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AE24F31F-ADEF-4146-8C53-7911A34669E0}" xr6:coauthVersionLast="40" xr6:coauthVersionMax="40" xr10:uidLastSave="{00000000-0000-0000-0000-000000000000}"/>
  <bookViews>
    <workbookView xWindow="-120" yWindow="-120" windowWidth="29040" windowHeight="15840" tabRatio="611" activeTab="1" xr2:uid="{00000000-000D-0000-FFFF-FFFF00000000}"/>
  </bookViews>
  <sheets>
    <sheet name="名称表" sheetId="23" r:id="rId1"/>
    <sheet name="怒翼属性投放" sheetId="37" r:id="rId2"/>
    <sheet name="怒翼升级" sheetId="38" r:id="rId3"/>
    <sheet name="怒翼情缘" sheetId="39" r:id="rId4"/>
    <sheet name="怒翼雕文" sheetId="40" r:id="rId5"/>
  </sheets>
  <externalReferences>
    <externalReference r:id="rId6"/>
  </externalReferences>
  <calcPr calcId="181029"/>
</workbook>
</file>

<file path=xl/calcChain.xml><?xml version="1.0" encoding="utf-8"?>
<calcChain xmlns="http://schemas.openxmlformats.org/spreadsheetml/2006/main">
  <c r="H238" i="39" l="1"/>
  <c r="E238" i="39"/>
  <c r="C238" i="39" s="1"/>
  <c r="H237" i="39"/>
  <c r="E237" i="39"/>
  <c r="C237" i="39" s="1"/>
  <c r="H236" i="39"/>
  <c r="E236" i="39"/>
  <c r="C236" i="39"/>
  <c r="H235" i="39"/>
  <c r="E235" i="39"/>
  <c r="H234" i="39"/>
  <c r="E234" i="39"/>
  <c r="C234" i="39" s="1"/>
  <c r="H233" i="39"/>
  <c r="E233" i="39"/>
  <c r="C233" i="39" s="1"/>
  <c r="H232" i="39"/>
  <c r="E232" i="39"/>
  <c r="C232" i="39"/>
  <c r="H231" i="39"/>
  <c r="E231" i="39"/>
  <c r="C231" i="39" s="1"/>
  <c r="H230" i="39"/>
  <c r="E230" i="39"/>
  <c r="C230" i="39" s="1"/>
  <c r="H229" i="39"/>
  <c r="E229" i="39"/>
  <c r="C229" i="39" s="1"/>
  <c r="H228" i="39"/>
  <c r="E228" i="39"/>
  <c r="C228" i="39"/>
  <c r="H227" i="39"/>
  <c r="E227" i="39"/>
  <c r="C227" i="39" s="1"/>
  <c r="H226" i="39"/>
  <c r="E226" i="39"/>
  <c r="C226" i="39" s="1"/>
  <c r="H225" i="39"/>
  <c r="E225" i="39"/>
  <c r="C225" i="39" s="1"/>
  <c r="H224" i="39"/>
  <c r="E224" i="39"/>
  <c r="C224" i="39"/>
  <c r="H223" i="39"/>
  <c r="E223" i="39"/>
  <c r="C223" i="39" s="1"/>
  <c r="H222" i="39"/>
  <c r="E222" i="39"/>
  <c r="C222" i="39" s="1"/>
  <c r="H221" i="39"/>
  <c r="E221" i="39"/>
  <c r="C221" i="39" s="1"/>
  <c r="H220" i="39"/>
  <c r="E220" i="39"/>
  <c r="C220" i="39"/>
  <c r="H219" i="39"/>
  <c r="E219" i="39"/>
  <c r="H218" i="39"/>
  <c r="E218" i="39"/>
  <c r="C218" i="39" s="1"/>
  <c r="H217" i="39"/>
  <c r="E217" i="39"/>
  <c r="C217" i="39" s="1"/>
  <c r="H216" i="39"/>
  <c r="E216" i="39"/>
  <c r="C216" i="39"/>
  <c r="H215" i="39"/>
  <c r="E215" i="39"/>
  <c r="C215" i="39" s="1"/>
  <c r="H214" i="39"/>
  <c r="E214" i="39"/>
  <c r="C214" i="39" s="1"/>
  <c r="H213" i="39"/>
  <c r="E213" i="39"/>
  <c r="C213" i="39" s="1"/>
  <c r="H212" i="39"/>
  <c r="E212" i="39"/>
  <c r="C212" i="39"/>
  <c r="H211" i="39"/>
  <c r="E211" i="39"/>
  <c r="C211" i="39" s="1"/>
  <c r="H210" i="39"/>
  <c r="E210" i="39"/>
  <c r="C210" i="39" s="1"/>
  <c r="H209" i="39"/>
  <c r="E209" i="39"/>
  <c r="C209" i="39" s="1"/>
  <c r="H208" i="39"/>
  <c r="E208" i="39"/>
  <c r="C208" i="39"/>
  <c r="H207" i="39"/>
  <c r="E207" i="39"/>
  <c r="C207" i="39" s="1"/>
  <c r="H206" i="39"/>
  <c r="E206" i="39"/>
  <c r="C206" i="39" s="1"/>
  <c r="H205" i="39"/>
  <c r="E205" i="39"/>
  <c r="C205" i="39" s="1"/>
  <c r="H204" i="39"/>
  <c r="E204" i="39"/>
  <c r="C204" i="39"/>
  <c r="H203" i="39"/>
  <c r="E203" i="39"/>
  <c r="H202" i="39"/>
  <c r="E202" i="39"/>
  <c r="C202" i="39" s="1"/>
  <c r="H201" i="39"/>
  <c r="E201" i="39"/>
  <c r="C201" i="39" s="1"/>
  <c r="H200" i="39"/>
  <c r="E200" i="39"/>
  <c r="C200" i="39"/>
  <c r="H199" i="39"/>
  <c r="E199" i="39"/>
  <c r="C199" i="39" s="1"/>
  <c r="H198" i="39"/>
  <c r="E198" i="39"/>
  <c r="C198" i="39" s="1"/>
  <c r="H197" i="39"/>
  <c r="E197" i="39"/>
  <c r="C197" i="39" s="1"/>
  <c r="H196" i="39"/>
  <c r="E196" i="39"/>
  <c r="C196" i="39"/>
  <c r="H195" i="39"/>
  <c r="E195" i="39"/>
  <c r="C195" i="39" s="1"/>
  <c r="H194" i="39"/>
  <c r="E194" i="39"/>
  <c r="C194" i="39" s="1"/>
  <c r="H193" i="39"/>
  <c r="E193" i="39"/>
  <c r="C193" i="39" s="1"/>
  <c r="H192" i="39"/>
  <c r="E192" i="39"/>
  <c r="C192" i="39"/>
  <c r="H191" i="39"/>
  <c r="C191" i="39" s="1"/>
  <c r="E191" i="39"/>
  <c r="H190" i="39"/>
  <c r="E190" i="39"/>
  <c r="C190" i="39" s="1"/>
  <c r="H189" i="39"/>
  <c r="E189" i="39"/>
  <c r="C189" i="39" s="1"/>
  <c r="H188" i="39"/>
  <c r="E188" i="39"/>
  <c r="C188" i="39"/>
  <c r="H187" i="39"/>
  <c r="C187" i="39" s="1"/>
  <c r="E187" i="39"/>
  <c r="H186" i="39"/>
  <c r="E186" i="39"/>
  <c r="C186" i="39" s="1"/>
  <c r="H185" i="39"/>
  <c r="E185" i="39"/>
  <c r="C185" i="39" s="1"/>
  <c r="H184" i="39"/>
  <c r="E184" i="39"/>
  <c r="C184" i="39"/>
  <c r="H183" i="39"/>
  <c r="C183" i="39" s="1"/>
  <c r="E183" i="39"/>
  <c r="H182" i="39"/>
  <c r="E182" i="39"/>
  <c r="C182" i="39" s="1"/>
  <c r="H181" i="39"/>
  <c r="E181" i="39"/>
  <c r="C181" i="39" s="1"/>
  <c r="H180" i="39"/>
  <c r="E180" i="39"/>
  <c r="C180" i="39"/>
  <c r="H179" i="39"/>
  <c r="C179" i="39" s="1"/>
  <c r="E179" i="39"/>
  <c r="H178" i="39"/>
  <c r="E178" i="39"/>
  <c r="C178" i="39" s="1"/>
  <c r="H177" i="39"/>
  <c r="E177" i="39"/>
  <c r="C177" i="39" s="1"/>
  <c r="H176" i="39"/>
  <c r="E176" i="39"/>
  <c r="C176" i="39"/>
  <c r="H175" i="39"/>
  <c r="C175" i="39" s="1"/>
  <c r="E175" i="39"/>
  <c r="H174" i="39"/>
  <c r="E174" i="39"/>
  <c r="C174" i="39" s="1"/>
  <c r="H173" i="39"/>
  <c r="E173" i="39"/>
  <c r="C173" i="39" s="1"/>
  <c r="H172" i="39"/>
  <c r="E172" i="39"/>
  <c r="C172" i="39"/>
  <c r="H171" i="39"/>
  <c r="C171" i="39" s="1"/>
  <c r="E171" i="39"/>
  <c r="H170" i="39"/>
  <c r="E170" i="39"/>
  <c r="C170" i="39" s="1"/>
  <c r="H169" i="39"/>
  <c r="E169" i="39"/>
  <c r="C169" i="39" s="1"/>
  <c r="H168" i="39"/>
  <c r="E168" i="39"/>
  <c r="C168" i="39"/>
  <c r="H167" i="39"/>
  <c r="C167" i="39" s="1"/>
  <c r="E167" i="39"/>
  <c r="H166" i="39"/>
  <c r="E166" i="39"/>
  <c r="C166" i="39" s="1"/>
  <c r="H165" i="39"/>
  <c r="E165" i="39"/>
  <c r="C165" i="39" s="1"/>
  <c r="H164" i="39"/>
  <c r="E164" i="39"/>
  <c r="C164" i="39"/>
  <c r="H163" i="39"/>
  <c r="C163" i="39" s="1"/>
  <c r="E163" i="39"/>
  <c r="H162" i="39"/>
  <c r="E162" i="39"/>
  <c r="C162" i="39" s="1"/>
  <c r="H161" i="39"/>
  <c r="E161" i="39"/>
  <c r="C161" i="39" s="1"/>
  <c r="H160" i="39"/>
  <c r="E160" i="39"/>
  <c r="C160" i="39"/>
  <c r="H159" i="39"/>
  <c r="C159" i="39" s="1"/>
  <c r="E159" i="39"/>
  <c r="H158" i="39"/>
  <c r="E158" i="39"/>
  <c r="C158" i="39" s="1"/>
  <c r="H157" i="39"/>
  <c r="E157" i="39"/>
  <c r="C157" i="39" s="1"/>
  <c r="H156" i="39"/>
  <c r="E156" i="39"/>
  <c r="C156" i="39"/>
  <c r="H155" i="39"/>
  <c r="C155" i="39" s="1"/>
  <c r="E155" i="39"/>
  <c r="H154" i="39"/>
  <c r="E154" i="39"/>
  <c r="C154" i="39" s="1"/>
  <c r="H153" i="39"/>
  <c r="E153" i="39"/>
  <c r="C153" i="39" s="1"/>
  <c r="H152" i="39"/>
  <c r="E152" i="39"/>
  <c r="C152" i="39"/>
  <c r="H151" i="39"/>
  <c r="C151" i="39" s="1"/>
  <c r="E151" i="39"/>
  <c r="H150" i="39"/>
  <c r="E150" i="39"/>
  <c r="C150" i="39" s="1"/>
  <c r="H149" i="39"/>
  <c r="E149" i="39"/>
  <c r="C149" i="39" s="1"/>
  <c r="H148" i="39"/>
  <c r="E148" i="39"/>
  <c r="C148" i="39"/>
  <c r="H147" i="39"/>
  <c r="E147" i="39"/>
  <c r="C147" i="39" s="1"/>
  <c r="H146" i="39"/>
  <c r="E146" i="39"/>
  <c r="C146" i="39" s="1"/>
  <c r="H145" i="39"/>
  <c r="E145" i="39"/>
  <c r="C145" i="39" s="1"/>
  <c r="H144" i="39"/>
  <c r="E144" i="39"/>
  <c r="C144" i="39"/>
  <c r="H143" i="39"/>
  <c r="E143" i="39"/>
  <c r="C143" i="39" s="1"/>
  <c r="H142" i="39"/>
  <c r="E142" i="39"/>
  <c r="C142" i="39" s="1"/>
  <c r="H141" i="39"/>
  <c r="E141" i="39"/>
  <c r="C141" i="39" s="1"/>
  <c r="H140" i="39"/>
  <c r="E140" i="39"/>
  <c r="C140" i="39"/>
  <c r="H139" i="39"/>
  <c r="E139" i="39"/>
  <c r="H138" i="39"/>
  <c r="E138" i="39"/>
  <c r="C138" i="39" s="1"/>
  <c r="H137" i="39"/>
  <c r="E137" i="39"/>
  <c r="C137" i="39" s="1"/>
  <c r="H136" i="39"/>
  <c r="E136" i="39"/>
  <c r="C136" i="39"/>
  <c r="H135" i="39"/>
  <c r="E135" i="39"/>
  <c r="C135" i="39" s="1"/>
  <c r="H134" i="39"/>
  <c r="E134" i="39"/>
  <c r="C134" i="39" s="1"/>
  <c r="H133" i="39"/>
  <c r="E133" i="39"/>
  <c r="C133" i="39" s="1"/>
  <c r="H132" i="39"/>
  <c r="E132" i="39"/>
  <c r="C132" i="39"/>
  <c r="H131" i="39"/>
  <c r="E131" i="39"/>
  <c r="C131" i="39" s="1"/>
  <c r="H130" i="39"/>
  <c r="E130" i="39"/>
  <c r="C130" i="39" s="1"/>
  <c r="H129" i="39"/>
  <c r="E129" i="39"/>
  <c r="C129" i="39" s="1"/>
  <c r="H128" i="39"/>
  <c r="E128" i="39"/>
  <c r="C128" i="39"/>
  <c r="H127" i="39"/>
  <c r="C127" i="39" s="1"/>
  <c r="E127" i="39"/>
  <c r="H126" i="39"/>
  <c r="E126" i="39"/>
  <c r="C126" i="39" s="1"/>
  <c r="H125" i="39"/>
  <c r="C125" i="39"/>
  <c r="E125" i="39"/>
  <c r="H124" i="39"/>
  <c r="E124" i="39"/>
  <c r="C124" i="39"/>
  <c r="H123" i="39"/>
  <c r="C123" i="39" s="1"/>
  <c r="E123" i="39"/>
  <c r="H122" i="39"/>
  <c r="E122" i="39"/>
  <c r="C122" i="39" s="1"/>
  <c r="H121" i="39"/>
  <c r="E121" i="39"/>
  <c r="C121" i="39" s="1"/>
  <c r="H120" i="39"/>
  <c r="E120" i="39"/>
  <c r="C120" i="39"/>
  <c r="H119" i="39"/>
  <c r="E119" i="39"/>
  <c r="H118" i="39"/>
  <c r="E118" i="39"/>
  <c r="C118" i="39" s="1"/>
  <c r="H117" i="39"/>
  <c r="E117" i="39"/>
  <c r="C117" i="39" s="1"/>
  <c r="H116" i="39"/>
  <c r="E116" i="39"/>
  <c r="C116" i="39"/>
  <c r="H115" i="39"/>
  <c r="C115" i="39" s="1"/>
  <c r="E115" i="39"/>
  <c r="H114" i="39"/>
  <c r="E114" i="39"/>
  <c r="C114" i="39" s="1"/>
  <c r="H113" i="39"/>
  <c r="E113" i="39"/>
  <c r="C113" i="39" s="1"/>
  <c r="H112" i="39"/>
  <c r="E112" i="39"/>
  <c r="C112" i="39"/>
  <c r="H111" i="39"/>
  <c r="C111" i="39" s="1"/>
  <c r="E111" i="39"/>
  <c r="H110" i="39"/>
  <c r="E110" i="39"/>
  <c r="C110" i="39" s="1"/>
  <c r="H109" i="39"/>
  <c r="E109" i="39"/>
  <c r="C109" i="39" s="1"/>
  <c r="H108" i="39"/>
  <c r="E108" i="39"/>
  <c r="C108" i="39"/>
  <c r="H107" i="39"/>
  <c r="E107" i="39"/>
  <c r="C107" i="39" s="1"/>
  <c r="H106" i="39"/>
  <c r="E106" i="39"/>
  <c r="C106" i="39" s="1"/>
  <c r="H105" i="39"/>
  <c r="C105" i="39"/>
  <c r="E105" i="39"/>
  <c r="H104" i="39"/>
  <c r="E104" i="39"/>
  <c r="C104" i="39"/>
  <c r="H103" i="39"/>
  <c r="E103" i="39"/>
  <c r="H102" i="39"/>
  <c r="E102" i="39"/>
  <c r="C102" i="39" s="1"/>
  <c r="H101" i="39"/>
  <c r="E101" i="39"/>
  <c r="C101" i="39" s="1"/>
  <c r="H100" i="39"/>
  <c r="E100" i="39"/>
  <c r="C100" i="39"/>
  <c r="H99" i="39"/>
  <c r="E99" i="39"/>
  <c r="C99" i="39" s="1"/>
  <c r="H98" i="39"/>
  <c r="E98" i="39"/>
  <c r="C98" i="39" s="1"/>
  <c r="H97" i="39"/>
  <c r="C97" i="39"/>
  <c r="E97" i="39"/>
  <c r="H96" i="39"/>
  <c r="E96" i="39"/>
  <c r="C96" i="39" s="1"/>
  <c r="H95" i="39"/>
  <c r="E95" i="39"/>
  <c r="C95" i="39" s="1"/>
  <c r="H94" i="39"/>
  <c r="E94" i="39"/>
  <c r="C94" i="39" s="1"/>
  <c r="H93" i="39"/>
  <c r="C93" i="39"/>
  <c r="E93" i="39"/>
  <c r="H92" i="39"/>
  <c r="E92" i="39"/>
  <c r="C92" i="39" s="1"/>
  <c r="H91" i="39"/>
  <c r="E91" i="39"/>
  <c r="H90" i="39"/>
  <c r="E90" i="39"/>
  <c r="C90" i="39" s="1"/>
  <c r="H89" i="39"/>
  <c r="C89" i="39"/>
  <c r="E89" i="39"/>
  <c r="H88" i="39"/>
  <c r="E88" i="39"/>
  <c r="C88" i="39" s="1"/>
  <c r="H87" i="39"/>
  <c r="E87" i="39"/>
  <c r="H86" i="39"/>
  <c r="E86" i="39"/>
  <c r="C86" i="39" s="1"/>
  <c r="H85" i="39"/>
  <c r="C85" i="39"/>
  <c r="E85" i="39"/>
  <c r="H84" i="39"/>
  <c r="E84" i="39"/>
  <c r="C84" i="39" s="1"/>
  <c r="H83" i="39"/>
  <c r="E83" i="39"/>
  <c r="H82" i="39"/>
  <c r="E82" i="39"/>
  <c r="C82" i="39" s="1"/>
  <c r="H81" i="39"/>
  <c r="C81" i="39"/>
  <c r="E81" i="39"/>
  <c r="H80" i="39"/>
  <c r="E80" i="39"/>
  <c r="C80" i="39"/>
  <c r="H79" i="39"/>
  <c r="E79" i="39"/>
  <c r="H78" i="39"/>
  <c r="E78" i="39"/>
  <c r="C78" i="39" s="1"/>
  <c r="H77" i="39"/>
  <c r="C77" i="39"/>
  <c r="E77" i="39"/>
  <c r="H76" i="39"/>
  <c r="E76" i="39"/>
  <c r="C76" i="39"/>
  <c r="H75" i="39"/>
  <c r="E75" i="39"/>
  <c r="C75" i="39" s="1"/>
  <c r="H74" i="39"/>
  <c r="E74" i="39"/>
  <c r="C74" i="39" s="1"/>
  <c r="H73" i="39"/>
  <c r="C73" i="39"/>
  <c r="E73" i="39"/>
  <c r="H72" i="39"/>
  <c r="E72" i="39"/>
  <c r="C72" i="39" s="1"/>
  <c r="H71" i="39"/>
  <c r="E71" i="39"/>
  <c r="C71" i="39" s="1"/>
  <c r="H70" i="39"/>
  <c r="E70" i="39"/>
  <c r="C70" i="39" s="1"/>
  <c r="H69" i="39"/>
  <c r="C69" i="39"/>
  <c r="E69" i="39"/>
  <c r="H68" i="39"/>
  <c r="E68" i="39"/>
  <c r="C68" i="39" s="1"/>
  <c r="H67" i="39"/>
  <c r="E67" i="39"/>
  <c r="H66" i="39"/>
  <c r="E66" i="39"/>
  <c r="C66" i="39" s="1"/>
  <c r="H65" i="39"/>
  <c r="E65" i="39"/>
  <c r="C65" i="39" s="1"/>
  <c r="H64" i="39"/>
  <c r="E64" i="39"/>
  <c r="C64" i="39" s="1"/>
  <c r="H63" i="39"/>
  <c r="E63" i="39"/>
  <c r="C63" i="39" s="1"/>
  <c r="H62" i="39"/>
  <c r="E62" i="39"/>
  <c r="C62" i="39" s="1"/>
  <c r="H61" i="39"/>
  <c r="E61" i="39"/>
  <c r="C61" i="39" s="1"/>
  <c r="H60" i="39"/>
  <c r="E60" i="39"/>
  <c r="C60" i="39"/>
  <c r="H59" i="39"/>
  <c r="E59" i="39"/>
  <c r="H58" i="39"/>
  <c r="E58" i="39"/>
  <c r="C58" i="39" s="1"/>
  <c r="H57" i="39"/>
  <c r="E57" i="39"/>
  <c r="C57" i="39" s="1"/>
  <c r="H56" i="39"/>
  <c r="E56" i="39"/>
  <c r="C56" i="39" s="1"/>
  <c r="H55" i="39"/>
  <c r="E55" i="39"/>
  <c r="C52" i="39"/>
  <c r="H51" i="39"/>
  <c r="H52" i="39"/>
  <c r="H53" i="39"/>
  <c r="H54" i="39"/>
  <c r="E51" i="39"/>
  <c r="C51" i="39" s="1"/>
  <c r="E52" i="39"/>
  <c r="E53" i="39"/>
  <c r="C53" i="39" s="1"/>
  <c r="E54" i="39"/>
  <c r="C54" i="39" s="1"/>
  <c r="H39" i="39"/>
  <c r="H40" i="39"/>
  <c r="C40" i="39" s="1"/>
  <c r="H41" i="39"/>
  <c r="H42" i="39"/>
  <c r="H43" i="39"/>
  <c r="H44" i="39"/>
  <c r="H45" i="39"/>
  <c r="H46" i="39"/>
  <c r="C46" i="39" s="1"/>
  <c r="H47" i="39"/>
  <c r="H48" i="39"/>
  <c r="C48" i="39" s="1"/>
  <c r="H49" i="39"/>
  <c r="C49" i="39" s="1"/>
  <c r="H50" i="39"/>
  <c r="E39" i="39"/>
  <c r="C39" i="39"/>
  <c r="E40" i="39"/>
  <c r="E41" i="39"/>
  <c r="C41" i="39" s="1"/>
  <c r="E42" i="39"/>
  <c r="C42" i="39"/>
  <c r="E43" i="39"/>
  <c r="C43" i="39" s="1"/>
  <c r="E44" i="39"/>
  <c r="C44" i="39" s="1"/>
  <c r="E45" i="39"/>
  <c r="C45" i="39"/>
  <c r="E46" i="39"/>
  <c r="E47" i="39"/>
  <c r="E48" i="39"/>
  <c r="E49" i="39"/>
  <c r="E50" i="39"/>
  <c r="C50" i="39" s="1"/>
  <c r="H10" i="39"/>
  <c r="H11" i="39"/>
  <c r="H12" i="39"/>
  <c r="H13" i="39"/>
  <c r="H14" i="39"/>
  <c r="C14" i="39" s="1"/>
  <c r="H15" i="39"/>
  <c r="H16" i="39"/>
  <c r="H17" i="39"/>
  <c r="C17" i="39" s="1"/>
  <c r="H18" i="39"/>
  <c r="H19" i="39"/>
  <c r="H20" i="39"/>
  <c r="C20" i="39" s="1"/>
  <c r="H21" i="39"/>
  <c r="H22" i="39"/>
  <c r="C22" i="39" s="1"/>
  <c r="H23" i="39"/>
  <c r="H24" i="39"/>
  <c r="H25" i="39"/>
  <c r="H26" i="39"/>
  <c r="C26" i="39" s="1"/>
  <c r="H27" i="39"/>
  <c r="H28" i="39"/>
  <c r="H29" i="39"/>
  <c r="C29" i="39" s="1"/>
  <c r="H30" i="39"/>
  <c r="H31" i="39"/>
  <c r="H32" i="39"/>
  <c r="C32" i="39" s="1"/>
  <c r="H33" i="39"/>
  <c r="H34" i="39"/>
  <c r="H35" i="39"/>
  <c r="H36" i="39"/>
  <c r="H37" i="39"/>
  <c r="H38" i="39"/>
  <c r="C38" i="39" s="1"/>
  <c r="H9" i="39"/>
  <c r="E26" i="39"/>
  <c r="E27" i="39"/>
  <c r="C27" i="39"/>
  <c r="E28" i="39"/>
  <c r="C28" i="39" s="1"/>
  <c r="E29" i="39"/>
  <c r="E30" i="39"/>
  <c r="C30" i="39" s="1"/>
  <c r="E31" i="39"/>
  <c r="C31" i="39"/>
  <c r="E32" i="39"/>
  <c r="E33" i="39"/>
  <c r="C33" i="39"/>
  <c r="E34" i="39"/>
  <c r="C34" i="39"/>
  <c r="E35" i="39"/>
  <c r="C35" i="39" s="1"/>
  <c r="E36" i="39"/>
  <c r="C36" i="39" s="1"/>
  <c r="E37" i="39"/>
  <c r="C37" i="39" s="1"/>
  <c r="E38" i="39"/>
  <c r="E10" i="39"/>
  <c r="C10" i="39"/>
  <c r="E11" i="39"/>
  <c r="C11" i="39"/>
  <c r="E12" i="39"/>
  <c r="C12" i="39" s="1"/>
  <c r="E13" i="39"/>
  <c r="C13" i="39" s="1"/>
  <c r="E14" i="39"/>
  <c r="E15" i="39"/>
  <c r="C15" i="39"/>
  <c r="E16" i="39"/>
  <c r="E17" i="39"/>
  <c r="E18" i="39"/>
  <c r="C18" i="39" s="1"/>
  <c r="E19" i="39"/>
  <c r="C19" i="39" s="1"/>
  <c r="E20" i="39"/>
  <c r="E21" i="39"/>
  <c r="C21" i="39"/>
  <c r="E22" i="39"/>
  <c r="E23" i="39"/>
  <c r="C23" i="39" s="1"/>
  <c r="E24" i="39"/>
  <c r="C24" i="39" s="1"/>
  <c r="E25" i="39"/>
  <c r="C25" i="39" s="1"/>
  <c r="E9" i="39"/>
  <c r="C9" i="39" s="1"/>
  <c r="C16" i="39"/>
  <c r="Q47" i="37"/>
  <c r="F47" i="37"/>
  <c r="G47" i="37"/>
  <c r="H47" i="37"/>
  <c r="I47" i="37"/>
  <c r="C47" i="37"/>
  <c r="D47" i="37"/>
  <c r="E47" i="37"/>
  <c r="B47" i="37"/>
  <c r="R58" i="37" s="1"/>
  <c r="I77" i="37" s="1"/>
  <c r="D34" i="37"/>
  <c r="D35" i="37"/>
  <c r="D36" i="37"/>
  <c r="D37" i="37"/>
  <c r="D38" i="37"/>
  <c r="D39" i="37"/>
  <c r="D40" i="37"/>
  <c r="D41" i="37"/>
  <c r="D33" i="37"/>
  <c r="C34" i="37"/>
  <c r="C35" i="37"/>
  <c r="C36" i="37"/>
  <c r="C37" i="37"/>
  <c r="C38" i="37"/>
  <c r="C39" i="37"/>
  <c r="C40" i="37"/>
  <c r="C41" i="37"/>
  <c r="C33" i="37"/>
  <c r="P47" i="37"/>
  <c r="O47" i="37"/>
  <c r="N47" i="37"/>
  <c r="M47" i="37"/>
  <c r="L47" i="37"/>
  <c r="K47" i="37"/>
  <c r="J47" i="37"/>
  <c r="R53" i="37" l="1"/>
  <c r="Q518" i="38"/>
  <c r="Q520" i="38"/>
  <c r="Q532" i="38"/>
  <c r="Q541" i="38"/>
  <c r="Q551" i="38"/>
  <c r="Q521" i="38"/>
  <c r="Q508" i="38"/>
  <c r="Q542" i="38"/>
  <c r="Q552" i="38"/>
  <c r="Q511" i="38"/>
  <c r="Q523" i="38"/>
  <c r="Q509" i="38"/>
  <c r="Q510" i="38"/>
  <c r="Q554" i="38"/>
  <c r="Q517" i="38"/>
  <c r="Q529" i="38"/>
  <c r="Q538" i="38"/>
  <c r="Q548" i="38"/>
  <c r="Q526" i="38"/>
  <c r="Q540" i="38"/>
  <c r="Q527" i="38"/>
  <c r="Q506" i="38"/>
  <c r="Q543" i="38"/>
  <c r="Q507" i="38"/>
  <c r="Q528" i="38"/>
  <c r="Q512" i="38"/>
  <c r="Q530" i="38"/>
  <c r="Q544" i="38"/>
  <c r="Q514" i="38"/>
  <c r="Q94" i="39" s="1"/>
  <c r="Q539" i="38"/>
  <c r="Q513" i="38"/>
  <c r="Q531" i="38"/>
  <c r="Q545" i="38"/>
  <c r="Q505" i="38"/>
  <c r="Q546" i="38"/>
  <c r="Q515" i="38"/>
  <c r="Q533" i="38"/>
  <c r="Q547" i="38"/>
  <c r="Q516" i="38"/>
  <c r="Q534" i="38"/>
  <c r="Q549" i="38"/>
  <c r="Q525" i="38"/>
  <c r="Q519" i="38"/>
  <c r="Q535" i="38"/>
  <c r="Q550" i="38"/>
  <c r="Q522" i="38"/>
  <c r="Q553" i="38"/>
  <c r="Q536" i="38"/>
  <c r="Q524" i="38"/>
  <c r="Q537" i="38"/>
  <c r="C87" i="39"/>
  <c r="C83" i="39"/>
  <c r="C139" i="39"/>
  <c r="C203" i="39"/>
  <c r="C219" i="39"/>
  <c r="C235" i="39"/>
  <c r="C103" i="39"/>
  <c r="R64" i="37"/>
  <c r="H83" i="37" s="1"/>
  <c r="C79" i="39"/>
  <c r="C119" i="39"/>
  <c r="C55" i="39"/>
  <c r="C47" i="39"/>
  <c r="J77" i="37"/>
  <c r="L77" i="37"/>
  <c r="C67" i="39"/>
  <c r="C91" i="39"/>
  <c r="C59" i="39"/>
  <c r="Q59" i="39" s="1"/>
  <c r="Q72" i="37"/>
  <c r="G72" i="37"/>
  <c r="D72" i="37"/>
  <c r="F72" i="37"/>
  <c r="E72" i="37"/>
  <c r="B72" i="37"/>
  <c r="K72" i="37"/>
  <c r="H72" i="37"/>
  <c r="M72" i="37"/>
  <c r="C72" i="37"/>
  <c r="J72" i="37"/>
  <c r="P72" i="37"/>
  <c r="I72" i="37"/>
  <c r="N72" i="37"/>
  <c r="O72" i="37"/>
  <c r="L72" i="37"/>
  <c r="O77" i="37"/>
  <c r="L83" i="37"/>
  <c r="C83" i="37"/>
  <c r="R60" i="37"/>
  <c r="R62" i="37"/>
  <c r="R54" i="37"/>
  <c r="R51" i="37"/>
  <c r="R49" i="37"/>
  <c r="R59" i="37"/>
  <c r="N78" i="37" s="1"/>
  <c r="R48" i="37"/>
  <c r="G67" i="37" s="1"/>
  <c r="R57" i="37"/>
  <c r="F76" i="37" s="1"/>
  <c r="R50" i="37"/>
  <c r="B69" i="37" s="1"/>
  <c r="R61" i="37"/>
  <c r="R55" i="37"/>
  <c r="R52" i="37"/>
  <c r="R63" i="37"/>
  <c r="R56" i="37"/>
  <c r="Q77" i="37"/>
  <c r="G77" i="37"/>
  <c r="D77" i="37"/>
  <c r="N77" i="37"/>
  <c r="E77" i="37"/>
  <c r="F77" i="37"/>
  <c r="K77" i="37"/>
  <c r="H77" i="37"/>
  <c r="M77" i="37"/>
  <c r="C77" i="37"/>
  <c r="B77" i="37"/>
  <c r="P77" i="37"/>
  <c r="N67" i="37"/>
  <c r="P76" i="37"/>
  <c r="M76" i="37"/>
  <c r="Q67" i="37"/>
  <c r="O67" i="37"/>
  <c r="I67" i="37"/>
  <c r="N76" i="37"/>
  <c r="D76" i="37"/>
  <c r="L67" i="37" l="1"/>
  <c r="C76" i="37"/>
  <c r="I83" i="37"/>
  <c r="F83" i="37"/>
  <c r="Q83" i="37"/>
  <c r="I76" i="37"/>
  <c r="H67" i="37"/>
  <c r="K83" i="37"/>
  <c r="B76" i="37"/>
  <c r="E67" i="37"/>
  <c r="B83" i="37"/>
  <c r="O76" i="37"/>
  <c r="W460" i="38" s="1"/>
  <c r="C67" i="37"/>
  <c r="M83" i="37"/>
  <c r="L76" i="37"/>
  <c r="E83" i="37"/>
  <c r="J67" i="37"/>
  <c r="N83" i="37"/>
  <c r="O83" i="37"/>
  <c r="D67" i="37"/>
  <c r="J83" i="37"/>
  <c r="G76" i="37"/>
  <c r="J78" i="37"/>
  <c r="M78" i="37"/>
  <c r="U566" i="38" s="1"/>
  <c r="I69" i="37"/>
  <c r="Q13" i="39"/>
  <c r="Q48" i="39"/>
  <c r="L78" i="37"/>
  <c r="P78" i="37"/>
  <c r="L69" i="37"/>
  <c r="M69" i="37"/>
  <c r="C78" i="37"/>
  <c r="G69" i="37"/>
  <c r="O151" i="38" s="1"/>
  <c r="P69" i="37"/>
  <c r="X120" i="38" s="1"/>
  <c r="T505" i="38"/>
  <c r="T517" i="38"/>
  <c r="T529" i="38"/>
  <c r="T541" i="38"/>
  <c r="T553" i="38"/>
  <c r="T507" i="38"/>
  <c r="T519" i="38"/>
  <c r="T531" i="38"/>
  <c r="T543" i="38"/>
  <c r="T508" i="38"/>
  <c r="T520" i="38"/>
  <c r="T532" i="38"/>
  <c r="T544" i="38"/>
  <c r="T510" i="38"/>
  <c r="T522" i="38"/>
  <c r="T534" i="38"/>
  <c r="T546" i="38"/>
  <c r="T516" i="38"/>
  <c r="T528" i="38"/>
  <c r="T540" i="38"/>
  <c r="T552" i="38"/>
  <c r="T518" i="38"/>
  <c r="T538" i="38"/>
  <c r="T521" i="38"/>
  <c r="T539" i="38"/>
  <c r="T523" i="38"/>
  <c r="T542" i="38"/>
  <c r="T524" i="38"/>
  <c r="T545" i="38"/>
  <c r="T525" i="38"/>
  <c r="T547" i="38"/>
  <c r="T506" i="38"/>
  <c r="T526" i="38"/>
  <c r="T548" i="38"/>
  <c r="T509" i="38"/>
  <c r="T527" i="38"/>
  <c r="T549" i="38"/>
  <c r="T515" i="38"/>
  <c r="T511" i="38"/>
  <c r="T530" i="38"/>
  <c r="T550" i="38"/>
  <c r="T512" i="38"/>
  <c r="T533" i="38"/>
  <c r="T551" i="38"/>
  <c r="T535" i="38"/>
  <c r="T537" i="38"/>
  <c r="T513" i="38"/>
  <c r="T554" i="38"/>
  <c r="T514" i="38"/>
  <c r="T536" i="38"/>
  <c r="K78" i="37"/>
  <c r="D69" i="37"/>
  <c r="R518" i="38"/>
  <c r="R530" i="38"/>
  <c r="R552" i="38"/>
  <c r="R540" i="38"/>
  <c r="R506" i="38"/>
  <c r="R520" i="38"/>
  <c r="R505" i="38"/>
  <c r="R554" i="38"/>
  <c r="R542" i="38"/>
  <c r="R510" i="38"/>
  <c r="R521" i="38"/>
  <c r="R543" i="38"/>
  <c r="R509" i="38"/>
  <c r="R531" i="38"/>
  <c r="R511" i="38"/>
  <c r="R523" i="38"/>
  <c r="R545" i="38"/>
  <c r="R533" i="38"/>
  <c r="R517" i="38"/>
  <c r="R529" i="38"/>
  <c r="R551" i="38"/>
  <c r="R539" i="38"/>
  <c r="R513" i="38"/>
  <c r="R544" i="38"/>
  <c r="R538" i="38"/>
  <c r="R514" i="38"/>
  <c r="R546" i="38"/>
  <c r="R541" i="38"/>
  <c r="R515" i="38"/>
  <c r="R547" i="38"/>
  <c r="R508" i="38"/>
  <c r="R516" i="38"/>
  <c r="R548" i="38"/>
  <c r="R519" i="38"/>
  <c r="R549" i="38"/>
  <c r="R512" i="38"/>
  <c r="R522" i="38"/>
  <c r="R550" i="38"/>
  <c r="R537" i="38"/>
  <c r="R524" i="38"/>
  <c r="R553" i="38"/>
  <c r="R525" i="38"/>
  <c r="R532" i="38"/>
  <c r="R527" i="38"/>
  <c r="R526" i="38"/>
  <c r="R534" i="38"/>
  <c r="R535" i="38"/>
  <c r="R507" i="38"/>
  <c r="R528" i="38"/>
  <c r="R536" i="38"/>
  <c r="I78" i="37"/>
  <c r="Q151" i="39"/>
  <c r="Q186" i="39"/>
  <c r="Q197" i="39"/>
  <c r="Q232" i="39"/>
  <c r="G83" i="37"/>
  <c r="D83" i="37"/>
  <c r="P83" i="37"/>
  <c r="Q105" i="39"/>
  <c r="Q140" i="39"/>
  <c r="O506" i="38"/>
  <c r="O510" i="38"/>
  <c r="O520" i="38"/>
  <c r="O515" i="38"/>
  <c r="O543" i="38"/>
  <c r="O547" i="38"/>
  <c r="O551" i="38"/>
  <c r="O514" i="38"/>
  <c r="O530" i="38"/>
  <c r="O521" i="38"/>
  <c r="O534" i="38"/>
  <c r="O538" i="38"/>
  <c r="O542" i="38"/>
  <c r="O507" i="38"/>
  <c r="O511" i="38"/>
  <c r="O524" i="38"/>
  <c r="O519" i="38"/>
  <c r="O544" i="38"/>
  <c r="O548" i="38"/>
  <c r="O552" i="38"/>
  <c r="O518" i="38"/>
  <c r="O531" i="38"/>
  <c r="O525" i="38"/>
  <c r="O535" i="38"/>
  <c r="O539" i="38"/>
  <c r="O505" i="38"/>
  <c r="O509" i="38"/>
  <c r="O516" i="38"/>
  <c r="O532" i="38"/>
  <c r="O527" i="38"/>
  <c r="O546" i="38"/>
  <c r="O550" i="38"/>
  <c r="O554" i="38"/>
  <c r="O526" i="38"/>
  <c r="O517" i="38"/>
  <c r="O533" i="38"/>
  <c r="O537" i="38"/>
  <c r="O541" i="38"/>
  <c r="O508" i="38"/>
  <c r="O545" i="38"/>
  <c r="O513" i="38"/>
  <c r="O512" i="38"/>
  <c r="O549" i="38"/>
  <c r="O529" i="38"/>
  <c r="O523" i="38"/>
  <c r="O522" i="38"/>
  <c r="O540" i="38"/>
  <c r="O528" i="38"/>
  <c r="O553" i="38"/>
  <c r="O536" i="38"/>
  <c r="J69" i="37"/>
  <c r="N69" i="37"/>
  <c r="D78" i="37"/>
  <c r="O69" i="37"/>
  <c r="B78" i="37"/>
  <c r="J569" i="38" s="1"/>
  <c r="X507" i="38"/>
  <c r="X511" i="38"/>
  <c r="X515" i="38"/>
  <c r="X519" i="38"/>
  <c r="X523" i="38"/>
  <c r="X527" i="38"/>
  <c r="X531" i="38"/>
  <c r="X535" i="38"/>
  <c r="X539" i="38"/>
  <c r="X543" i="38"/>
  <c r="X547" i="38"/>
  <c r="X551" i="38"/>
  <c r="X508" i="38"/>
  <c r="X512" i="38"/>
  <c r="X516" i="38"/>
  <c r="X520" i="38"/>
  <c r="X524" i="38"/>
  <c r="X528" i="38"/>
  <c r="X532" i="38"/>
  <c r="X536" i="38"/>
  <c r="X540" i="38"/>
  <c r="X544" i="38"/>
  <c r="X548" i="38"/>
  <c r="X552" i="38"/>
  <c r="X506" i="38"/>
  <c r="X510" i="38"/>
  <c r="X514" i="38"/>
  <c r="X518" i="38"/>
  <c r="X522" i="38"/>
  <c r="X526" i="38"/>
  <c r="X530" i="38"/>
  <c r="X534" i="38"/>
  <c r="X538" i="38"/>
  <c r="X542" i="38"/>
  <c r="X546" i="38"/>
  <c r="X550" i="38"/>
  <c r="X554" i="38"/>
  <c r="X513" i="38"/>
  <c r="X529" i="38"/>
  <c r="X545" i="38"/>
  <c r="X517" i="38"/>
  <c r="X533" i="38"/>
  <c r="X549" i="38"/>
  <c r="X505" i="38"/>
  <c r="X521" i="38"/>
  <c r="X537" i="38"/>
  <c r="X553" i="38"/>
  <c r="X509" i="38"/>
  <c r="X541" i="38"/>
  <c r="X525" i="38"/>
  <c r="P506" i="38"/>
  <c r="P510" i="38"/>
  <c r="P514" i="38"/>
  <c r="P518" i="38"/>
  <c r="P522" i="38"/>
  <c r="P526" i="38"/>
  <c r="P530" i="38"/>
  <c r="P534" i="38"/>
  <c r="P538" i="38"/>
  <c r="P508" i="38"/>
  <c r="P512" i="38"/>
  <c r="P516" i="38"/>
  <c r="P520" i="38"/>
  <c r="P524" i="38"/>
  <c r="P528" i="38"/>
  <c r="P532" i="38"/>
  <c r="P536" i="38"/>
  <c r="P511" i="38"/>
  <c r="P519" i="38"/>
  <c r="P527" i="38"/>
  <c r="P535" i="38"/>
  <c r="P541" i="38"/>
  <c r="P545" i="38"/>
  <c r="P549" i="38"/>
  <c r="P553" i="38"/>
  <c r="P507" i="38"/>
  <c r="P515" i="38"/>
  <c r="P523" i="38"/>
  <c r="P531" i="38"/>
  <c r="P539" i="38"/>
  <c r="P543" i="38"/>
  <c r="P547" i="38"/>
  <c r="P551" i="38"/>
  <c r="P509" i="38"/>
  <c r="P517" i="38"/>
  <c r="P525" i="38"/>
  <c r="P533" i="38"/>
  <c r="P540" i="38"/>
  <c r="P544" i="38"/>
  <c r="P548" i="38"/>
  <c r="P552" i="38"/>
  <c r="P529" i="38"/>
  <c r="P550" i="38"/>
  <c r="P513" i="38"/>
  <c r="P542" i="38"/>
  <c r="P521" i="38"/>
  <c r="P546" i="38"/>
  <c r="P554" i="38"/>
  <c r="P505" i="38"/>
  <c r="P537" i="38"/>
  <c r="V511" i="38"/>
  <c r="V515" i="38"/>
  <c r="V519" i="38"/>
  <c r="V523" i="38"/>
  <c r="V527" i="38"/>
  <c r="V531" i="38"/>
  <c r="V506" i="38"/>
  <c r="V535" i="38"/>
  <c r="V539" i="38"/>
  <c r="V543" i="38"/>
  <c r="V547" i="38"/>
  <c r="V551" i="38"/>
  <c r="V507" i="38"/>
  <c r="V512" i="38"/>
  <c r="V516" i="38"/>
  <c r="V520" i="38"/>
  <c r="V524" i="38"/>
  <c r="V528" i="38"/>
  <c r="V532" i="38"/>
  <c r="V510" i="38"/>
  <c r="V536" i="38"/>
  <c r="V540" i="38"/>
  <c r="V544" i="38"/>
  <c r="V548" i="38"/>
  <c r="V552" i="38"/>
  <c r="V508" i="38"/>
  <c r="V514" i="38"/>
  <c r="V518" i="38"/>
  <c r="V522" i="38"/>
  <c r="V526" i="38"/>
  <c r="V530" i="38"/>
  <c r="V509" i="38"/>
  <c r="V534" i="38"/>
  <c r="V538" i="38"/>
  <c r="V542" i="38"/>
  <c r="V546" i="38"/>
  <c r="V550" i="38"/>
  <c r="V554" i="38"/>
  <c r="V525" i="38"/>
  <c r="V537" i="38"/>
  <c r="V553" i="38"/>
  <c r="V513" i="38"/>
  <c r="V529" i="38"/>
  <c r="V541" i="38"/>
  <c r="V521" i="38"/>
  <c r="V533" i="38"/>
  <c r="V549" i="38"/>
  <c r="V517" i="38"/>
  <c r="V505" i="38"/>
  <c r="V545" i="38"/>
  <c r="Q75" i="37"/>
  <c r="K75" i="37"/>
  <c r="H75" i="37"/>
  <c r="N75" i="37"/>
  <c r="E75" i="37"/>
  <c r="J75" i="37"/>
  <c r="O75" i="37"/>
  <c r="L75" i="37"/>
  <c r="M75" i="37"/>
  <c r="G75" i="37"/>
  <c r="D75" i="37"/>
  <c r="B75" i="37"/>
  <c r="I75" i="37"/>
  <c r="C75" i="37"/>
  <c r="F75" i="37"/>
  <c r="P75" i="37"/>
  <c r="Q74" i="37"/>
  <c r="G74" i="37"/>
  <c r="D74" i="37"/>
  <c r="B74" i="37"/>
  <c r="E74" i="37"/>
  <c r="N74" i="37"/>
  <c r="K74" i="37"/>
  <c r="H74" i="37"/>
  <c r="M74" i="37"/>
  <c r="C74" i="37"/>
  <c r="F74" i="37"/>
  <c r="P74" i="37"/>
  <c r="I74" i="37"/>
  <c r="J74" i="37"/>
  <c r="O74" i="37"/>
  <c r="L74" i="37"/>
  <c r="B67" i="37"/>
  <c r="M67" i="37"/>
  <c r="F67" i="37"/>
  <c r="P67" i="37"/>
  <c r="K67" i="37"/>
  <c r="Q73" i="37"/>
  <c r="G73" i="37"/>
  <c r="D73" i="37"/>
  <c r="F73" i="37"/>
  <c r="E73" i="37"/>
  <c r="B73" i="37"/>
  <c r="K73" i="37"/>
  <c r="H73" i="37"/>
  <c r="M73" i="37"/>
  <c r="C73" i="37"/>
  <c r="J73" i="37"/>
  <c r="P73" i="37"/>
  <c r="I73" i="37"/>
  <c r="N73" i="37"/>
  <c r="O73" i="37"/>
  <c r="L73" i="37"/>
  <c r="K814" i="38"/>
  <c r="K830" i="38"/>
  <c r="K846" i="38"/>
  <c r="K811" i="38"/>
  <c r="K827" i="38"/>
  <c r="K843" i="38"/>
  <c r="K812" i="38"/>
  <c r="K828" i="38"/>
  <c r="K844" i="38"/>
  <c r="K809" i="38"/>
  <c r="K825" i="38"/>
  <c r="K841" i="38"/>
  <c r="K806" i="38"/>
  <c r="K822" i="38"/>
  <c r="K838" i="38"/>
  <c r="K852" i="38"/>
  <c r="K819" i="38"/>
  <c r="K835" i="38"/>
  <c r="K854" i="38"/>
  <c r="K820" i="38"/>
  <c r="K836" i="38"/>
  <c r="K850" i="38"/>
  <c r="K817" i="38"/>
  <c r="K833" i="38"/>
  <c r="K849" i="38"/>
  <c r="K810" i="38"/>
  <c r="K826" i="38"/>
  <c r="K842" i="38"/>
  <c r="K807" i="38"/>
  <c r="K823" i="38"/>
  <c r="K839" i="38"/>
  <c r="K808" i="38"/>
  <c r="K824" i="38"/>
  <c r="K840" i="38"/>
  <c r="K805" i="38"/>
  <c r="K821" i="38"/>
  <c r="K837" i="38"/>
  <c r="K851" i="38"/>
  <c r="K818" i="38"/>
  <c r="K831" i="38"/>
  <c r="K848" i="38"/>
  <c r="K853" i="38"/>
  <c r="K816" i="38"/>
  <c r="K829" i="38"/>
  <c r="K815" i="38"/>
  <c r="K832" i="38"/>
  <c r="K845" i="38"/>
  <c r="K834" i="38"/>
  <c r="K813" i="38"/>
  <c r="K847" i="38"/>
  <c r="Y814" i="38"/>
  <c r="Y830" i="38"/>
  <c r="Y846" i="38"/>
  <c r="Y811" i="38"/>
  <c r="Y827" i="38"/>
  <c r="Y843" i="38"/>
  <c r="Y812" i="38"/>
  <c r="Y828" i="38"/>
  <c r="Y844" i="38"/>
  <c r="Y809" i="38"/>
  <c r="Y825" i="38"/>
  <c r="Y841" i="38"/>
  <c r="Y806" i="38"/>
  <c r="Y822" i="38"/>
  <c r="Y838" i="38"/>
  <c r="Y851" i="38"/>
  <c r="Y819" i="38"/>
  <c r="Y835" i="38"/>
  <c r="Y853" i="38"/>
  <c r="Y820" i="38"/>
  <c r="Y836" i="38"/>
  <c r="Y854" i="38"/>
  <c r="Y817" i="38"/>
  <c r="Y833" i="38"/>
  <c r="Y850" i="38"/>
  <c r="Y810" i="38"/>
  <c r="Y826" i="38"/>
  <c r="Y842" i="38"/>
  <c r="Y807" i="38"/>
  <c r="Y823" i="38"/>
  <c r="Y839" i="38"/>
  <c r="Y808" i="38"/>
  <c r="Y824" i="38"/>
  <c r="Y840" i="38"/>
  <c r="Y805" i="38"/>
  <c r="Y821" i="38"/>
  <c r="Y837" i="38"/>
  <c r="Y849" i="38"/>
  <c r="Y852" i="38"/>
  <c r="Y816" i="38"/>
  <c r="Y829" i="38"/>
  <c r="Y818" i="38"/>
  <c r="Y831" i="38"/>
  <c r="Y848" i="38"/>
  <c r="Y834" i="38"/>
  <c r="Y847" i="38"/>
  <c r="Y813" i="38"/>
  <c r="Y845" i="38"/>
  <c r="Y815" i="38"/>
  <c r="Y832" i="38"/>
  <c r="M820" i="38"/>
  <c r="M836" i="38"/>
  <c r="M847" i="38"/>
  <c r="M817" i="38"/>
  <c r="M833" i="38"/>
  <c r="M844" i="38"/>
  <c r="M814" i="38"/>
  <c r="M830" i="38"/>
  <c r="M854" i="38"/>
  <c r="M811" i="38"/>
  <c r="M827" i="38"/>
  <c r="M851" i="38"/>
  <c r="M808" i="38"/>
  <c r="M824" i="38"/>
  <c r="M840" i="38"/>
  <c r="M805" i="38"/>
  <c r="M821" i="38"/>
  <c r="M837" i="38"/>
  <c r="M848" i="38"/>
  <c r="M818" i="38"/>
  <c r="M834" i="38"/>
  <c r="M845" i="38"/>
  <c r="M815" i="38"/>
  <c r="M831" i="38"/>
  <c r="M842" i="38"/>
  <c r="M816" i="38"/>
  <c r="M832" i="38"/>
  <c r="M843" i="38"/>
  <c r="M813" i="38"/>
  <c r="M829" i="38"/>
  <c r="M853" i="38"/>
  <c r="M810" i="38"/>
  <c r="M826" i="38"/>
  <c r="M850" i="38"/>
  <c r="M807" i="38"/>
  <c r="M823" i="38"/>
  <c r="M839" i="38"/>
  <c r="M852" i="38"/>
  <c r="M806" i="38"/>
  <c r="M819" i="38"/>
  <c r="M809" i="38"/>
  <c r="M822" i="38"/>
  <c r="M835" i="38"/>
  <c r="M828" i="38"/>
  <c r="M841" i="38"/>
  <c r="M849" i="38"/>
  <c r="M846" i="38"/>
  <c r="M812" i="38"/>
  <c r="M825" i="38"/>
  <c r="M838" i="38"/>
  <c r="T257" i="38"/>
  <c r="T261" i="38"/>
  <c r="T265" i="38"/>
  <c r="T269" i="38"/>
  <c r="T273" i="38"/>
  <c r="T277" i="38"/>
  <c r="T281" i="38"/>
  <c r="T285" i="38"/>
  <c r="T289" i="38"/>
  <c r="T293" i="38"/>
  <c r="T297" i="38"/>
  <c r="T301" i="38"/>
  <c r="T258" i="38"/>
  <c r="T262" i="38"/>
  <c r="T266" i="38"/>
  <c r="T270" i="38"/>
  <c r="T274" i="38"/>
  <c r="T278" i="38"/>
  <c r="T282" i="38"/>
  <c r="T286" i="38"/>
  <c r="T290" i="38"/>
  <c r="T294" i="38"/>
  <c r="T298" i="38"/>
  <c r="T302" i="38"/>
  <c r="T255" i="38"/>
  <c r="T259" i="38"/>
  <c r="T263" i="38"/>
  <c r="T267" i="38"/>
  <c r="T271" i="38"/>
  <c r="T275" i="38"/>
  <c r="T279" i="38"/>
  <c r="T283" i="38"/>
  <c r="T287" i="38"/>
  <c r="T291" i="38"/>
  <c r="T295" i="38"/>
  <c r="T299" i="38"/>
  <c r="T303" i="38"/>
  <c r="T268" i="38"/>
  <c r="T284" i="38"/>
  <c r="T300" i="38"/>
  <c r="T260" i="38"/>
  <c r="T276" i="38"/>
  <c r="T292" i="38"/>
  <c r="T264" i="38"/>
  <c r="T280" i="38"/>
  <c r="T296" i="38"/>
  <c r="T256" i="38"/>
  <c r="T288" i="38"/>
  <c r="T304" i="38"/>
  <c r="T272" i="38"/>
  <c r="X255" i="38"/>
  <c r="X259" i="38"/>
  <c r="X263" i="38"/>
  <c r="X267" i="38"/>
  <c r="X271" i="38"/>
  <c r="X275" i="38"/>
  <c r="X279" i="38"/>
  <c r="X283" i="38"/>
  <c r="X287" i="38"/>
  <c r="X294" i="38"/>
  <c r="X298" i="38"/>
  <c r="X302" i="38"/>
  <c r="X290" i="38"/>
  <c r="X257" i="38"/>
  <c r="X261" i="38"/>
  <c r="X265" i="38"/>
  <c r="X269" i="38"/>
  <c r="X273" i="38"/>
  <c r="X277" i="38"/>
  <c r="X281" i="38"/>
  <c r="X285" i="38"/>
  <c r="X289" i="38"/>
  <c r="X296" i="38"/>
  <c r="X300" i="38"/>
  <c r="X304" i="38"/>
  <c r="X258" i="38"/>
  <c r="X262" i="38"/>
  <c r="X266" i="38"/>
  <c r="X270" i="38"/>
  <c r="X274" i="38"/>
  <c r="X278" i="38"/>
  <c r="X282" i="38"/>
  <c r="X286" i="38"/>
  <c r="X293" i="38"/>
  <c r="X297" i="38"/>
  <c r="X301" i="38"/>
  <c r="X291" i="38"/>
  <c r="X268" i="38"/>
  <c r="X284" i="38"/>
  <c r="X303" i="38"/>
  <c r="X260" i="38"/>
  <c r="X276" i="38"/>
  <c r="X295" i="38"/>
  <c r="X264" i="38"/>
  <c r="X280" i="38"/>
  <c r="X299" i="38"/>
  <c r="X292" i="38"/>
  <c r="X272" i="38"/>
  <c r="X288" i="38"/>
  <c r="X256" i="38"/>
  <c r="P294" i="38"/>
  <c r="P298" i="38"/>
  <c r="P256" i="38"/>
  <c r="P260" i="38"/>
  <c r="P264" i="38"/>
  <c r="P268" i="38"/>
  <c r="P272" i="38"/>
  <c r="P276" i="38"/>
  <c r="P280" i="38"/>
  <c r="P284" i="38"/>
  <c r="P288" i="38"/>
  <c r="P302" i="38"/>
  <c r="P291" i="38"/>
  <c r="P296" i="38"/>
  <c r="P300" i="38"/>
  <c r="P258" i="38"/>
  <c r="P262" i="38"/>
  <c r="P266" i="38"/>
  <c r="P270" i="38"/>
  <c r="P274" i="38"/>
  <c r="P278" i="38"/>
  <c r="P282" i="38"/>
  <c r="P286" i="38"/>
  <c r="P290" i="38"/>
  <c r="P304" i="38"/>
  <c r="P297" i="38"/>
  <c r="P255" i="38"/>
  <c r="P259" i="38"/>
  <c r="P263" i="38"/>
  <c r="P267" i="38"/>
  <c r="P271" i="38"/>
  <c r="P275" i="38"/>
  <c r="P279" i="38"/>
  <c r="P283" i="38"/>
  <c r="P287" i="38"/>
  <c r="P301" i="38"/>
  <c r="P292" i="38"/>
  <c r="P299" i="38"/>
  <c r="P269" i="38"/>
  <c r="P285" i="38"/>
  <c r="P261" i="38"/>
  <c r="P277" i="38"/>
  <c r="P303" i="38"/>
  <c r="P295" i="38"/>
  <c r="P265" i="38"/>
  <c r="P281" i="38"/>
  <c r="P293" i="38"/>
  <c r="P273" i="38"/>
  <c r="P289" i="38"/>
  <c r="P257" i="38"/>
  <c r="N256" i="38"/>
  <c r="N260" i="38"/>
  <c r="N264" i="38"/>
  <c r="N268" i="38"/>
  <c r="N272" i="38"/>
  <c r="N276" i="38"/>
  <c r="N280" i="38"/>
  <c r="N284" i="38"/>
  <c r="N288" i="38"/>
  <c r="N292" i="38"/>
  <c r="N303" i="38"/>
  <c r="N296" i="38"/>
  <c r="N300" i="38"/>
  <c r="N257" i="38"/>
  <c r="N261" i="38"/>
  <c r="N265" i="38"/>
  <c r="N269" i="38"/>
  <c r="N273" i="38"/>
  <c r="N277" i="38"/>
  <c r="N281" i="38"/>
  <c r="N285" i="38"/>
  <c r="N289" i="38"/>
  <c r="N293" i="38"/>
  <c r="N304" i="38"/>
  <c r="N297" i="38"/>
  <c r="N255" i="38"/>
  <c r="N259" i="38"/>
  <c r="N263" i="38"/>
  <c r="N267" i="38"/>
  <c r="N271" i="38"/>
  <c r="N275" i="38"/>
  <c r="N279" i="38"/>
  <c r="N283" i="38"/>
  <c r="N287" i="38"/>
  <c r="N291" i="38"/>
  <c r="N302" i="38"/>
  <c r="N295" i="38"/>
  <c r="N299" i="38"/>
  <c r="N262" i="38"/>
  <c r="N278" i="38"/>
  <c r="N301" i="38"/>
  <c r="N266" i="38"/>
  <c r="N282" i="38"/>
  <c r="N294" i="38"/>
  <c r="N258" i="38"/>
  <c r="N274" i="38"/>
  <c r="N290" i="38"/>
  <c r="N270" i="38"/>
  <c r="N286" i="38"/>
  <c r="N298" i="38"/>
  <c r="J508" i="38"/>
  <c r="J515" i="38"/>
  <c r="J531" i="38"/>
  <c r="J545" i="38"/>
  <c r="J549" i="38"/>
  <c r="J553" i="38"/>
  <c r="J522" i="38"/>
  <c r="J517" i="38"/>
  <c r="J532" i="38"/>
  <c r="J524" i="38"/>
  <c r="J536" i="38"/>
  <c r="J540" i="38"/>
  <c r="J505" i="38"/>
  <c r="J509" i="38"/>
  <c r="J519" i="38"/>
  <c r="J533" i="38"/>
  <c r="J546" i="38"/>
  <c r="J550" i="38"/>
  <c r="J554" i="38"/>
  <c r="J526" i="38"/>
  <c r="J521" i="38"/>
  <c r="J512" i="38"/>
  <c r="J528" i="38"/>
  <c r="J537" i="38"/>
  <c r="J541" i="38"/>
  <c r="J507" i="38"/>
  <c r="J511" i="38"/>
  <c r="J527" i="38"/>
  <c r="J544" i="38"/>
  <c r="J548" i="38"/>
  <c r="J552" i="38"/>
  <c r="J518" i="38"/>
  <c r="J513" i="38"/>
  <c r="J529" i="38"/>
  <c r="J520" i="38"/>
  <c r="J535" i="38"/>
  <c r="J539" i="38"/>
  <c r="J543" i="38"/>
  <c r="J530" i="38"/>
  <c r="J538" i="38"/>
  <c r="J506" i="38"/>
  <c r="J547" i="38"/>
  <c r="J525" i="38"/>
  <c r="J542" i="38"/>
  <c r="J510" i="38"/>
  <c r="J551" i="38"/>
  <c r="J516" i="38"/>
  <c r="J534" i="38"/>
  <c r="J523" i="38"/>
  <c r="J514" i="38"/>
  <c r="S506" i="38"/>
  <c r="S512" i="38"/>
  <c r="S516" i="38"/>
  <c r="S520" i="38"/>
  <c r="S524" i="38"/>
  <c r="S528" i="38"/>
  <c r="S532" i="38"/>
  <c r="S546" i="38"/>
  <c r="S550" i="38"/>
  <c r="S554" i="38"/>
  <c r="S536" i="38"/>
  <c r="S540" i="38"/>
  <c r="S505" i="38"/>
  <c r="S507" i="38"/>
  <c r="S514" i="38"/>
  <c r="S518" i="38"/>
  <c r="S522" i="38"/>
  <c r="S526" i="38"/>
  <c r="S530" i="38"/>
  <c r="S544" i="38"/>
  <c r="S548" i="38"/>
  <c r="S552" i="38"/>
  <c r="S534" i="38"/>
  <c r="S538" i="38"/>
  <c r="S542" i="38"/>
  <c r="S509" i="38"/>
  <c r="S511" i="38"/>
  <c r="S515" i="38"/>
  <c r="S519" i="38"/>
  <c r="S523" i="38"/>
  <c r="S527" i="38"/>
  <c r="S531" i="38"/>
  <c r="S545" i="38"/>
  <c r="S549" i="38"/>
  <c r="S553" i="38"/>
  <c r="S535" i="38"/>
  <c r="S539" i="38"/>
  <c r="S508" i="38"/>
  <c r="S517" i="38"/>
  <c r="S543" i="38"/>
  <c r="S537" i="38"/>
  <c r="S510" i="38"/>
  <c r="S525" i="38"/>
  <c r="S551" i="38"/>
  <c r="S513" i="38"/>
  <c r="S529" i="38"/>
  <c r="S533" i="38"/>
  <c r="S521" i="38"/>
  <c r="S547" i="38"/>
  <c r="S541" i="38"/>
  <c r="L507" i="38"/>
  <c r="L511" i="38"/>
  <c r="L515" i="38"/>
  <c r="L519" i="38"/>
  <c r="L523" i="38"/>
  <c r="L527" i="38"/>
  <c r="L531" i="38"/>
  <c r="L535" i="38"/>
  <c r="L539" i="38"/>
  <c r="L543" i="38"/>
  <c r="L547" i="38"/>
  <c r="L551" i="38"/>
  <c r="L505" i="38"/>
  <c r="L509" i="38"/>
  <c r="L513" i="38"/>
  <c r="L517" i="38"/>
  <c r="L521" i="38"/>
  <c r="L525" i="38"/>
  <c r="L529" i="38"/>
  <c r="L533" i="38"/>
  <c r="L537" i="38"/>
  <c r="L541" i="38"/>
  <c r="L545" i="38"/>
  <c r="L549" i="38"/>
  <c r="L553" i="38"/>
  <c r="L506" i="38"/>
  <c r="L510" i="38"/>
  <c r="L514" i="38"/>
  <c r="L518" i="38"/>
  <c r="L522" i="38"/>
  <c r="L526" i="38"/>
  <c r="L530" i="38"/>
  <c r="L534" i="38"/>
  <c r="L538" i="38"/>
  <c r="L542" i="38"/>
  <c r="L546" i="38"/>
  <c r="L550" i="38"/>
  <c r="L554" i="38"/>
  <c r="L512" i="38"/>
  <c r="L528" i="38"/>
  <c r="L544" i="38"/>
  <c r="L516" i="38"/>
  <c r="L532" i="38"/>
  <c r="L548" i="38"/>
  <c r="L508" i="38"/>
  <c r="L524" i="38"/>
  <c r="L540" i="38"/>
  <c r="L552" i="38"/>
  <c r="L536" i="38"/>
  <c r="L520" i="38"/>
  <c r="V816" i="38"/>
  <c r="V848" i="38"/>
  <c r="V838" i="38"/>
  <c r="V813" i="38"/>
  <c r="V845" i="38"/>
  <c r="V835" i="38"/>
  <c r="V810" i="38"/>
  <c r="V842" i="38"/>
  <c r="V832" i="38"/>
  <c r="V807" i="38"/>
  <c r="V823" i="38"/>
  <c r="V829" i="38"/>
  <c r="V820" i="38"/>
  <c r="V826" i="38"/>
  <c r="V852" i="38"/>
  <c r="V817" i="38"/>
  <c r="V849" i="38"/>
  <c r="V839" i="38"/>
  <c r="V814" i="38"/>
  <c r="V846" i="38"/>
  <c r="V836" i="38"/>
  <c r="V811" i="38"/>
  <c r="V843" i="38"/>
  <c r="V833" i="38"/>
  <c r="V808" i="38"/>
  <c r="V824" i="38"/>
  <c r="V830" i="38"/>
  <c r="V805" i="38"/>
  <c r="V821" i="38"/>
  <c r="V827" i="38"/>
  <c r="V853" i="38"/>
  <c r="V818" i="38"/>
  <c r="V850" i="38"/>
  <c r="V840" i="38"/>
  <c r="V815" i="38"/>
  <c r="V847" i="38"/>
  <c r="V837" i="38"/>
  <c r="V834" i="38"/>
  <c r="V806" i="38"/>
  <c r="V819" i="38"/>
  <c r="V812" i="38"/>
  <c r="V825" i="38"/>
  <c r="V828" i="38"/>
  <c r="V841" i="38"/>
  <c r="V844" i="38"/>
  <c r="V831" i="38"/>
  <c r="V854" i="38"/>
  <c r="V822" i="38"/>
  <c r="V809" i="38"/>
  <c r="V851" i="38"/>
  <c r="Q80" i="37"/>
  <c r="G80" i="37"/>
  <c r="D80" i="37"/>
  <c r="F80" i="37"/>
  <c r="E80" i="37"/>
  <c r="N80" i="37"/>
  <c r="K80" i="37"/>
  <c r="H80" i="37"/>
  <c r="M80" i="37"/>
  <c r="C80" i="37"/>
  <c r="J80" i="37"/>
  <c r="P80" i="37"/>
  <c r="I80" i="37"/>
  <c r="B80" i="37"/>
  <c r="O80" i="37"/>
  <c r="L80" i="37"/>
  <c r="Q78" i="37"/>
  <c r="H78" i="37"/>
  <c r="E78" i="37"/>
  <c r="O78" i="37"/>
  <c r="F78" i="37"/>
  <c r="F81" i="37"/>
  <c r="M81" i="37"/>
  <c r="Q81" i="37"/>
  <c r="E81" i="37"/>
  <c r="K81" i="37"/>
  <c r="I81" i="37"/>
  <c r="G81" i="37"/>
  <c r="B81" i="37"/>
  <c r="C81" i="37"/>
  <c r="H81" i="37"/>
  <c r="L81" i="37"/>
  <c r="D81" i="37"/>
  <c r="P81" i="37"/>
  <c r="J81" i="37"/>
  <c r="N81" i="37"/>
  <c r="O81" i="37"/>
  <c r="T807" i="38"/>
  <c r="T818" i="38"/>
  <c r="T829" i="38"/>
  <c r="T854" i="38"/>
  <c r="T825" i="38"/>
  <c r="T847" i="38"/>
  <c r="T819" i="38"/>
  <c r="T844" i="38"/>
  <c r="T835" i="38"/>
  <c r="T805" i="38"/>
  <c r="T816" i="38"/>
  <c r="T828" i="38"/>
  <c r="T853" i="38"/>
  <c r="T823" i="38"/>
  <c r="T846" i="38"/>
  <c r="T837" i="38"/>
  <c r="T809" i="38"/>
  <c r="T820" i="38"/>
  <c r="T830" i="38"/>
  <c r="T814" i="38"/>
  <c r="T827" i="38"/>
  <c r="T852" i="38"/>
  <c r="T821" i="38"/>
  <c r="T845" i="38"/>
  <c r="T836" i="38"/>
  <c r="T810" i="38"/>
  <c r="T851" i="38"/>
  <c r="T841" i="38"/>
  <c r="T817" i="38"/>
  <c r="T843" i="38"/>
  <c r="T811" i="38"/>
  <c r="T822" i="38"/>
  <c r="T831" i="38"/>
  <c r="T850" i="38"/>
  <c r="T808" i="38"/>
  <c r="T849" i="38"/>
  <c r="T840" i="38"/>
  <c r="T815" i="38"/>
  <c r="T812" i="38"/>
  <c r="T839" i="38"/>
  <c r="T838" i="38"/>
  <c r="T833" i="38"/>
  <c r="T806" i="38"/>
  <c r="T824" i="38"/>
  <c r="T834" i="38"/>
  <c r="T848" i="38"/>
  <c r="T832" i="38"/>
  <c r="T826" i="38"/>
  <c r="T842" i="38"/>
  <c r="T813" i="38"/>
  <c r="S808" i="38"/>
  <c r="S824" i="38"/>
  <c r="S840" i="38"/>
  <c r="S809" i="38"/>
  <c r="S817" i="38"/>
  <c r="S814" i="38"/>
  <c r="S830" i="38"/>
  <c r="S846" i="38"/>
  <c r="S829" i="38"/>
  <c r="S815" i="38"/>
  <c r="S831" i="38"/>
  <c r="S847" i="38"/>
  <c r="S837" i="38"/>
  <c r="S816" i="38"/>
  <c r="S832" i="38"/>
  <c r="S848" i="38"/>
  <c r="S841" i="38"/>
  <c r="S806" i="38"/>
  <c r="S822" i="38"/>
  <c r="S838" i="38"/>
  <c r="S854" i="38"/>
  <c r="S807" i="38"/>
  <c r="S823" i="38"/>
  <c r="S839" i="38"/>
  <c r="S805" i="38"/>
  <c r="S820" i="38"/>
  <c r="S836" i="38"/>
  <c r="S852" i="38"/>
  <c r="S853" i="38"/>
  <c r="S810" i="38"/>
  <c r="S826" i="38"/>
  <c r="S842" i="38"/>
  <c r="S813" i="38"/>
  <c r="S811" i="38"/>
  <c r="S827" i="38"/>
  <c r="S843" i="38"/>
  <c r="S821" i="38"/>
  <c r="S844" i="38"/>
  <c r="S834" i="38"/>
  <c r="S835" i="38"/>
  <c r="S812" i="38"/>
  <c r="S833" i="38"/>
  <c r="S845" i="38"/>
  <c r="S849" i="38"/>
  <c r="S828" i="38"/>
  <c r="S818" i="38"/>
  <c r="S819" i="38"/>
  <c r="S825" i="38"/>
  <c r="S850" i="38"/>
  <c r="S851" i="38"/>
  <c r="W820" i="38"/>
  <c r="W836" i="38"/>
  <c r="W846" i="38"/>
  <c r="W817" i="38"/>
  <c r="W833" i="38"/>
  <c r="W843" i="38"/>
  <c r="W814" i="38"/>
  <c r="W830" i="38"/>
  <c r="W853" i="38"/>
  <c r="W811" i="38"/>
  <c r="W827" i="38"/>
  <c r="W850" i="38"/>
  <c r="W808" i="38"/>
  <c r="W824" i="38"/>
  <c r="W840" i="38"/>
  <c r="W805" i="38"/>
  <c r="W821" i="38"/>
  <c r="W837" i="38"/>
  <c r="W847" i="38"/>
  <c r="W818" i="38"/>
  <c r="W834" i="38"/>
  <c r="W844" i="38"/>
  <c r="W815" i="38"/>
  <c r="W831" i="38"/>
  <c r="W854" i="38"/>
  <c r="W816" i="38"/>
  <c r="W832" i="38"/>
  <c r="W842" i="38"/>
  <c r="W813" i="38"/>
  <c r="W829" i="38"/>
  <c r="W852" i="38"/>
  <c r="W810" i="38"/>
  <c r="W826" i="38"/>
  <c r="W849" i="38"/>
  <c r="W807" i="38"/>
  <c r="W823" i="38"/>
  <c r="W839" i="38"/>
  <c r="W809" i="38"/>
  <c r="W822" i="38"/>
  <c r="W835" i="38"/>
  <c r="W812" i="38"/>
  <c r="W825" i="38"/>
  <c r="W838" i="38"/>
  <c r="W845" i="38"/>
  <c r="W851" i="38"/>
  <c r="W806" i="38"/>
  <c r="W819" i="38"/>
  <c r="W828" i="38"/>
  <c r="W841" i="38"/>
  <c r="W848" i="38"/>
  <c r="W255" i="38"/>
  <c r="W259" i="38"/>
  <c r="W263" i="38"/>
  <c r="W267" i="38"/>
  <c r="W271" i="38"/>
  <c r="W275" i="38"/>
  <c r="W279" i="38"/>
  <c r="W283" i="38"/>
  <c r="W287" i="38"/>
  <c r="W291" i="38"/>
  <c r="W296" i="38"/>
  <c r="W303" i="38"/>
  <c r="W299" i="38"/>
  <c r="W256" i="38"/>
  <c r="W260" i="38"/>
  <c r="W264" i="38"/>
  <c r="W268" i="38"/>
  <c r="W272" i="38"/>
  <c r="W276" i="38"/>
  <c r="W280" i="38"/>
  <c r="W284" i="38"/>
  <c r="W288" i="38"/>
  <c r="W292" i="38"/>
  <c r="W300" i="38"/>
  <c r="W304" i="38"/>
  <c r="W295" i="38"/>
  <c r="W257" i="38"/>
  <c r="W261" i="38"/>
  <c r="W265" i="38"/>
  <c r="W269" i="38"/>
  <c r="W273" i="38"/>
  <c r="W277" i="38"/>
  <c r="W281" i="38"/>
  <c r="W285" i="38"/>
  <c r="W289" i="38"/>
  <c r="W293" i="38"/>
  <c r="W301" i="38"/>
  <c r="W294" i="38"/>
  <c r="W266" i="38"/>
  <c r="W282" i="38"/>
  <c r="W302" i="38"/>
  <c r="W258" i="38"/>
  <c r="W274" i="38"/>
  <c r="W290" i="38"/>
  <c r="W262" i="38"/>
  <c r="W278" i="38"/>
  <c r="W297" i="38"/>
  <c r="W270" i="38"/>
  <c r="W298" i="38"/>
  <c r="W286" i="38"/>
  <c r="R257" i="38"/>
  <c r="R261" i="38"/>
  <c r="R265" i="38"/>
  <c r="R269" i="38"/>
  <c r="R273" i="38"/>
  <c r="R277" i="38"/>
  <c r="R281" i="38"/>
  <c r="R285" i="38"/>
  <c r="R289" i="38"/>
  <c r="R293" i="38"/>
  <c r="R304" i="38"/>
  <c r="R299" i="38"/>
  <c r="R255" i="38"/>
  <c r="R259" i="38"/>
  <c r="R263" i="38"/>
  <c r="R267" i="38"/>
  <c r="R271" i="38"/>
  <c r="R275" i="38"/>
  <c r="R279" i="38"/>
  <c r="R283" i="38"/>
  <c r="R287" i="38"/>
  <c r="R291" i="38"/>
  <c r="R302" i="38"/>
  <c r="R300" i="38"/>
  <c r="R298" i="38"/>
  <c r="R256" i="38"/>
  <c r="R260" i="38"/>
  <c r="R264" i="38"/>
  <c r="R268" i="38"/>
  <c r="R272" i="38"/>
  <c r="R276" i="38"/>
  <c r="R280" i="38"/>
  <c r="R284" i="38"/>
  <c r="R288" i="38"/>
  <c r="R292" i="38"/>
  <c r="R303" i="38"/>
  <c r="R295" i="38"/>
  <c r="R294" i="38"/>
  <c r="R266" i="38"/>
  <c r="R282" i="38"/>
  <c r="R296" i="38"/>
  <c r="R258" i="38"/>
  <c r="R274" i="38"/>
  <c r="R290" i="38"/>
  <c r="R262" i="38"/>
  <c r="R278" i="38"/>
  <c r="R301" i="38"/>
  <c r="R286" i="38"/>
  <c r="R297" i="38"/>
  <c r="R270" i="38"/>
  <c r="S257" i="38"/>
  <c r="S261" i="38"/>
  <c r="S265" i="38"/>
  <c r="S269" i="38"/>
  <c r="S273" i="38"/>
  <c r="S277" i="38"/>
  <c r="S281" i="38"/>
  <c r="S285" i="38"/>
  <c r="S289" i="38"/>
  <c r="S293" i="38"/>
  <c r="S297" i="38"/>
  <c r="S301" i="38"/>
  <c r="S255" i="38"/>
  <c r="S259" i="38"/>
  <c r="S263" i="38"/>
  <c r="S267" i="38"/>
  <c r="S271" i="38"/>
  <c r="S275" i="38"/>
  <c r="S279" i="38"/>
  <c r="S283" i="38"/>
  <c r="S287" i="38"/>
  <c r="S291" i="38"/>
  <c r="S295" i="38"/>
  <c r="S299" i="38"/>
  <c r="S303" i="38"/>
  <c r="S256" i="38"/>
  <c r="S260" i="38"/>
  <c r="S264" i="38"/>
  <c r="S268" i="38"/>
  <c r="S272" i="38"/>
  <c r="S276" i="38"/>
  <c r="S280" i="38"/>
  <c r="S284" i="38"/>
  <c r="S288" i="38"/>
  <c r="S292" i="38"/>
  <c r="S296" i="38"/>
  <c r="S300" i="38"/>
  <c r="S304" i="38"/>
  <c r="S258" i="38"/>
  <c r="S274" i="38"/>
  <c r="S290" i="38"/>
  <c r="S266" i="38"/>
  <c r="S282" i="38"/>
  <c r="S298" i="38"/>
  <c r="S270" i="38"/>
  <c r="S286" i="38"/>
  <c r="S302" i="38"/>
  <c r="S294" i="38"/>
  <c r="S262" i="38"/>
  <c r="S278" i="38"/>
  <c r="L292" i="38"/>
  <c r="L303" i="38"/>
  <c r="L293" i="38"/>
  <c r="L304" i="38"/>
  <c r="L269" i="38"/>
  <c r="L291" i="38"/>
  <c r="L302" i="38"/>
  <c r="L261" i="38"/>
  <c r="L281" i="38"/>
  <c r="L299" i="38"/>
  <c r="L270" i="38"/>
  <c r="L286" i="38"/>
  <c r="L256" i="38"/>
  <c r="L272" i="38"/>
  <c r="L288" i="38"/>
  <c r="L275" i="38"/>
  <c r="L267" i="38"/>
  <c r="L287" i="38"/>
  <c r="L265" i="38"/>
  <c r="L285" i="38"/>
  <c r="L258" i="38"/>
  <c r="L274" i="38"/>
  <c r="L290" i="38"/>
  <c r="L260" i="38"/>
  <c r="L276" i="38"/>
  <c r="L296" i="38"/>
  <c r="L297" i="38"/>
  <c r="L283" i="38"/>
  <c r="L257" i="38"/>
  <c r="L277" i="38"/>
  <c r="L295" i="38"/>
  <c r="L266" i="38"/>
  <c r="L282" i="38"/>
  <c r="L298" i="38"/>
  <c r="L268" i="38"/>
  <c r="L284" i="38"/>
  <c r="L259" i="38"/>
  <c r="L279" i="38"/>
  <c r="L271" i="38"/>
  <c r="L301" i="38"/>
  <c r="L278" i="38"/>
  <c r="L300" i="38"/>
  <c r="L273" i="38"/>
  <c r="L294" i="38"/>
  <c r="L263" i="38"/>
  <c r="L289" i="38"/>
  <c r="L264" i="38"/>
  <c r="L255" i="38"/>
  <c r="L280" i="38"/>
  <c r="L262" i="38"/>
  <c r="F82" i="37"/>
  <c r="M82" i="37"/>
  <c r="Q82" i="37"/>
  <c r="K82" i="37"/>
  <c r="D82" i="37"/>
  <c r="H82" i="37"/>
  <c r="O82" i="37"/>
  <c r="J82" i="37"/>
  <c r="C82" i="37"/>
  <c r="L82" i="37"/>
  <c r="P82" i="37"/>
  <c r="I82" i="37"/>
  <c r="E82" i="37"/>
  <c r="N82" i="37"/>
  <c r="G82" i="37"/>
  <c r="B82" i="37"/>
  <c r="Q69" i="37"/>
  <c r="H69" i="37"/>
  <c r="E69" i="37"/>
  <c r="K69" i="37"/>
  <c r="F69" i="37"/>
  <c r="Q68" i="37"/>
  <c r="C68" i="37"/>
  <c r="D68" i="37"/>
  <c r="N68" i="37"/>
  <c r="E68" i="37"/>
  <c r="B68" i="37"/>
  <c r="G68" i="37"/>
  <c r="H68" i="37"/>
  <c r="M68" i="37"/>
  <c r="J68" i="37"/>
  <c r="O68" i="37"/>
  <c r="P68" i="37"/>
  <c r="I68" i="37"/>
  <c r="F68" i="37"/>
  <c r="K68" i="37"/>
  <c r="L68" i="37"/>
  <c r="Q79" i="37"/>
  <c r="G79" i="37"/>
  <c r="D79" i="37"/>
  <c r="J79" i="37"/>
  <c r="E79" i="37"/>
  <c r="F79" i="37"/>
  <c r="K79" i="37"/>
  <c r="H79" i="37"/>
  <c r="M79" i="37"/>
  <c r="C79" i="37"/>
  <c r="N79" i="37"/>
  <c r="P79" i="37"/>
  <c r="I79" i="37"/>
  <c r="B79" i="37"/>
  <c r="O79" i="37"/>
  <c r="L79" i="37"/>
  <c r="Q814" i="38"/>
  <c r="Q830" i="38"/>
  <c r="Q846" i="38"/>
  <c r="Q811" i="38"/>
  <c r="Q827" i="38"/>
  <c r="Q843" i="38"/>
  <c r="Q812" i="38"/>
  <c r="Q828" i="38"/>
  <c r="Q844" i="38"/>
  <c r="Q809" i="38"/>
  <c r="Q825" i="38"/>
  <c r="Q841" i="38"/>
  <c r="Q806" i="38"/>
  <c r="Q822" i="38"/>
  <c r="Q838" i="38"/>
  <c r="Q854" i="38"/>
  <c r="Q819" i="38"/>
  <c r="Q835" i="38"/>
  <c r="Q851" i="38"/>
  <c r="Q820" i="38"/>
  <c r="Q836" i="38"/>
  <c r="Q852" i="38"/>
  <c r="Q817" i="38"/>
  <c r="Q833" i="38"/>
  <c r="Q849" i="38"/>
  <c r="Q810" i="38"/>
  <c r="Q826" i="38"/>
  <c r="Q842" i="38"/>
  <c r="Q807" i="38"/>
  <c r="Q823" i="38"/>
  <c r="Q839" i="38"/>
  <c r="Q808" i="38"/>
  <c r="Q824" i="38"/>
  <c r="Q840" i="38"/>
  <c r="Q805" i="38"/>
  <c r="Q821" i="38"/>
  <c r="Q837" i="38"/>
  <c r="Q853" i="38"/>
  <c r="Q815" i="38"/>
  <c r="Q832" i="38"/>
  <c r="Q845" i="38"/>
  <c r="Q834" i="38"/>
  <c r="Q847" i="38"/>
  <c r="Q813" i="38"/>
  <c r="Q850" i="38"/>
  <c r="Q816" i="38"/>
  <c r="Q829" i="38"/>
  <c r="Q848" i="38"/>
  <c r="Q818" i="38"/>
  <c r="Q831" i="38"/>
  <c r="J814" i="38"/>
  <c r="J830" i="38"/>
  <c r="J847" i="38"/>
  <c r="J811" i="38"/>
  <c r="J827" i="38"/>
  <c r="J844" i="38"/>
  <c r="J812" i="38"/>
  <c r="J828" i="38"/>
  <c r="J845" i="38"/>
  <c r="J809" i="38"/>
  <c r="J825" i="38"/>
  <c r="J841" i="38"/>
  <c r="J806" i="38"/>
  <c r="J822" i="38"/>
  <c r="J838" i="38"/>
  <c r="J842" i="38"/>
  <c r="J819" i="38"/>
  <c r="J835" i="38"/>
  <c r="J852" i="38"/>
  <c r="J820" i="38"/>
  <c r="J836" i="38"/>
  <c r="J853" i="38"/>
  <c r="J817" i="38"/>
  <c r="J833" i="38"/>
  <c r="J850" i="38"/>
  <c r="J810" i="38"/>
  <c r="J826" i="38"/>
  <c r="J843" i="38"/>
  <c r="J807" i="38"/>
  <c r="J823" i="38"/>
  <c r="J839" i="38"/>
  <c r="J808" i="38"/>
  <c r="J824" i="38"/>
  <c r="J840" i="38"/>
  <c r="J805" i="38"/>
  <c r="J821" i="38"/>
  <c r="J837" i="38"/>
  <c r="J854" i="38"/>
  <c r="J834" i="38"/>
  <c r="J848" i="38"/>
  <c r="J813" i="38"/>
  <c r="J815" i="38"/>
  <c r="J832" i="38"/>
  <c r="J846" i="38"/>
  <c r="J818" i="38"/>
  <c r="J831" i="38"/>
  <c r="J849" i="38"/>
  <c r="J851" i="38"/>
  <c r="J816" i="38"/>
  <c r="J829" i="38"/>
  <c r="R808" i="38"/>
  <c r="R824" i="38"/>
  <c r="R840" i="38"/>
  <c r="R805" i="38"/>
  <c r="R821" i="38"/>
  <c r="R837" i="38"/>
  <c r="R853" i="38"/>
  <c r="R818" i="38"/>
  <c r="R834" i="38"/>
  <c r="R850" i="38"/>
  <c r="R815" i="38"/>
  <c r="R831" i="38"/>
  <c r="R847" i="38"/>
  <c r="R816" i="38"/>
  <c r="R832" i="38"/>
  <c r="R848" i="38"/>
  <c r="R813" i="38"/>
  <c r="R829" i="38"/>
  <c r="R845" i="38"/>
  <c r="R810" i="38"/>
  <c r="R826" i="38"/>
  <c r="R842" i="38"/>
  <c r="R807" i="38"/>
  <c r="R823" i="38"/>
  <c r="R839" i="38"/>
  <c r="R820" i="38"/>
  <c r="R836" i="38"/>
  <c r="R852" i="38"/>
  <c r="R817" i="38"/>
  <c r="R833" i="38"/>
  <c r="R849" i="38"/>
  <c r="R814" i="38"/>
  <c r="R830" i="38"/>
  <c r="R846" i="38"/>
  <c r="R811" i="38"/>
  <c r="R827" i="38"/>
  <c r="R843" i="38"/>
  <c r="R812" i="38"/>
  <c r="R825" i="38"/>
  <c r="R838" i="38"/>
  <c r="R851" i="38"/>
  <c r="R828" i="38"/>
  <c r="R841" i="38"/>
  <c r="R854" i="38"/>
  <c r="R809" i="38"/>
  <c r="R822" i="38"/>
  <c r="R835" i="38"/>
  <c r="R806" i="38"/>
  <c r="R819" i="38"/>
  <c r="R844" i="38"/>
  <c r="V257" i="38"/>
  <c r="V261" i="38"/>
  <c r="V265" i="38"/>
  <c r="V269" i="38"/>
  <c r="V273" i="38"/>
  <c r="V277" i="38"/>
  <c r="V281" i="38"/>
  <c r="V285" i="38"/>
  <c r="V289" i="38"/>
  <c r="V293" i="38"/>
  <c r="V297" i="38"/>
  <c r="V301" i="38"/>
  <c r="V258" i="38"/>
  <c r="V262" i="38"/>
  <c r="V266" i="38"/>
  <c r="V270" i="38"/>
  <c r="V274" i="38"/>
  <c r="V278" i="38"/>
  <c r="V282" i="38"/>
  <c r="V286" i="38"/>
  <c r="V290" i="38"/>
  <c r="V294" i="38"/>
  <c r="V298" i="38"/>
  <c r="V302" i="38"/>
  <c r="V255" i="38"/>
  <c r="V259" i="38"/>
  <c r="V263" i="38"/>
  <c r="V267" i="38"/>
  <c r="V271" i="38"/>
  <c r="V275" i="38"/>
  <c r="V279" i="38"/>
  <c r="V283" i="38"/>
  <c r="V287" i="38"/>
  <c r="V291" i="38"/>
  <c r="V295" i="38"/>
  <c r="V299" i="38"/>
  <c r="V303" i="38"/>
  <c r="V264" i="38"/>
  <c r="V280" i="38"/>
  <c r="V296" i="38"/>
  <c r="V256" i="38"/>
  <c r="V272" i="38"/>
  <c r="V288" i="38"/>
  <c r="V304" i="38"/>
  <c r="V260" i="38"/>
  <c r="V276" i="38"/>
  <c r="V292" i="38"/>
  <c r="V284" i="38"/>
  <c r="V268" i="38"/>
  <c r="V300" i="38"/>
  <c r="K255" i="38"/>
  <c r="K259" i="38"/>
  <c r="K263" i="38"/>
  <c r="K267" i="38"/>
  <c r="K271" i="38"/>
  <c r="K275" i="38"/>
  <c r="K279" i="38"/>
  <c r="K283" i="38"/>
  <c r="K287" i="38"/>
  <c r="K294" i="38"/>
  <c r="K298" i="38"/>
  <c r="K292" i="38"/>
  <c r="K304" i="38"/>
  <c r="K257" i="38"/>
  <c r="K261" i="38"/>
  <c r="K265" i="38"/>
  <c r="K269" i="38"/>
  <c r="K273" i="38"/>
  <c r="K277" i="38"/>
  <c r="K281" i="38"/>
  <c r="K285" i="38"/>
  <c r="K289" i="38"/>
  <c r="K296" i="38"/>
  <c r="K300" i="38"/>
  <c r="K302" i="38"/>
  <c r="K258" i="38"/>
  <c r="K262" i="38"/>
  <c r="K266" i="38"/>
  <c r="K270" i="38"/>
  <c r="K274" i="38"/>
  <c r="K278" i="38"/>
  <c r="K282" i="38"/>
  <c r="K286" i="38"/>
  <c r="K290" i="38"/>
  <c r="K297" i="38"/>
  <c r="K291" i="38"/>
  <c r="K303" i="38"/>
  <c r="K264" i="38"/>
  <c r="K280" i="38"/>
  <c r="K299" i="38"/>
  <c r="K256" i="38"/>
  <c r="K272" i="38"/>
  <c r="K288" i="38"/>
  <c r="K301" i="38"/>
  <c r="K260" i="38"/>
  <c r="K276" i="38"/>
  <c r="K295" i="38"/>
  <c r="K268" i="38"/>
  <c r="K293" i="38"/>
  <c r="K284" i="38"/>
  <c r="J255" i="38"/>
  <c r="J259" i="38"/>
  <c r="J263" i="38"/>
  <c r="J267" i="38"/>
  <c r="J271" i="38"/>
  <c r="J275" i="38"/>
  <c r="J279" i="38"/>
  <c r="J283" i="38"/>
  <c r="J287" i="38"/>
  <c r="J291" i="38"/>
  <c r="J295" i="38"/>
  <c r="J299" i="38"/>
  <c r="J303" i="38"/>
  <c r="J257" i="38"/>
  <c r="J261" i="38"/>
  <c r="J265" i="38"/>
  <c r="J269" i="38"/>
  <c r="J273" i="38"/>
  <c r="J277" i="38"/>
  <c r="J281" i="38"/>
  <c r="J285" i="38"/>
  <c r="J289" i="38"/>
  <c r="J293" i="38"/>
  <c r="J297" i="38"/>
  <c r="J301" i="38"/>
  <c r="J258" i="38"/>
  <c r="J262" i="38"/>
  <c r="J266" i="38"/>
  <c r="J270" i="38"/>
  <c r="J274" i="38"/>
  <c r="J278" i="38"/>
  <c r="J282" i="38"/>
  <c r="J286" i="38"/>
  <c r="J290" i="38"/>
  <c r="J294" i="38"/>
  <c r="J298" i="38"/>
  <c r="J302" i="38"/>
  <c r="J256" i="38"/>
  <c r="J272" i="38"/>
  <c r="J288" i="38"/>
  <c r="J304" i="38"/>
  <c r="J264" i="38"/>
  <c r="J280" i="38"/>
  <c r="J296" i="38"/>
  <c r="J268" i="38"/>
  <c r="J284" i="38"/>
  <c r="J300" i="38"/>
  <c r="J260" i="38"/>
  <c r="J276" i="38"/>
  <c r="J292" i="38"/>
  <c r="O257" i="38"/>
  <c r="O261" i="38"/>
  <c r="O265" i="38"/>
  <c r="O269" i="38"/>
  <c r="O273" i="38"/>
  <c r="O277" i="38"/>
  <c r="O281" i="38"/>
  <c r="O285" i="38"/>
  <c r="O289" i="38"/>
  <c r="O296" i="38"/>
  <c r="O300" i="38"/>
  <c r="O301" i="38"/>
  <c r="O255" i="38"/>
  <c r="O259" i="38"/>
  <c r="O263" i="38"/>
  <c r="O267" i="38"/>
  <c r="O271" i="38"/>
  <c r="O275" i="38"/>
  <c r="O279" i="38"/>
  <c r="O283" i="38"/>
  <c r="O287" i="38"/>
  <c r="O294" i="38"/>
  <c r="O298" i="38"/>
  <c r="O292" i="38"/>
  <c r="O303" i="38"/>
  <c r="O256" i="38"/>
  <c r="O260" i="38"/>
  <c r="O264" i="38"/>
  <c r="O268" i="38"/>
  <c r="O272" i="38"/>
  <c r="O276" i="38"/>
  <c r="O280" i="38"/>
  <c r="O284" i="38"/>
  <c r="O288" i="38"/>
  <c r="O295" i="38"/>
  <c r="O299" i="38"/>
  <c r="O293" i="38"/>
  <c r="O304" i="38"/>
  <c r="O270" i="38"/>
  <c r="O286" i="38"/>
  <c r="O302" i="38"/>
  <c r="O258" i="38"/>
  <c r="O274" i="38"/>
  <c r="O290" i="38"/>
  <c r="O266" i="38"/>
  <c r="O282" i="38"/>
  <c r="O291" i="38"/>
  <c r="O297" i="38"/>
  <c r="O278" i="38"/>
  <c r="O262" i="38"/>
  <c r="K506" i="38"/>
  <c r="K514" i="38"/>
  <c r="K518" i="38"/>
  <c r="K522" i="38"/>
  <c r="K526" i="38"/>
  <c r="K530" i="38"/>
  <c r="K507" i="38"/>
  <c r="K534" i="38"/>
  <c r="K538" i="38"/>
  <c r="K542" i="38"/>
  <c r="K546" i="38"/>
  <c r="K510" i="38"/>
  <c r="K515" i="38"/>
  <c r="K519" i="38"/>
  <c r="K523" i="38"/>
  <c r="K527" i="38"/>
  <c r="K531" i="38"/>
  <c r="K511" i="38"/>
  <c r="K535" i="38"/>
  <c r="K539" i="38"/>
  <c r="K543" i="38"/>
  <c r="K547" i="38"/>
  <c r="K513" i="38"/>
  <c r="K517" i="38"/>
  <c r="K521" i="38"/>
  <c r="K525" i="38"/>
  <c r="K529" i="38"/>
  <c r="K533" i="38"/>
  <c r="K509" i="38"/>
  <c r="K537" i="38"/>
  <c r="K541" i="38"/>
  <c r="K545" i="38"/>
  <c r="K516" i="38"/>
  <c r="K532" i="38"/>
  <c r="K544" i="38"/>
  <c r="K551" i="38"/>
  <c r="K505" i="38"/>
  <c r="K520" i="38"/>
  <c r="K508" i="38"/>
  <c r="K548" i="38"/>
  <c r="K552" i="38"/>
  <c r="K524" i="38"/>
  <c r="K536" i="38"/>
  <c r="K549" i="38"/>
  <c r="K553" i="38"/>
  <c r="K528" i="38"/>
  <c r="K550" i="38"/>
  <c r="K512" i="38"/>
  <c r="K554" i="38"/>
  <c r="K540" i="38"/>
  <c r="N508" i="38"/>
  <c r="N510" i="38"/>
  <c r="N515" i="38"/>
  <c r="N519" i="38"/>
  <c r="N523" i="38"/>
  <c r="N527" i="38"/>
  <c r="N531" i="38"/>
  <c r="N544" i="38"/>
  <c r="N548" i="38"/>
  <c r="N552" i="38"/>
  <c r="N533" i="38"/>
  <c r="N537" i="38"/>
  <c r="N541" i="38"/>
  <c r="N509" i="38"/>
  <c r="N513" i="38"/>
  <c r="N517" i="38"/>
  <c r="N521" i="38"/>
  <c r="N525" i="38"/>
  <c r="N529" i="38"/>
  <c r="N507" i="38"/>
  <c r="N546" i="38"/>
  <c r="N550" i="38"/>
  <c r="N554" i="38"/>
  <c r="N535" i="38"/>
  <c r="N539" i="38"/>
  <c r="N506" i="38"/>
  <c r="N514" i="38"/>
  <c r="N518" i="38"/>
  <c r="N522" i="38"/>
  <c r="N526" i="38"/>
  <c r="N530" i="38"/>
  <c r="N543" i="38"/>
  <c r="N547" i="38"/>
  <c r="N551" i="38"/>
  <c r="N511" i="38"/>
  <c r="N536" i="38"/>
  <c r="N540" i="38"/>
  <c r="N516" i="38"/>
  <c r="N532" i="38"/>
  <c r="N534" i="38"/>
  <c r="N505" i="38"/>
  <c r="N524" i="38"/>
  <c r="N549" i="38"/>
  <c r="N542" i="38"/>
  <c r="N512" i="38"/>
  <c r="N528" i="38"/>
  <c r="N553" i="38"/>
  <c r="N520" i="38"/>
  <c r="N545" i="38"/>
  <c r="N538" i="38"/>
  <c r="C69" i="37"/>
  <c r="K119" i="38" s="1"/>
  <c r="G78" i="37"/>
  <c r="O567" i="38" s="1"/>
  <c r="U508" i="38"/>
  <c r="U517" i="38"/>
  <c r="U531" i="38"/>
  <c r="U524" i="38"/>
  <c r="U519" i="38"/>
  <c r="U514" i="38"/>
  <c r="U530" i="38"/>
  <c r="U536" i="38"/>
  <c r="U540" i="38"/>
  <c r="U544" i="38"/>
  <c r="U548" i="38"/>
  <c r="U552" i="38"/>
  <c r="U505" i="38"/>
  <c r="U509" i="38"/>
  <c r="U521" i="38"/>
  <c r="U512" i="38"/>
  <c r="U528" i="38"/>
  <c r="U523" i="38"/>
  <c r="U518" i="38"/>
  <c r="U533" i="38"/>
  <c r="U537" i="38"/>
  <c r="U541" i="38"/>
  <c r="U545" i="38"/>
  <c r="U549" i="38"/>
  <c r="U553" i="38"/>
  <c r="U506" i="38"/>
  <c r="U510" i="38"/>
  <c r="U525" i="38"/>
  <c r="U516" i="38"/>
  <c r="U511" i="38"/>
  <c r="U527" i="38"/>
  <c r="U522" i="38"/>
  <c r="U534" i="38"/>
  <c r="U538" i="38"/>
  <c r="U542" i="38"/>
  <c r="U546" i="38"/>
  <c r="U550" i="38"/>
  <c r="U554" i="38"/>
  <c r="U507" i="38"/>
  <c r="U515" i="38"/>
  <c r="U539" i="38"/>
  <c r="U529" i="38"/>
  <c r="U526" i="38"/>
  <c r="U547" i="38"/>
  <c r="U520" i="38"/>
  <c r="U535" i="38"/>
  <c r="U551" i="38"/>
  <c r="U532" i="38"/>
  <c r="U513" i="38"/>
  <c r="U543" i="38"/>
  <c r="M506" i="38"/>
  <c r="M514" i="38"/>
  <c r="M518" i="38"/>
  <c r="M522" i="38"/>
  <c r="M526" i="38"/>
  <c r="M530" i="38"/>
  <c r="M533" i="38"/>
  <c r="M537" i="38"/>
  <c r="M541" i="38"/>
  <c r="M543" i="38"/>
  <c r="M547" i="38"/>
  <c r="M551" i="38"/>
  <c r="M505" i="38"/>
  <c r="M512" i="38"/>
  <c r="M516" i="38"/>
  <c r="M520" i="38"/>
  <c r="M524" i="38"/>
  <c r="M528" i="38"/>
  <c r="M511" i="38"/>
  <c r="M535" i="38"/>
  <c r="M539" i="38"/>
  <c r="M508" i="38"/>
  <c r="M545" i="38"/>
  <c r="M549" i="38"/>
  <c r="M553" i="38"/>
  <c r="M509" i="38"/>
  <c r="M513" i="38"/>
  <c r="M517" i="38"/>
  <c r="M521" i="38"/>
  <c r="M525" i="38"/>
  <c r="M529" i="38"/>
  <c r="M531" i="38"/>
  <c r="M536" i="38"/>
  <c r="M540" i="38"/>
  <c r="M532" i="38"/>
  <c r="M546" i="38"/>
  <c r="M550" i="38"/>
  <c r="M554" i="38"/>
  <c r="M515" i="38"/>
  <c r="M507" i="38"/>
  <c r="M544" i="38"/>
  <c r="M523" i="38"/>
  <c r="M538" i="38"/>
  <c r="M552" i="38"/>
  <c r="M510" i="38"/>
  <c r="M527" i="38"/>
  <c r="M542" i="38"/>
  <c r="M534" i="38"/>
  <c r="M548" i="38"/>
  <c r="M519" i="38"/>
  <c r="Y508" i="38"/>
  <c r="Y514" i="38"/>
  <c r="Y518" i="38"/>
  <c r="Y522" i="38"/>
  <c r="Y526" i="38"/>
  <c r="Y530" i="38"/>
  <c r="Y509" i="38"/>
  <c r="Y536" i="38"/>
  <c r="Y540" i="38"/>
  <c r="Y544" i="38"/>
  <c r="Y548" i="38"/>
  <c r="Y552" i="38"/>
  <c r="Y506" i="38"/>
  <c r="Y511" i="38"/>
  <c r="Y515" i="38"/>
  <c r="Y519" i="38"/>
  <c r="Y523" i="38"/>
  <c r="Y527" i="38"/>
  <c r="Y531" i="38"/>
  <c r="Y533" i="38"/>
  <c r="Y537" i="38"/>
  <c r="Y541" i="38"/>
  <c r="Y545" i="38"/>
  <c r="Y549" i="38"/>
  <c r="Y553" i="38"/>
  <c r="Y507" i="38"/>
  <c r="Y513" i="38"/>
  <c r="Y517" i="38"/>
  <c r="Y521" i="38"/>
  <c r="Y525" i="38"/>
  <c r="Y529" i="38"/>
  <c r="Y505" i="38"/>
  <c r="Y535" i="38"/>
  <c r="Y539" i="38"/>
  <c r="Y543" i="38"/>
  <c r="Y547" i="38"/>
  <c r="Y551" i="38"/>
  <c r="Y520" i="38"/>
  <c r="Y534" i="38"/>
  <c r="Y550" i="38"/>
  <c r="Y510" i="38"/>
  <c r="Y524" i="38"/>
  <c r="Y538" i="38"/>
  <c r="Y554" i="38"/>
  <c r="Y516" i="38"/>
  <c r="Y532" i="38"/>
  <c r="Y546" i="38"/>
  <c r="Y528" i="38"/>
  <c r="Y542" i="38"/>
  <c r="Y512" i="38"/>
  <c r="Q71" i="37"/>
  <c r="G71" i="37"/>
  <c r="D71" i="37"/>
  <c r="J71" i="37"/>
  <c r="E71" i="37"/>
  <c r="B71" i="37"/>
  <c r="K71" i="37"/>
  <c r="H71" i="37"/>
  <c r="M71" i="37"/>
  <c r="C71" i="37"/>
  <c r="N71" i="37"/>
  <c r="P71" i="37"/>
  <c r="I71" i="37"/>
  <c r="F71" i="37"/>
  <c r="O71" i="37"/>
  <c r="L71" i="37"/>
  <c r="Q76" i="37"/>
  <c r="H76" i="37"/>
  <c r="E76" i="37"/>
  <c r="K76" i="37"/>
  <c r="J76" i="37"/>
  <c r="Q70" i="37"/>
  <c r="K70" i="37"/>
  <c r="D70" i="37"/>
  <c r="J70" i="37"/>
  <c r="E70" i="37"/>
  <c r="F70" i="37"/>
  <c r="O70" i="37"/>
  <c r="H70" i="37"/>
  <c r="M70" i="37"/>
  <c r="G70" i="37"/>
  <c r="N70" i="37"/>
  <c r="P70" i="37"/>
  <c r="I70" i="37"/>
  <c r="C70" i="37"/>
  <c r="B70" i="37"/>
  <c r="L70" i="37"/>
  <c r="P814" i="38"/>
  <c r="P846" i="38"/>
  <c r="P852" i="38"/>
  <c r="P847" i="38"/>
  <c r="P818" i="38"/>
  <c r="P827" i="38"/>
  <c r="P832" i="38"/>
  <c r="P810" i="38"/>
  <c r="P853" i="38"/>
  <c r="P807" i="38"/>
  <c r="P812" i="38"/>
  <c r="P844" i="38"/>
  <c r="P850" i="38"/>
  <c r="P843" i="38"/>
  <c r="P813" i="38"/>
  <c r="P845" i="38"/>
  <c r="P851" i="38"/>
  <c r="P829" i="38"/>
  <c r="P842" i="38"/>
  <c r="P819" i="38"/>
  <c r="P854" i="38"/>
  <c r="P820" i="38"/>
  <c r="P831" i="38"/>
  <c r="P836" i="38"/>
  <c r="P805" i="38"/>
  <c r="P821" i="38"/>
  <c r="P833" i="38"/>
  <c r="P838" i="38"/>
  <c r="P806" i="38"/>
  <c r="P835" i="38"/>
  <c r="P826" i="38"/>
  <c r="P808" i="38"/>
  <c r="P824" i="38"/>
  <c r="P839" i="38"/>
  <c r="P811" i="38"/>
  <c r="P809" i="38"/>
  <c r="P825" i="38"/>
  <c r="P841" i="38"/>
  <c r="P815" i="38"/>
  <c r="P816" i="38"/>
  <c r="P817" i="38"/>
  <c r="P840" i="38"/>
  <c r="P828" i="38"/>
  <c r="P830" i="38"/>
  <c r="P823" i="38"/>
  <c r="P837" i="38"/>
  <c r="P834" i="38"/>
  <c r="P848" i="38"/>
  <c r="P849" i="38"/>
  <c r="P822" i="38"/>
  <c r="N806" i="38"/>
  <c r="N822" i="38"/>
  <c r="N827" i="38"/>
  <c r="N854" i="38"/>
  <c r="N819" i="38"/>
  <c r="N851" i="38"/>
  <c r="N840" i="38"/>
  <c r="N820" i="38"/>
  <c r="N852" i="38"/>
  <c r="N841" i="38"/>
  <c r="N817" i="38"/>
  <c r="N849" i="38"/>
  <c r="N838" i="38"/>
  <c r="N814" i="38"/>
  <c r="N846" i="38"/>
  <c r="N835" i="38"/>
  <c r="N811" i="38"/>
  <c r="N843" i="38"/>
  <c r="N832" i="38"/>
  <c r="N812" i="38"/>
  <c r="N844" i="38"/>
  <c r="N833" i="38"/>
  <c r="N809" i="38"/>
  <c r="N825" i="38"/>
  <c r="N830" i="38"/>
  <c r="N818" i="38"/>
  <c r="N850" i="38"/>
  <c r="N839" i="38"/>
  <c r="N815" i="38"/>
  <c r="N847" i="38"/>
  <c r="N836" i="38"/>
  <c r="N816" i="38"/>
  <c r="N848" i="38"/>
  <c r="N837" i="38"/>
  <c r="N813" i="38"/>
  <c r="N845" i="38"/>
  <c r="N834" i="38"/>
  <c r="N807" i="38"/>
  <c r="N824" i="38"/>
  <c r="N826" i="38"/>
  <c r="N842" i="38"/>
  <c r="N828" i="38"/>
  <c r="N805" i="38"/>
  <c r="N831" i="38"/>
  <c r="N808" i="38"/>
  <c r="N821" i="38"/>
  <c r="N829" i="38"/>
  <c r="N853" i="38"/>
  <c r="N810" i="38"/>
  <c r="N823" i="38"/>
  <c r="U814" i="38"/>
  <c r="U830" i="38"/>
  <c r="U846" i="38"/>
  <c r="U847" i="38"/>
  <c r="U819" i="38"/>
  <c r="U812" i="38"/>
  <c r="U828" i="38"/>
  <c r="U844" i="38"/>
  <c r="U851" i="38"/>
  <c r="U817" i="38"/>
  <c r="U833" i="38"/>
  <c r="U849" i="38"/>
  <c r="U806" i="38"/>
  <c r="U822" i="38"/>
  <c r="U838" i="38"/>
  <c r="U854" i="38"/>
  <c r="U811" i="38"/>
  <c r="U843" i="38"/>
  <c r="U820" i="38"/>
  <c r="U836" i="38"/>
  <c r="U852" i="38"/>
  <c r="U809" i="38"/>
  <c r="U825" i="38"/>
  <c r="U841" i="38"/>
  <c r="U823" i="38"/>
  <c r="U810" i="38"/>
  <c r="U826" i="38"/>
  <c r="U842" i="38"/>
  <c r="U827" i="38"/>
  <c r="U815" i="38"/>
  <c r="U808" i="38"/>
  <c r="U824" i="38"/>
  <c r="U840" i="38"/>
  <c r="U831" i="38"/>
  <c r="U813" i="38"/>
  <c r="U829" i="38"/>
  <c r="U845" i="38"/>
  <c r="U839" i="38"/>
  <c r="U818" i="38"/>
  <c r="U835" i="38"/>
  <c r="U805" i="38"/>
  <c r="U834" i="38"/>
  <c r="U816" i="38"/>
  <c r="U821" i="38"/>
  <c r="U807" i="38"/>
  <c r="U848" i="38"/>
  <c r="U853" i="38"/>
  <c r="U850" i="38"/>
  <c r="U832" i="38"/>
  <c r="U837" i="38"/>
  <c r="W511" i="38"/>
  <c r="W515" i="38"/>
  <c r="W519" i="38"/>
  <c r="W523" i="38"/>
  <c r="W527" i="38"/>
  <c r="W505" i="38"/>
  <c r="W533" i="38"/>
  <c r="W537" i="38"/>
  <c r="W541" i="38"/>
  <c r="W545" i="38"/>
  <c r="W549" i="38"/>
  <c r="W553" i="38"/>
  <c r="W512" i="38"/>
  <c r="W516" i="38"/>
  <c r="W520" i="38"/>
  <c r="W524" i="38"/>
  <c r="W528" i="38"/>
  <c r="W509" i="38"/>
  <c r="W534" i="38"/>
  <c r="W538" i="38"/>
  <c r="W542" i="38"/>
  <c r="W546" i="38"/>
  <c r="W550" i="38"/>
  <c r="W554" i="38"/>
  <c r="W508" i="38"/>
  <c r="W514" i="38"/>
  <c r="W518" i="38"/>
  <c r="W522" i="38"/>
  <c r="W526" i="38"/>
  <c r="W530" i="38"/>
  <c r="W531" i="38"/>
  <c r="W536" i="38"/>
  <c r="W540" i="38"/>
  <c r="W544" i="38"/>
  <c r="W548" i="38"/>
  <c r="W552" i="38"/>
  <c r="W532" i="38"/>
  <c r="W521" i="38"/>
  <c r="W535" i="38"/>
  <c r="W551" i="38"/>
  <c r="W507" i="38"/>
  <c r="W525" i="38"/>
  <c r="W539" i="38"/>
  <c r="W506" i="38"/>
  <c r="W517" i="38"/>
  <c r="W510" i="38"/>
  <c r="W547" i="38"/>
  <c r="W529" i="38"/>
  <c r="W543" i="38"/>
  <c r="W513" i="38"/>
  <c r="Q255" i="38"/>
  <c r="Q259" i="38"/>
  <c r="Q263" i="38"/>
  <c r="Q267" i="38"/>
  <c r="Q271" i="38"/>
  <c r="Q275" i="38"/>
  <c r="Q279" i="38"/>
  <c r="Q283" i="38"/>
  <c r="Q287" i="38"/>
  <c r="Q291" i="38"/>
  <c r="Q295" i="38"/>
  <c r="Q299" i="38"/>
  <c r="Q303" i="38"/>
  <c r="Q256" i="38"/>
  <c r="Q260" i="38"/>
  <c r="Q264" i="38"/>
  <c r="Q268" i="38"/>
  <c r="Q272" i="38"/>
  <c r="Q276" i="38"/>
  <c r="Q280" i="38"/>
  <c r="Q284" i="38"/>
  <c r="Q288" i="38"/>
  <c r="Q292" i="38"/>
  <c r="Q296" i="38"/>
  <c r="Q300" i="38"/>
  <c r="Q304" i="38"/>
  <c r="Q257" i="38"/>
  <c r="Q261" i="38"/>
  <c r="Q265" i="38"/>
  <c r="Q269" i="38"/>
  <c r="Q273" i="38"/>
  <c r="Q277" i="38"/>
  <c r="Q281" i="38"/>
  <c r="Q285" i="38"/>
  <c r="Q289" i="38"/>
  <c r="Q293" i="38"/>
  <c r="Q297" i="38"/>
  <c r="Q301" i="38"/>
  <c r="Q262" i="38"/>
  <c r="Q278" i="38"/>
  <c r="Q294" i="38"/>
  <c r="Q270" i="38"/>
  <c r="Q286" i="38"/>
  <c r="Q302" i="38"/>
  <c r="Q258" i="38"/>
  <c r="Q274" i="38"/>
  <c r="Q290" i="38"/>
  <c r="Q298" i="38"/>
  <c r="Q266" i="38"/>
  <c r="Q282" i="38"/>
  <c r="U257" i="38"/>
  <c r="U261" i="38"/>
  <c r="U265" i="38"/>
  <c r="U269" i="38"/>
  <c r="U273" i="38"/>
  <c r="U277" i="38"/>
  <c r="U281" i="38"/>
  <c r="U285" i="38"/>
  <c r="U289" i="38"/>
  <c r="U293" i="38"/>
  <c r="U297" i="38"/>
  <c r="U301" i="38"/>
  <c r="U255" i="38"/>
  <c r="U259" i="38"/>
  <c r="U263" i="38"/>
  <c r="U267" i="38"/>
  <c r="U271" i="38"/>
  <c r="U275" i="38"/>
  <c r="U279" i="38"/>
  <c r="U283" i="38"/>
  <c r="U287" i="38"/>
  <c r="U291" i="38"/>
  <c r="U295" i="38"/>
  <c r="U299" i="38"/>
  <c r="U303" i="38"/>
  <c r="U256" i="38"/>
  <c r="U260" i="38"/>
  <c r="U264" i="38"/>
  <c r="U268" i="38"/>
  <c r="U272" i="38"/>
  <c r="U276" i="38"/>
  <c r="U280" i="38"/>
  <c r="U284" i="38"/>
  <c r="U288" i="38"/>
  <c r="U292" i="38"/>
  <c r="U296" i="38"/>
  <c r="U300" i="38"/>
  <c r="U304" i="38"/>
  <c r="U262" i="38"/>
  <c r="U278" i="38"/>
  <c r="U294" i="38"/>
  <c r="U270" i="38"/>
  <c r="U286" i="38"/>
  <c r="U302" i="38"/>
  <c r="U258" i="38"/>
  <c r="U274" i="38"/>
  <c r="U290" i="38"/>
  <c r="U282" i="38"/>
  <c r="U266" i="38"/>
  <c r="U298" i="38"/>
  <c r="M257" i="38"/>
  <c r="M261" i="38"/>
  <c r="M265" i="38"/>
  <c r="M269" i="38"/>
  <c r="M273" i="38"/>
  <c r="M277" i="38"/>
  <c r="M281" i="38"/>
  <c r="M285" i="38"/>
  <c r="M289" i="38"/>
  <c r="M293" i="38"/>
  <c r="M297" i="38"/>
  <c r="M301" i="38"/>
  <c r="M255" i="38"/>
  <c r="M259" i="38"/>
  <c r="M263" i="38"/>
  <c r="M267" i="38"/>
  <c r="M271" i="38"/>
  <c r="M275" i="38"/>
  <c r="M279" i="38"/>
  <c r="M283" i="38"/>
  <c r="M287" i="38"/>
  <c r="M291" i="38"/>
  <c r="M295" i="38"/>
  <c r="M299" i="38"/>
  <c r="M303" i="38"/>
  <c r="M256" i="38"/>
  <c r="M260" i="38"/>
  <c r="M264" i="38"/>
  <c r="M268" i="38"/>
  <c r="M272" i="38"/>
  <c r="M276" i="38"/>
  <c r="M280" i="38"/>
  <c r="M284" i="38"/>
  <c r="M288" i="38"/>
  <c r="M292" i="38"/>
  <c r="M296" i="38"/>
  <c r="M300" i="38"/>
  <c r="M304" i="38"/>
  <c r="M270" i="38"/>
  <c r="M286" i="38"/>
  <c r="M302" i="38"/>
  <c r="M262" i="38"/>
  <c r="M278" i="38"/>
  <c r="M294" i="38"/>
  <c r="M266" i="38"/>
  <c r="M282" i="38"/>
  <c r="M298" i="38"/>
  <c r="M258" i="38"/>
  <c r="M274" i="38"/>
  <c r="M290" i="38"/>
  <c r="Y258" i="38"/>
  <c r="Y262" i="38"/>
  <c r="Y266" i="38"/>
  <c r="Y270" i="38"/>
  <c r="Y274" i="38"/>
  <c r="Y278" i="38"/>
  <c r="Y282" i="38"/>
  <c r="Y286" i="38"/>
  <c r="Y290" i="38"/>
  <c r="Y294" i="38"/>
  <c r="Y298" i="38"/>
  <c r="Y302" i="38"/>
  <c r="Y255" i="38"/>
  <c r="Y259" i="38"/>
  <c r="Y263" i="38"/>
  <c r="Y267" i="38"/>
  <c r="Y271" i="38"/>
  <c r="Y275" i="38"/>
  <c r="Y279" i="38"/>
  <c r="Y283" i="38"/>
  <c r="Y287" i="38"/>
  <c r="Y291" i="38"/>
  <c r="Y295" i="38"/>
  <c r="Y299" i="38"/>
  <c r="Y303" i="38"/>
  <c r="Y257" i="38"/>
  <c r="Y261" i="38"/>
  <c r="Y265" i="38"/>
  <c r="Y269" i="38"/>
  <c r="Y273" i="38"/>
  <c r="Y277" i="38"/>
  <c r="Y281" i="38"/>
  <c r="Y285" i="38"/>
  <c r="Y289" i="38"/>
  <c r="Y293" i="38"/>
  <c r="Y297" i="38"/>
  <c r="Y301" i="38"/>
  <c r="Y260" i="38"/>
  <c r="Y276" i="38"/>
  <c r="Y292" i="38"/>
  <c r="Y264" i="38"/>
  <c r="Y280" i="38"/>
  <c r="Y296" i="38"/>
  <c r="Y256" i="38"/>
  <c r="Y272" i="38"/>
  <c r="Y288" i="38"/>
  <c r="Y304" i="38"/>
  <c r="Y268" i="38"/>
  <c r="Y284" i="38"/>
  <c r="Y300" i="38"/>
  <c r="T30" i="38"/>
  <c r="T34" i="38"/>
  <c r="T38" i="38"/>
  <c r="T42" i="38"/>
  <c r="T18" i="38"/>
  <c r="T11" i="38"/>
  <c r="T9" i="38"/>
  <c r="T25" i="38"/>
  <c r="T46" i="38"/>
  <c r="T50" i="38"/>
  <c r="T54" i="38"/>
  <c r="T20" i="38"/>
  <c r="T28" i="38"/>
  <c r="T32" i="38"/>
  <c r="T36" i="38"/>
  <c r="T40" i="38"/>
  <c r="T10" i="38"/>
  <c r="T26" i="38"/>
  <c r="T19" i="38"/>
  <c r="T17" i="38"/>
  <c r="T44" i="38"/>
  <c r="T48" i="38"/>
  <c r="T52" i="38"/>
  <c r="T24" i="38"/>
  <c r="T5" i="38"/>
  <c r="T31" i="38"/>
  <c r="T39" i="38"/>
  <c r="T22" i="38"/>
  <c r="T13" i="38"/>
  <c r="T47" i="38"/>
  <c r="T8" i="38"/>
  <c r="T33" i="38"/>
  <c r="T41" i="38"/>
  <c r="T7" i="38"/>
  <c r="T21" i="38"/>
  <c r="T49" i="38"/>
  <c r="T12" i="38"/>
  <c r="T29" i="38"/>
  <c r="T37" i="38"/>
  <c r="T14" i="38"/>
  <c r="T23" i="38"/>
  <c r="T45" i="38"/>
  <c r="T53" i="38"/>
  <c r="T27" i="38"/>
  <c r="T43" i="38"/>
  <c r="T35" i="38"/>
  <c r="T51" i="38"/>
  <c r="T6" i="38"/>
  <c r="T16" i="38"/>
  <c r="T15" i="38"/>
  <c r="W456" i="38"/>
  <c r="W502" i="38"/>
  <c r="W501" i="38"/>
  <c r="W493" i="38"/>
  <c r="W478" i="38"/>
  <c r="J107" i="38"/>
  <c r="J111" i="38"/>
  <c r="J115" i="38"/>
  <c r="J119" i="38"/>
  <c r="J123" i="38"/>
  <c r="J127" i="38"/>
  <c r="J132" i="38"/>
  <c r="J136" i="38"/>
  <c r="J140" i="38"/>
  <c r="J144" i="38"/>
  <c r="J148" i="38"/>
  <c r="J152" i="38"/>
  <c r="J108" i="38"/>
  <c r="J112" i="38"/>
  <c r="J116" i="38"/>
  <c r="J120" i="38"/>
  <c r="J124" i="38"/>
  <c r="J129" i="38"/>
  <c r="J133" i="38"/>
  <c r="J137" i="38"/>
  <c r="J141" i="38"/>
  <c r="J145" i="38"/>
  <c r="J149" i="38"/>
  <c r="J153" i="38"/>
  <c r="J105" i="38"/>
  <c r="J109" i="38"/>
  <c r="J113" i="38"/>
  <c r="J117" i="38"/>
  <c r="J121" i="38"/>
  <c r="J125" i="38"/>
  <c r="J130" i="38"/>
  <c r="J134" i="38"/>
  <c r="J138" i="38"/>
  <c r="J142" i="38"/>
  <c r="J146" i="38"/>
  <c r="J150" i="38"/>
  <c r="J154" i="38"/>
  <c r="J106" i="38"/>
  <c r="J110" i="38"/>
  <c r="J114" i="38"/>
  <c r="J118" i="38"/>
  <c r="J122" i="38"/>
  <c r="J126" i="38"/>
  <c r="J131" i="38"/>
  <c r="J135" i="38"/>
  <c r="J139" i="38"/>
  <c r="J143" i="38"/>
  <c r="J147" i="38"/>
  <c r="J151" i="38"/>
  <c r="J128" i="38"/>
  <c r="V558" i="38"/>
  <c r="V562" i="38"/>
  <c r="V566" i="38"/>
  <c r="V570" i="38"/>
  <c r="V574" i="38"/>
  <c r="V578" i="38"/>
  <c r="V582" i="38"/>
  <c r="V586" i="38"/>
  <c r="V590" i="38"/>
  <c r="V594" i="38"/>
  <c r="V598" i="38"/>
  <c r="V602" i="38"/>
  <c r="V555" i="38"/>
  <c r="V559" i="38"/>
  <c r="V563" i="38"/>
  <c r="V567" i="38"/>
  <c r="V571" i="38"/>
  <c r="V575" i="38"/>
  <c r="V579" i="38"/>
  <c r="V583" i="38"/>
  <c r="V587" i="38"/>
  <c r="V591" i="38"/>
  <c r="V595" i="38"/>
  <c r="V599" i="38"/>
  <c r="V603" i="38"/>
  <c r="V557" i="38"/>
  <c r="V561" i="38"/>
  <c r="V565" i="38"/>
  <c r="V569" i="38"/>
  <c r="V573" i="38"/>
  <c r="V577" i="38"/>
  <c r="V581" i="38"/>
  <c r="V585" i="38"/>
  <c r="V589" i="38"/>
  <c r="V593" i="38"/>
  <c r="V597" i="38"/>
  <c r="V601" i="38"/>
  <c r="V560" i="38"/>
  <c r="V576" i="38"/>
  <c r="V592" i="38"/>
  <c r="V564" i="38"/>
  <c r="V580" i="38"/>
  <c r="V596" i="38"/>
  <c r="V568" i="38"/>
  <c r="V584" i="38"/>
  <c r="V600" i="38"/>
  <c r="V556" i="38"/>
  <c r="V572" i="38"/>
  <c r="V588" i="38"/>
  <c r="V604" i="38"/>
  <c r="O495" i="38"/>
  <c r="O499" i="38"/>
  <c r="O503" i="38"/>
  <c r="O464" i="38"/>
  <c r="O480" i="38"/>
  <c r="O491" i="38"/>
  <c r="O463" i="38"/>
  <c r="O479" i="38"/>
  <c r="O466" i="38"/>
  <c r="O482" i="38"/>
  <c r="O492" i="38"/>
  <c r="O469" i="38"/>
  <c r="O485" i="38"/>
  <c r="O496" i="38"/>
  <c r="O500" i="38"/>
  <c r="O504" i="38"/>
  <c r="O468" i="38"/>
  <c r="O484" i="38"/>
  <c r="O493" i="38"/>
  <c r="O467" i="38"/>
  <c r="O483" i="38"/>
  <c r="O470" i="38"/>
  <c r="O486" i="38"/>
  <c r="O457" i="38"/>
  <c r="O497" i="38"/>
  <c r="O456" i="38"/>
  <c r="O487" i="38"/>
  <c r="O471" i="38"/>
  <c r="O474" i="38"/>
  <c r="O461" i="38"/>
  <c r="O481" i="38"/>
  <c r="O498" i="38"/>
  <c r="O460" i="38"/>
  <c r="O489" i="38"/>
  <c r="O475" i="38"/>
  <c r="O478" i="38"/>
  <c r="O465" i="38"/>
  <c r="O501" i="38"/>
  <c r="O472" i="38"/>
  <c r="O455" i="38"/>
  <c r="O458" i="38"/>
  <c r="O488" i="38"/>
  <c r="O473" i="38"/>
  <c r="O494" i="38"/>
  <c r="O502" i="38"/>
  <c r="O476" i="38"/>
  <c r="O459" i="38"/>
  <c r="O462" i="38"/>
  <c r="O490" i="38"/>
  <c r="O477" i="38"/>
  <c r="Q7" i="38"/>
  <c r="Q11" i="38"/>
  <c r="Q15" i="38"/>
  <c r="Q19" i="38"/>
  <c r="Q23" i="38"/>
  <c r="Q27" i="38"/>
  <c r="Q31" i="38"/>
  <c r="Q35" i="38"/>
  <c r="Q39" i="38"/>
  <c r="Q43" i="38"/>
  <c r="Q47" i="38"/>
  <c r="Q51" i="38"/>
  <c r="Q5" i="38"/>
  <c r="Q9" i="38"/>
  <c r="Q13" i="38"/>
  <c r="Q17" i="38"/>
  <c r="Q21" i="38"/>
  <c r="Q25" i="38"/>
  <c r="Q29" i="38"/>
  <c r="Q33" i="38"/>
  <c r="Q37" i="38"/>
  <c r="Q41" i="38"/>
  <c r="Q45" i="38"/>
  <c r="Q49" i="38"/>
  <c r="Q53" i="38"/>
  <c r="Q12" i="38"/>
  <c r="Q20" i="38"/>
  <c r="Q28" i="38"/>
  <c r="Q36" i="38"/>
  <c r="Q44" i="38"/>
  <c r="Q52" i="38"/>
  <c r="Q6" i="38"/>
  <c r="Q14" i="38"/>
  <c r="Q22" i="38"/>
  <c r="Q30" i="38"/>
  <c r="Q38" i="38"/>
  <c r="Q46" i="38"/>
  <c r="Q54" i="38"/>
  <c r="Q10" i="38"/>
  <c r="Q18" i="38"/>
  <c r="Q26" i="38"/>
  <c r="Q34" i="38"/>
  <c r="Q42" i="38"/>
  <c r="Q50" i="38"/>
  <c r="Q24" i="38"/>
  <c r="Q32" i="38"/>
  <c r="Q8" i="38"/>
  <c r="Q40" i="38"/>
  <c r="Q16" i="38"/>
  <c r="Q48" i="38"/>
  <c r="R556" i="38"/>
  <c r="R560" i="38"/>
  <c r="R564" i="38"/>
  <c r="R568" i="38"/>
  <c r="R572" i="38"/>
  <c r="R576" i="38"/>
  <c r="R580" i="38"/>
  <c r="R584" i="38"/>
  <c r="R588" i="38"/>
  <c r="R592" i="38"/>
  <c r="R596" i="38"/>
  <c r="R600" i="38"/>
  <c r="R604" i="38"/>
  <c r="R557" i="38"/>
  <c r="R561" i="38"/>
  <c r="R565" i="38"/>
  <c r="R569" i="38"/>
  <c r="R573" i="38"/>
  <c r="R577" i="38"/>
  <c r="R581" i="38"/>
  <c r="R585" i="38"/>
  <c r="R589" i="38"/>
  <c r="R593" i="38"/>
  <c r="R597" i="38"/>
  <c r="R601" i="38"/>
  <c r="R555" i="38"/>
  <c r="R563" i="38"/>
  <c r="R571" i="38"/>
  <c r="R579" i="38"/>
  <c r="R587" i="38"/>
  <c r="R595" i="38"/>
  <c r="R603" i="38"/>
  <c r="R558" i="38"/>
  <c r="R566" i="38"/>
  <c r="R574" i="38"/>
  <c r="R582" i="38"/>
  <c r="R590" i="38"/>
  <c r="R598" i="38"/>
  <c r="R559" i="38"/>
  <c r="R567" i="38"/>
  <c r="R575" i="38"/>
  <c r="R583" i="38"/>
  <c r="R591" i="38"/>
  <c r="R599" i="38"/>
  <c r="R562" i="38"/>
  <c r="R570" i="38"/>
  <c r="R578" i="38"/>
  <c r="R586" i="38"/>
  <c r="R594" i="38"/>
  <c r="R602" i="38"/>
  <c r="T108" i="38"/>
  <c r="T112" i="38"/>
  <c r="T116" i="38"/>
  <c r="T120" i="38"/>
  <c r="T124" i="38"/>
  <c r="T128" i="38"/>
  <c r="T132" i="38"/>
  <c r="T136" i="38"/>
  <c r="T140" i="38"/>
  <c r="T144" i="38"/>
  <c r="T148" i="38"/>
  <c r="T152" i="38"/>
  <c r="T105" i="38"/>
  <c r="T109" i="38"/>
  <c r="T113" i="38"/>
  <c r="T117" i="38"/>
  <c r="T121" i="38"/>
  <c r="T107" i="38"/>
  <c r="T111" i="38"/>
  <c r="T115" i="38"/>
  <c r="T119" i="38"/>
  <c r="T123" i="38"/>
  <c r="T127" i="38"/>
  <c r="T131" i="38"/>
  <c r="T135" i="38"/>
  <c r="T139" i="38"/>
  <c r="T143" i="38"/>
  <c r="T147" i="38"/>
  <c r="T151" i="38"/>
  <c r="T110" i="38"/>
  <c r="T125" i="38"/>
  <c r="T133" i="38"/>
  <c r="T141" i="38"/>
  <c r="T149" i="38"/>
  <c r="T114" i="38"/>
  <c r="T126" i="38"/>
  <c r="T134" i="38"/>
  <c r="T142" i="38"/>
  <c r="T150" i="38"/>
  <c r="T118" i="38"/>
  <c r="T129" i="38"/>
  <c r="T137" i="38"/>
  <c r="T145" i="38"/>
  <c r="T153" i="38"/>
  <c r="T106" i="38"/>
  <c r="T122" i="38"/>
  <c r="T130" i="38"/>
  <c r="T138" i="38"/>
  <c r="T146" i="38"/>
  <c r="T154" i="38"/>
  <c r="T458" i="38"/>
  <c r="T462" i="38"/>
  <c r="T466" i="38"/>
  <c r="T470" i="38"/>
  <c r="T474" i="38"/>
  <c r="T478" i="38"/>
  <c r="T482" i="38"/>
  <c r="T486" i="38"/>
  <c r="T490" i="38"/>
  <c r="T494" i="38"/>
  <c r="T498" i="38"/>
  <c r="T502" i="38"/>
  <c r="T455" i="38"/>
  <c r="T459" i="38"/>
  <c r="T463" i="38"/>
  <c r="T467" i="38"/>
  <c r="T471" i="38"/>
  <c r="T475" i="38"/>
  <c r="T479" i="38"/>
  <c r="T483" i="38"/>
  <c r="T487" i="38"/>
  <c r="T491" i="38"/>
  <c r="T495" i="38"/>
  <c r="T499" i="38"/>
  <c r="T503" i="38"/>
  <c r="T457" i="38"/>
  <c r="T461" i="38"/>
  <c r="T465" i="38"/>
  <c r="T469" i="38"/>
  <c r="T473" i="38"/>
  <c r="T477" i="38"/>
  <c r="T481" i="38"/>
  <c r="T485" i="38"/>
  <c r="T489" i="38"/>
  <c r="T493" i="38"/>
  <c r="T497" i="38"/>
  <c r="T501" i="38"/>
  <c r="T468" i="38"/>
  <c r="T484" i="38"/>
  <c r="T500" i="38"/>
  <c r="T456" i="38"/>
  <c r="T472" i="38"/>
  <c r="T488" i="38"/>
  <c r="T504" i="38"/>
  <c r="T460" i="38"/>
  <c r="T476" i="38"/>
  <c r="T492" i="38"/>
  <c r="T464" i="38"/>
  <c r="T480" i="38"/>
  <c r="T496" i="38"/>
  <c r="Y9" i="38"/>
  <c r="Y13" i="38"/>
  <c r="Y17" i="38"/>
  <c r="Y21" i="38"/>
  <c r="Y25" i="38"/>
  <c r="Y29" i="38"/>
  <c r="Y33" i="38"/>
  <c r="Y37" i="38"/>
  <c r="Y41" i="38"/>
  <c r="Y45" i="38"/>
  <c r="Y49" i="38"/>
  <c r="Y53" i="38"/>
  <c r="Y6" i="38"/>
  <c r="Y10" i="38"/>
  <c r="Y14" i="38"/>
  <c r="Y18" i="38"/>
  <c r="Y22" i="38"/>
  <c r="Y26" i="38"/>
  <c r="Y30" i="38"/>
  <c r="Y34" i="38"/>
  <c r="Y38" i="38"/>
  <c r="Y42" i="38"/>
  <c r="Y46" i="38"/>
  <c r="Y50" i="38"/>
  <c r="Y54" i="38"/>
  <c r="Y8" i="38"/>
  <c r="Y12" i="38"/>
  <c r="Y16" i="38"/>
  <c r="Y20" i="38"/>
  <c r="Y24" i="38"/>
  <c r="Y28" i="38"/>
  <c r="Y32" i="38"/>
  <c r="Y36" i="38"/>
  <c r="Y40" i="38"/>
  <c r="Y44" i="38"/>
  <c r="Y48" i="38"/>
  <c r="Y52" i="38"/>
  <c r="Y11" i="38"/>
  <c r="Y27" i="38"/>
  <c r="Y43" i="38"/>
  <c r="Y15" i="38"/>
  <c r="Y31" i="38"/>
  <c r="Y47" i="38"/>
  <c r="Y19" i="38"/>
  <c r="Y35" i="38"/>
  <c r="Y51" i="38"/>
  <c r="Y7" i="38"/>
  <c r="Y23" i="38"/>
  <c r="Y39" i="38"/>
  <c r="Y5" i="38"/>
  <c r="T555" i="38"/>
  <c r="T559" i="38"/>
  <c r="T563" i="38"/>
  <c r="T567" i="38"/>
  <c r="T571" i="38"/>
  <c r="T575" i="38"/>
  <c r="T579" i="38"/>
  <c r="T583" i="38"/>
  <c r="T587" i="38"/>
  <c r="T591" i="38"/>
  <c r="T595" i="38"/>
  <c r="T599" i="38"/>
  <c r="T603" i="38"/>
  <c r="T560" i="38"/>
  <c r="T565" i="38"/>
  <c r="T570" i="38"/>
  <c r="T576" i="38"/>
  <c r="T581" i="38"/>
  <c r="T586" i="38"/>
  <c r="T592" i="38"/>
  <c r="T597" i="38"/>
  <c r="T602" i="38"/>
  <c r="T556" i="38"/>
  <c r="T561" i="38"/>
  <c r="T566" i="38"/>
  <c r="T572" i="38"/>
  <c r="T577" i="38"/>
  <c r="T582" i="38"/>
  <c r="T588" i="38"/>
  <c r="T593" i="38"/>
  <c r="T598" i="38"/>
  <c r="T604" i="38"/>
  <c r="T558" i="38"/>
  <c r="T564" i="38"/>
  <c r="T569" i="38"/>
  <c r="T574" i="38"/>
  <c r="T580" i="38"/>
  <c r="T585" i="38"/>
  <c r="T590" i="38"/>
  <c r="T596" i="38"/>
  <c r="T601" i="38"/>
  <c r="T573" i="38"/>
  <c r="T594" i="38"/>
  <c r="T557" i="38"/>
  <c r="T578" i="38"/>
  <c r="T600" i="38"/>
  <c r="T562" i="38"/>
  <c r="T584" i="38"/>
  <c r="T568" i="38"/>
  <c r="T589" i="38"/>
  <c r="X116" i="38"/>
  <c r="X113" i="38"/>
  <c r="X110" i="38"/>
  <c r="X107" i="38"/>
  <c r="X458" i="38"/>
  <c r="X462" i="38"/>
  <c r="X466" i="38"/>
  <c r="X470" i="38"/>
  <c r="X474" i="38"/>
  <c r="X478" i="38"/>
  <c r="X482" i="38"/>
  <c r="X486" i="38"/>
  <c r="X490" i="38"/>
  <c r="X494" i="38"/>
  <c r="X498" i="38"/>
  <c r="X502" i="38"/>
  <c r="X455" i="38"/>
  <c r="X459" i="38"/>
  <c r="X463" i="38"/>
  <c r="X467" i="38"/>
  <c r="X471" i="38"/>
  <c r="X475" i="38"/>
  <c r="X479" i="38"/>
  <c r="X483" i="38"/>
  <c r="X487" i="38"/>
  <c r="X491" i="38"/>
  <c r="X495" i="38"/>
  <c r="X499" i="38"/>
  <c r="X503" i="38"/>
  <c r="X457" i="38"/>
  <c r="X461" i="38"/>
  <c r="X465" i="38"/>
  <c r="X469" i="38"/>
  <c r="X473" i="38"/>
  <c r="X477" i="38"/>
  <c r="X481" i="38"/>
  <c r="X485" i="38"/>
  <c r="X489" i="38"/>
  <c r="X493" i="38"/>
  <c r="X497" i="38"/>
  <c r="X501" i="38"/>
  <c r="X456" i="38"/>
  <c r="X472" i="38"/>
  <c r="X488" i="38"/>
  <c r="X504" i="38"/>
  <c r="X460" i="38"/>
  <c r="X476" i="38"/>
  <c r="X492" i="38"/>
  <c r="X464" i="38"/>
  <c r="X480" i="38"/>
  <c r="X496" i="38"/>
  <c r="X468" i="38"/>
  <c r="X484" i="38"/>
  <c r="X500" i="38"/>
  <c r="K7" i="38"/>
  <c r="K11" i="38"/>
  <c r="K15" i="38"/>
  <c r="K19" i="38"/>
  <c r="K23" i="38"/>
  <c r="K27" i="38"/>
  <c r="K31" i="38"/>
  <c r="K35" i="38"/>
  <c r="K39" i="38"/>
  <c r="K43" i="38"/>
  <c r="K47" i="38"/>
  <c r="K51" i="38"/>
  <c r="K5" i="38"/>
  <c r="K8" i="38"/>
  <c r="K12" i="38"/>
  <c r="K16" i="38"/>
  <c r="K20" i="38"/>
  <c r="K24" i="38"/>
  <c r="K28" i="38"/>
  <c r="K32" i="38"/>
  <c r="K36" i="38"/>
  <c r="K40" i="38"/>
  <c r="K44" i="38"/>
  <c r="K48" i="38"/>
  <c r="K52" i="38"/>
  <c r="K9" i="38"/>
  <c r="K13" i="38"/>
  <c r="K17" i="38"/>
  <c r="K21" i="38"/>
  <c r="K25" i="38"/>
  <c r="K29" i="38"/>
  <c r="K33" i="38"/>
  <c r="K37" i="38"/>
  <c r="K41" i="38"/>
  <c r="K45" i="38"/>
  <c r="K49" i="38"/>
  <c r="K53" i="38"/>
  <c r="K6" i="38"/>
  <c r="K10" i="38"/>
  <c r="K14" i="38"/>
  <c r="K18" i="38"/>
  <c r="K22" i="38"/>
  <c r="K26" i="38"/>
  <c r="K30" i="38"/>
  <c r="K34" i="38"/>
  <c r="K38" i="38"/>
  <c r="K42" i="38"/>
  <c r="K46" i="38"/>
  <c r="K50" i="38"/>
  <c r="K54" i="38"/>
  <c r="X556" i="38"/>
  <c r="X560" i="38"/>
  <c r="X564" i="38"/>
  <c r="X568" i="38"/>
  <c r="X572" i="38"/>
  <c r="X576" i="38"/>
  <c r="X580" i="38"/>
  <c r="X584" i="38"/>
  <c r="X588" i="38"/>
  <c r="X592" i="38"/>
  <c r="X596" i="38"/>
  <c r="X600" i="38"/>
  <c r="X604" i="38"/>
  <c r="X557" i="38"/>
  <c r="X561" i="38"/>
  <c r="X565" i="38"/>
  <c r="X569" i="38"/>
  <c r="X573" i="38"/>
  <c r="X577" i="38"/>
  <c r="X581" i="38"/>
  <c r="X585" i="38"/>
  <c r="X589" i="38"/>
  <c r="X593" i="38"/>
  <c r="X597" i="38"/>
  <c r="X601" i="38"/>
  <c r="X558" i="38"/>
  <c r="X562" i="38"/>
  <c r="X566" i="38"/>
  <c r="X570" i="38"/>
  <c r="X574" i="38"/>
  <c r="X578" i="38"/>
  <c r="X582" i="38"/>
  <c r="X586" i="38"/>
  <c r="X590" i="38"/>
  <c r="X594" i="38"/>
  <c r="X598" i="38"/>
  <c r="X602" i="38"/>
  <c r="X555" i="38"/>
  <c r="X559" i="38"/>
  <c r="X563" i="38"/>
  <c r="X567" i="38"/>
  <c r="X571" i="38"/>
  <c r="X575" i="38"/>
  <c r="X579" i="38"/>
  <c r="X583" i="38"/>
  <c r="X587" i="38"/>
  <c r="X591" i="38"/>
  <c r="X595" i="38"/>
  <c r="X599" i="38"/>
  <c r="X603" i="38"/>
  <c r="V108" i="38"/>
  <c r="V112" i="38"/>
  <c r="V116" i="38"/>
  <c r="V120" i="38"/>
  <c r="V124" i="38"/>
  <c r="V128" i="38"/>
  <c r="V132" i="38"/>
  <c r="V136" i="38"/>
  <c r="V140" i="38"/>
  <c r="V144" i="38"/>
  <c r="V148" i="38"/>
  <c r="V152" i="38"/>
  <c r="V106" i="38"/>
  <c r="V110" i="38"/>
  <c r="V114" i="38"/>
  <c r="V118" i="38"/>
  <c r="V122" i="38"/>
  <c r="V126" i="38"/>
  <c r="V130" i="38"/>
  <c r="V134" i="38"/>
  <c r="V138" i="38"/>
  <c r="V142" i="38"/>
  <c r="V146" i="38"/>
  <c r="V150" i="38"/>
  <c r="V154" i="38"/>
  <c r="V105" i="38"/>
  <c r="V113" i="38"/>
  <c r="V121" i="38"/>
  <c r="V129" i="38"/>
  <c r="V137" i="38"/>
  <c r="V145" i="38"/>
  <c r="V153" i="38"/>
  <c r="V107" i="38"/>
  <c r="V115" i="38"/>
  <c r="V123" i="38"/>
  <c r="V131" i="38"/>
  <c r="V139" i="38"/>
  <c r="V147" i="38"/>
  <c r="V111" i="38"/>
  <c r="V119" i="38"/>
  <c r="V127" i="38"/>
  <c r="V135" i="38"/>
  <c r="V143" i="38"/>
  <c r="V151" i="38"/>
  <c r="V133" i="38"/>
  <c r="V109" i="38"/>
  <c r="V141" i="38"/>
  <c r="V117" i="38"/>
  <c r="V149" i="38"/>
  <c r="V125" i="38"/>
  <c r="W106" i="38"/>
  <c r="W110" i="38"/>
  <c r="W114" i="38"/>
  <c r="W118" i="38"/>
  <c r="W122" i="38"/>
  <c r="W126" i="38"/>
  <c r="W130" i="38"/>
  <c r="W134" i="38"/>
  <c r="W138" i="38"/>
  <c r="W142" i="38"/>
  <c r="W146" i="38"/>
  <c r="W150" i="38"/>
  <c r="W154" i="38"/>
  <c r="W105" i="38"/>
  <c r="W109" i="38"/>
  <c r="W113" i="38"/>
  <c r="W117" i="38"/>
  <c r="W121" i="38"/>
  <c r="W125" i="38"/>
  <c r="W129" i="38"/>
  <c r="W133" i="38"/>
  <c r="W137" i="38"/>
  <c r="W141" i="38"/>
  <c r="W145" i="38"/>
  <c r="W149" i="38"/>
  <c r="W153" i="38"/>
  <c r="W107" i="38"/>
  <c r="W115" i="38"/>
  <c r="W123" i="38"/>
  <c r="W131" i="38"/>
  <c r="W139" i="38"/>
  <c r="W147" i="38"/>
  <c r="W108" i="38"/>
  <c r="W116" i="38"/>
  <c r="W124" i="38"/>
  <c r="W132" i="38"/>
  <c r="W140" i="38"/>
  <c r="W148" i="38"/>
  <c r="W111" i="38"/>
  <c r="W119" i="38"/>
  <c r="W127" i="38"/>
  <c r="W135" i="38"/>
  <c r="W143" i="38"/>
  <c r="W151" i="38"/>
  <c r="W112" i="38"/>
  <c r="W120" i="38"/>
  <c r="W128" i="38"/>
  <c r="W136" i="38"/>
  <c r="W144" i="38"/>
  <c r="W152" i="38"/>
  <c r="J561" i="38"/>
  <c r="J565" i="38"/>
  <c r="J563" i="38"/>
  <c r="J568" i="38"/>
  <c r="J580" i="38"/>
  <c r="J586" i="38"/>
  <c r="J594" i="38"/>
  <c r="J599" i="38"/>
  <c r="J603" i="38"/>
  <c r="N455" i="38"/>
  <c r="N459" i="38"/>
  <c r="N463" i="38"/>
  <c r="N467" i="38"/>
  <c r="N471" i="38"/>
  <c r="N475" i="38"/>
  <c r="N479" i="38"/>
  <c r="N483" i="38"/>
  <c r="N488" i="38"/>
  <c r="N500" i="38"/>
  <c r="N487" i="38"/>
  <c r="N494" i="38"/>
  <c r="N499" i="38"/>
  <c r="N456" i="38"/>
  <c r="N460" i="38"/>
  <c r="N464" i="38"/>
  <c r="N468" i="38"/>
  <c r="N472" i="38"/>
  <c r="N476" i="38"/>
  <c r="N480" i="38"/>
  <c r="N484" i="38"/>
  <c r="N490" i="38"/>
  <c r="N504" i="38"/>
  <c r="N489" i="38"/>
  <c r="N498" i="38"/>
  <c r="N503" i="38"/>
  <c r="N457" i="38"/>
  <c r="N461" i="38"/>
  <c r="N465" i="38"/>
  <c r="N469" i="38"/>
  <c r="N473" i="38"/>
  <c r="N477" i="38"/>
  <c r="N481" i="38"/>
  <c r="N485" i="38"/>
  <c r="N492" i="38"/>
  <c r="N497" i="38"/>
  <c r="N491" i="38"/>
  <c r="N502" i="38"/>
  <c r="N458" i="38"/>
  <c r="N462" i="38"/>
  <c r="N466" i="38"/>
  <c r="N470" i="38"/>
  <c r="N474" i="38"/>
  <c r="N478" i="38"/>
  <c r="N482" i="38"/>
  <c r="N486" i="38"/>
  <c r="N496" i="38"/>
  <c r="N501" i="38"/>
  <c r="N493" i="38"/>
  <c r="N495" i="38"/>
  <c r="O154" i="38"/>
  <c r="O144" i="38"/>
  <c r="O142" i="38"/>
  <c r="O132" i="38"/>
  <c r="O128" i="38"/>
  <c r="O130" i="38"/>
  <c r="O116" i="38"/>
  <c r="O124" i="38"/>
  <c r="L456" i="38"/>
  <c r="L460" i="38"/>
  <c r="L464" i="38"/>
  <c r="L468" i="38"/>
  <c r="L472" i="38"/>
  <c r="L476" i="38"/>
  <c r="L480" i="38"/>
  <c r="L484" i="38"/>
  <c r="L488" i="38"/>
  <c r="L492" i="38"/>
  <c r="L496" i="38"/>
  <c r="L500" i="38"/>
  <c r="L504" i="38"/>
  <c r="L458" i="38"/>
  <c r="L462" i="38"/>
  <c r="L466" i="38"/>
  <c r="L470" i="38"/>
  <c r="L474" i="38"/>
  <c r="L478" i="38"/>
  <c r="L482" i="38"/>
  <c r="L486" i="38"/>
  <c r="L490" i="38"/>
  <c r="L494" i="38"/>
  <c r="L498" i="38"/>
  <c r="L502" i="38"/>
  <c r="L457" i="38"/>
  <c r="L465" i="38"/>
  <c r="L473" i="38"/>
  <c r="L481" i="38"/>
  <c r="L489" i="38"/>
  <c r="L497" i="38"/>
  <c r="L459" i="38"/>
  <c r="L467" i="38"/>
  <c r="L475" i="38"/>
  <c r="L483" i="38"/>
  <c r="L491" i="38"/>
  <c r="L499" i="38"/>
  <c r="L455" i="38"/>
  <c r="L463" i="38"/>
  <c r="L471" i="38"/>
  <c r="L479" i="38"/>
  <c r="L487" i="38"/>
  <c r="L495" i="38"/>
  <c r="L503" i="38"/>
  <c r="L469" i="38"/>
  <c r="L501" i="38"/>
  <c r="L477" i="38"/>
  <c r="L485" i="38"/>
  <c r="L461" i="38"/>
  <c r="L493" i="38"/>
  <c r="W9" i="38"/>
  <c r="W13" i="38"/>
  <c r="W17" i="38"/>
  <c r="W6" i="38"/>
  <c r="W10" i="38"/>
  <c r="W14" i="38"/>
  <c r="W18" i="38"/>
  <c r="W22" i="38"/>
  <c r="W26" i="38"/>
  <c r="W30" i="38"/>
  <c r="W34" i="38"/>
  <c r="W38" i="38"/>
  <c r="W42" i="38"/>
  <c r="W7" i="38"/>
  <c r="W11" i="38"/>
  <c r="W15" i="38"/>
  <c r="W19" i="38"/>
  <c r="W23" i="38"/>
  <c r="W27" i="38"/>
  <c r="W31" i="38"/>
  <c r="W35" i="38"/>
  <c r="W39" i="38"/>
  <c r="W43" i="38"/>
  <c r="W47" i="38"/>
  <c r="W51" i="38"/>
  <c r="W5" i="38"/>
  <c r="W8" i="38"/>
  <c r="W12" i="38"/>
  <c r="W16" i="38"/>
  <c r="W20" i="38"/>
  <c r="W24" i="38"/>
  <c r="W28" i="38"/>
  <c r="W32" i="38"/>
  <c r="W36" i="38"/>
  <c r="W40" i="38"/>
  <c r="W44" i="38"/>
  <c r="W48" i="38"/>
  <c r="W52" i="38"/>
  <c r="W33" i="38"/>
  <c r="W46" i="38"/>
  <c r="W54" i="38"/>
  <c r="W21" i="38"/>
  <c r="W37" i="38"/>
  <c r="W49" i="38"/>
  <c r="W25" i="38"/>
  <c r="W41" i="38"/>
  <c r="W50" i="38"/>
  <c r="W29" i="38"/>
  <c r="W45" i="38"/>
  <c r="W53" i="38"/>
  <c r="Q106" i="38"/>
  <c r="Q110" i="38"/>
  <c r="Q114" i="38"/>
  <c r="Q107" i="38"/>
  <c r="Q112" i="38"/>
  <c r="Q117" i="38"/>
  <c r="Q121" i="38"/>
  <c r="Q125" i="38"/>
  <c r="Q129" i="38"/>
  <c r="Q133" i="38"/>
  <c r="Q137" i="38"/>
  <c r="Q141" i="38"/>
  <c r="Q145" i="38"/>
  <c r="Q149" i="38"/>
  <c r="Q153" i="38"/>
  <c r="Q108" i="38"/>
  <c r="Q113" i="38"/>
  <c r="Q118" i="38"/>
  <c r="Q122" i="38"/>
  <c r="Q126" i="38"/>
  <c r="Q130" i="38"/>
  <c r="Q134" i="38"/>
  <c r="Q138" i="38"/>
  <c r="Q142" i="38"/>
  <c r="Q146" i="38"/>
  <c r="Q150" i="38"/>
  <c r="Q154" i="38"/>
  <c r="Q109" i="38"/>
  <c r="Q115" i="38"/>
  <c r="Q119" i="38"/>
  <c r="Q123" i="38"/>
  <c r="Q127" i="38"/>
  <c r="Q131" i="38"/>
  <c r="Q135" i="38"/>
  <c r="Q139" i="38"/>
  <c r="Q143" i="38"/>
  <c r="Q147" i="38"/>
  <c r="Q151" i="38"/>
  <c r="Q105" i="38"/>
  <c r="Q111" i="38"/>
  <c r="Q116" i="38"/>
  <c r="Q120" i="38"/>
  <c r="Q124" i="38"/>
  <c r="Q128" i="38"/>
  <c r="Q132" i="38"/>
  <c r="Q136" i="38"/>
  <c r="Q140" i="38"/>
  <c r="Q144" i="38"/>
  <c r="Q148" i="38"/>
  <c r="Q152" i="38"/>
  <c r="Q456" i="38"/>
  <c r="Q460" i="38"/>
  <c r="Q464" i="38"/>
  <c r="Q468" i="38"/>
  <c r="Q472" i="38"/>
  <c r="Q476" i="38"/>
  <c r="Q480" i="38"/>
  <c r="Q484" i="38"/>
  <c r="Q488" i="38"/>
  <c r="Q492" i="38"/>
  <c r="Q499" i="38"/>
  <c r="Q504" i="38"/>
  <c r="Q502" i="38"/>
  <c r="Q457" i="38"/>
  <c r="Q461" i="38"/>
  <c r="Q465" i="38"/>
  <c r="Q469" i="38"/>
  <c r="Q473" i="38"/>
  <c r="Q477" i="38"/>
  <c r="Q481" i="38"/>
  <c r="Q485" i="38"/>
  <c r="Q489" i="38"/>
  <c r="Q493" i="38"/>
  <c r="Q503" i="38"/>
  <c r="Q497" i="38"/>
  <c r="Q455" i="38"/>
  <c r="Q459" i="38"/>
  <c r="Q463" i="38"/>
  <c r="Q467" i="38"/>
  <c r="Q471" i="38"/>
  <c r="Q475" i="38"/>
  <c r="Q479" i="38"/>
  <c r="Q483" i="38"/>
  <c r="Q487" i="38"/>
  <c r="Q491" i="38"/>
  <c r="Q495" i="38"/>
  <c r="Q500" i="38"/>
  <c r="Q498" i="38"/>
  <c r="Q462" i="38"/>
  <c r="Q478" i="38"/>
  <c r="Q494" i="38"/>
  <c r="Q466" i="38"/>
  <c r="Q482" i="38"/>
  <c r="Q496" i="38"/>
  <c r="Q470" i="38"/>
  <c r="Q486" i="38"/>
  <c r="Q501" i="38"/>
  <c r="Q458" i="38"/>
  <c r="Q474" i="38"/>
  <c r="Q490" i="38"/>
  <c r="R7" i="38"/>
  <c r="R11" i="38"/>
  <c r="R15" i="38"/>
  <c r="R19" i="38"/>
  <c r="R23" i="38"/>
  <c r="R27" i="38"/>
  <c r="R31" i="38"/>
  <c r="R35" i="38"/>
  <c r="R39" i="38"/>
  <c r="R43" i="38"/>
  <c r="R47" i="38"/>
  <c r="R51" i="38"/>
  <c r="R5" i="38"/>
  <c r="R8" i="38"/>
  <c r="R12" i="38"/>
  <c r="R16" i="38"/>
  <c r="R20" i="38"/>
  <c r="R24" i="38"/>
  <c r="R28" i="38"/>
  <c r="R32" i="38"/>
  <c r="R36" i="38"/>
  <c r="R40" i="38"/>
  <c r="R44" i="38"/>
  <c r="R48" i="38"/>
  <c r="R52" i="38"/>
  <c r="R6" i="38"/>
  <c r="R10" i="38"/>
  <c r="R14" i="38"/>
  <c r="R18" i="38"/>
  <c r="R22" i="38"/>
  <c r="R26" i="38"/>
  <c r="R30" i="38"/>
  <c r="R34" i="38"/>
  <c r="R38" i="38"/>
  <c r="R42" i="38"/>
  <c r="R46" i="38"/>
  <c r="R50" i="38"/>
  <c r="R54" i="38"/>
  <c r="R21" i="38"/>
  <c r="R37" i="38"/>
  <c r="R53" i="38"/>
  <c r="R9" i="38"/>
  <c r="R25" i="38"/>
  <c r="R41" i="38"/>
  <c r="R13" i="38"/>
  <c r="R29" i="38"/>
  <c r="R45" i="38"/>
  <c r="R17" i="38"/>
  <c r="R33" i="38"/>
  <c r="R49" i="38"/>
  <c r="Q557" i="38"/>
  <c r="Q561" i="38"/>
  <c r="Q565" i="38"/>
  <c r="Q569" i="38"/>
  <c r="Q573" i="38"/>
  <c r="Q577" i="38"/>
  <c r="Q581" i="38"/>
  <c r="Q585" i="38"/>
  <c r="Q589" i="38"/>
  <c r="Q593" i="38"/>
  <c r="Q559" i="38"/>
  <c r="Q564" i="38"/>
  <c r="Q570" i="38"/>
  <c r="Q575" i="38"/>
  <c r="Q580" i="38"/>
  <c r="Q586" i="38"/>
  <c r="Q591" i="38"/>
  <c r="Q596" i="38"/>
  <c r="Q600" i="38"/>
  <c r="Q604" i="38"/>
  <c r="Q555" i="38"/>
  <c r="Q560" i="38"/>
  <c r="Q566" i="38"/>
  <c r="Q571" i="38"/>
  <c r="Q576" i="38"/>
  <c r="Q582" i="38"/>
  <c r="Q587" i="38"/>
  <c r="Q592" i="38"/>
  <c r="Q597" i="38"/>
  <c r="Q601" i="38"/>
  <c r="Q558" i="38"/>
  <c r="Q563" i="38"/>
  <c r="Q568" i="38"/>
  <c r="Q574" i="38"/>
  <c r="Q579" i="38"/>
  <c r="Q584" i="38"/>
  <c r="Q590" i="38"/>
  <c r="Q595" i="38"/>
  <c r="Q599" i="38"/>
  <c r="Q603" i="38"/>
  <c r="Q572" i="38"/>
  <c r="Q594" i="38"/>
  <c r="Q556" i="38"/>
  <c r="Q578" i="38"/>
  <c r="Q598" i="38"/>
  <c r="Q562" i="38"/>
  <c r="Q583" i="38"/>
  <c r="Q602" i="38"/>
  <c r="Q567" i="38"/>
  <c r="Q588" i="38"/>
  <c r="U106" i="38"/>
  <c r="U110" i="38"/>
  <c r="U114" i="38"/>
  <c r="U118" i="38"/>
  <c r="U122" i="38"/>
  <c r="U126" i="38"/>
  <c r="U130" i="38"/>
  <c r="U134" i="38"/>
  <c r="U138" i="38"/>
  <c r="U142" i="38"/>
  <c r="U146" i="38"/>
  <c r="U150" i="38"/>
  <c r="U154" i="38"/>
  <c r="U107" i="38"/>
  <c r="U111" i="38"/>
  <c r="U115" i="38"/>
  <c r="U119" i="38"/>
  <c r="U123" i="38"/>
  <c r="U127" i="38"/>
  <c r="U131" i="38"/>
  <c r="U135" i="38"/>
  <c r="U139" i="38"/>
  <c r="U143" i="38"/>
  <c r="U147" i="38"/>
  <c r="U151" i="38"/>
  <c r="U108" i="38"/>
  <c r="U112" i="38"/>
  <c r="U116" i="38"/>
  <c r="U120" i="38"/>
  <c r="U124" i="38"/>
  <c r="U128" i="38"/>
  <c r="U132" i="38"/>
  <c r="U136" i="38"/>
  <c r="U140" i="38"/>
  <c r="U144" i="38"/>
  <c r="U148" i="38"/>
  <c r="U152" i="38"/>
  <c r="U105" i="38"/>
  <c r="U109" i="38"/>
  <c r="U113" i="38"/>
  <c r="U117" i="38"/>
  <c r="U121" i="38"/>
  <c r="U125" i="38"/>
  <c r="U129" i="38"/>
  <c r="U133" i="38"/>
  <c r="U137" i="38"/>
  <c r="U141" i="38"/>
  <c r="U145" i="38"/>
  <c r="U149" i="38"/>
  <c r="U153" i="38"/>
  <c r="U456" i="38"/>
  <c r="U460" i="38"/>
  <c r="U464" i="38"/>
  <c r="U468" i="38"/>
  <c r="U472" i="38"/>
  <c r="U476" i="38"/>
  <c r="U480" i="38"/>
  <c r="U484" i="38"/>
  <c r="U488" i="38"/>
  <c r="U457" i="38"/>
  <c r="U461" i="38"/>
  <c r="U465" i="38"/>
  <c r="U469" i="38"/>
  <c r="U473" i="38"/>
  <c r="U477" i="38"/>
  <c r="U481" i="38"/>
  <c r="U485" i="38"/>
  <c r="U489" i="38"/>
  <c r="U493" i="38"/>
  <c r="U497" i="38"/>
  <c r="U501" i="38"/>
  <c r="U455" i="38"/>
  <c r="U459" i="38"/>
  <c r="U463" i="38"/>
  <c r="U467" i="38"/>
  <c r="U471" i="38"/>
  <c r="U475" i="38"/>
  <c r="U479" i="38"/>
  <c r="U483" i="38"/>
  <c r="U487" i="38"/>
  <c r="U491" i="38"/>
  <c r="U495" i="38"/>
  <c r="U499" i="38"/>
  <c r="U503" i="38"/>
  <c r="U470" i="38"/>
  <c r="U486" i="38"/>
  <c r="U496" i="38"/>
  <c r="U504" i="38"/>
  <c r="U458" i="38"/>
  <c r="U474" i="38"/>
  <c r="U490" i="38"/>
  <c r="U498" i="38"/>
  <c r="U462" i="38"/>
  <c r="U478" i="38"/>
  <c r="U492" i="38"/>
  <c r="U500" i="38"/>
  <c r="U466" i="38"/>
  <c r="U482" i="38"/>
  <c r="U494" i="38"/>
  <c r="U502" i="38"/>
  <c r="V9" i="38"/>
  <c r="V13" i="38"/>
  <c r="V17" i="38"/>
  <c r="V21" i="38"/>
  <c r="V25" i="38"/>
  <c r="V29" i="38"/>
  <c r="V33" i="38"/>
  <c r="V37" i="38"/>
  <c r="V41" i="38"/>
  <c r="V45" i="38"/>
  <c r="V49" i="38"/>
  <c r="V53" i="38"/>
  <c r="V6" i="38"/>
  <c r="V10" i="38"/>
  <c r="V14" i="38"/>
  <c r="V18" i="38"/>
  <c r="V22" i="38"/>
  <c r="V26" i="38"/>
  <c r="V30" i="38"/>
  <c r="V34" i="38"/>
  <c r="V38" i="38"/>
  <c r="V42" i="38"/>
  <c r="V46" i="38"/>
  <c r="V50" i="38"/>
  <c r="V54" i="38"/>
  <c r="V7" i="38"/>
  <c r="V11" i="38"/>
  <c r="V15" i="38"/>
  <c r="V19" i="38"/>
  <c r="V23" i="38"/>
  <c r="V27" i="38"/>
  <c r="V31" i="38"/>
  <c r="V35" i="38"/>
  <c r="V39" i="38"/>
  <c r="V43" i="38"/>
  <c r="V47" i="38"/>
  <c r="V51" i="38"/>
  <c r="V5" i="38"/>
  <c r="V8" i="38"/>
  <c r="V12" i="38"/>
  <c r="V16" i="38"/>
  <c r="V20" i="38"/>
  <c r="V24" i="38"/>
  <c r="V28" i="38"/>
  <c r="V32" i="38"/>
  <c r="V36" i="38"/>
  <c r="V40" i="38"/>
  <c r="V44" i="38"/>
  <c r="V48" i="38"/>
  <c r="V52" i="38"/>
  <c r="U562" i="38"/>
  <c r="U559" i="38"/>
  <c r="U556" i="38"/>
  <c r="U604" i="38"/>
  <c r="U601" i="38"/>
  <c r="L556" i="38"/>
  <c r="L560" i="38"/>
  <c r="L564" i="38"/>
  <c r="L568" i="38"/>
  <c r="L572" i="38"/>
  <c r="L576" i="38"/>
  <c r="L580" i="38"/>
  <c r="L584" i="38"/>
  <c r="L588" i="38"/>
  <c r="L592" i="38"/>
  <c r="L596" i="38"/>
  <c r="L600" i="38"/>
  <c r="L604" i="38"/>
  <c r="L557" i="38"/>
  <c r="L561" i="38"/>
  <c r="L565" i="38"/>
  <c r="L569" i="38"/>
  <c r="L573" i="38"/>
  <c r="L577" i="38"/>
  <c r="L581" i="38"/>
  <c r="L585" i="38"/>
  <c r="L589" i="38"/>
  <c r="L593" i="38"/>
  <c r="L597" i="38"/>
  <c r="L601" i="38"/>
  <c r="L558" i="38"/>
  <c r="L562" i="38"/>
  <c r="L566" i="38"/>
  <c r="L570" i="38"/>
  <c r="L574" i="38"/>
  <c r="L578" i="38"/>
  <c r="L582" i="38"/>
  <c r="L586" i="38"/>
  <c r="L590" i="38"/>
  <c r="L594" i="38"/>
  <c r="L598" i="38"/>
  <c r="L602" i="38"/>
  <c r="L555" i="38"/>
  <c r="L559" i="38"/>
  <c r="L563" i="38"/>
  <c r="L567" i="38"/>
  <c r="L571" i="38"/>
  <c r="L575" i="38"/>
  <c r="L579" i="38"/>
  <c r="L583" i="38"/>
  <c r="L587" i="38"/>
  <c r="L591" i="38"/>
  <c r="L595" i="38"/>
  <c r="L599" i="38"/>
  <c r="L603" i="38"/>
  <c r="O7" i="38"/>
  <c r="O11" i="38"/>
  <c r="O15" i="38"/>
  <c r="O19" i="38"/>
  <c r="O23" i="38"/>
  <c r="O27" i="38"/>
  <c r="O31" i="38"/>
  <c r="O35" i="38"/>
  <c r="O39" i="38"/>
  <c r="O43" i="38"/>
  <c r="O47" i="38"/>
  <c r="O51" i="38"/>
  <c r="O5" i="38"/>
  <c r="O8" i="38"/>
  <c r="O12" i="38"/>
  <c r="O16" i="38"/>
  <c r="O20" i="38"/>
  <c r="O24" i="38"/>
  <c r="O28" i="38"/>
  <c r="O32" i="38"/>
  <c r="O36" i="38"/>
  <c r="O40" i="38"/>
  <c r="O44" i="38"/>
  <c r="O48" i="38"/>
  <c r="O52" i="38"/>
  <c r="O6" i="38"/>
  <c r="O10" i="38"/>
  <c r="O14" i="38"/>
  <c r="O18" i="38"/>
  <c r="O22" i="38"/>
  <c r="O26" i="38"/>
  <c r="O30" i="38"/>
  <c r="O34" i="38"/>
  <c r="O38" i="38"/>
  <c r="O42" i="38"/>
  <c r="O46" i="38"/>
  <c r="O50" i="38"/>
  <c r="O54" i="38"/>
  <c r="O9" i="38"/>
  <c r="O25" i="38"/>
  <c r="O41" i="38"/>
  <c r="O13" i="38"/>
  <c r="O29" i="38"/>
  <c r="O45" i="38"/>
  <c r="O17" i="38"/>
  <c r="O33" i="38"/>
  <c r="O49" i="38"/>
  <c r="O21" i="38"/>
  <c r="O37" i="38"/>
  <c r="O53" i="38"/>
  <c r="M8" i="38"/>
  <c r="M12" i="38"/>
  <c r="M16" i="38"/>
  <c r="M20" i="38"/>
  <c r="M24" i="38"/>
  <c r="M28" i="38"/>
  <c r="M32" i="38"/>
  <c r="M36" i="38"/>
  <c r="M40" i="38"/>
  <c r="M44" i="38"/>
  <c r="M48" i="38"/>
  <c r="M52" i="38"/>
  <c r="M9" i="38"/>
  <c r="M13" i="38"/>
  <c r="M17" i="38"/>
  <c r="M21" i="38"/>
  <c r="M25" i="38"/>
  <c r="M29" i="38"/>
  <c r="M33" i="38"/>
  <c r="M37" i="38"/>
  <c r="M41" i="38"/>
  <c r="M45" i="38"/>
  <c r="M49" i="38"/>
  <c r="M53" i="38"/>
  <c r="M6" i="38"/>
  <c r="M10" i="38"/>
  <c r="M14" i="38"/>
  <c r="M18" i="38"/>
  <c r="M22" i="38"/>
  <c r="M26" i="38"/>
  <c r="M30" i="38"/>
  <c r="M34" i="38"/>
  <c r="M38" i="38"/>
  <c r="M42" i="38"/>
  <c r="M46" i="38"/>
  <c r="M50" i="38"/>
  <c r="M54" i="38"/>
  <c r="M7" i="38"/>
  <c r="M11" i="38"/>
  <c r="M15" i="38"/>
  <c r="M19" i="38"/>
  <c r="M23" i="38"/>
  <c r="M27" i="38"/>
  <c r="M31" i="38"/>
  <c r="M35" i="38"/>
  <c r="M39" i="38"/>
  <c r="M43" i="38"/>
  <c r="M47" i="38"/>
  <c r="M51" i="38"/>
  <c r="M5" i="38"/>
  <c r="L128" i="38"/>
  <c r="L132" i="38"/>
  <c r="L136" i="38"/>
  <c r="L140" i="38"/>
  <c r="L144" i="38"/>
  <c r="L148" i="38"/>
  <c r="L152" i="38"/>
  <c r="L110" i="38"/>
  <c r="L107" i="38"/>
  <c r="L123" i="38"/>
  <c r="L117" i="38"/>
  <c r="L124" i="38"/>
  <c r="L129" i="38"/>
  <c r="L134" i="38"/>
  <c r="L139" i="38"/>
  <c r="L145" i="38"/>
  <c r="L150" i="38"/>
  <c r="L106" i="38"/>
  <c r="L111" i="38"/>
  <c r="L109" i="38"/>
  <c r="L108" i="38"/>
  <c r="L125" i="38"/>
  <c r="L130" i="38"/>
  <c r="L135" i="38"/>
  <c r="L141" i="38"/>
  <c r="L146" i="38"/>
  <c r="L151" i="38"/>
  <c r="L114" i="38"/>
  <c r="L115" i="38"/>
  <c r="L113" i="38"/>
  <c r="L116" i="38"/>
  <c r="L126" i="38"/>
  <c r="L131" i="38"/>
  <c r="L137" i="38"/>
  <c r="L142" i="38"/>
  <c r="L147" i="38"/>
  <c r="L153" i="38"/>
  <c r="L118" i="38"/>
  <c r="L119" i="38"/>
  <c r="L121" i="38"/>
  <c r="L112" i="38"/>
  <c r="L127" i="38"/>
  <c r="L133" i="38"/>
  <c r="L138" i="38"/>
  <c r="L143" i="38"/>
  <c r="L149" i="38"/>
  <c r="L154" i="38"/>
  <c r="L122" i="38"/>
  <c r="L105" i="38"/>
  <c r="L120" i="38"/>
  <c r="V456" i="38"/>
  <c r="V460" i="38"/>
  <c r="V464" i="38"/>
  <c r="V468" i="38"/>
  <c r="V472" i="38"/>
  <c r="V476" i="38"/>
  <c r="V480" i="38"/>
  <c r="V484" i="38"/>
  <c r="V490" i="38"/>
  <c r="V504" i="38"/>
  <c r="V493" i="38"/>
  <c r="V498" i="38"/>
  <c r="V499" i="38"/>
  <c r="V457" i="38"/>
  <c r="V461" i="38"/>
  <c r="V465" i="38"/>
  <c r="V469" i="38"/>
  <c r="V473" i="38"/>
  <c r="V477" i="38"/>
  <c r="V481" i="38"/>
  <c r="V485" i="38"/>
  <c r="V492" i="38"/>
  <c r="V487" i="38"/>
  <c r="V497" i="38"/>
  <c r="V502" i="38"/>
  <c r="V458" i="38"/>
  <c r="V466" i="38"/>
  <c r="V474" i="38"/>
  <c r="V482" i="38"/>
  <c r="V496" i="38"/>
  <c r="V501" i="38"/>
  <c r="V459" i="38"/>
  <c r="V467" i="38"/>
  <c r="V475" i="38"/>
  <c r="V483" i="38"/>
  <c r="V500" i="38"/>
  <c r="V494" i="38"/>
  <c r="V462" i="38"/>
  <c r="V470" i="38"/>
  <c r="V478" i="38"/>
  <c r="V486" i="38"/>
  <c r="V489" i="38"/>
  <c r="V503" i="38"/>
  <c r="V455" i="38"/>
  <c r="V463" i="38"/>
  <c r="V471" i="38"/>
  <c r="V479" i="38"/>
  <c r="V488" i="38"/>
  <c r="V491" i="38"/>
  <c r="V495" i="38"/>
  <c r="S558" i="38"/>
  <c r="S562" i="38"/>
  <c r="S566" i="38"/>
  <c r="S570" i="38"/>
  <c r="S574" i="38"/>
  <c r="S578" i="38"/>
  <c r="S582" i="38"/>
  <c r="S586" i="38"/>
  <c r="S590" i="38"/>
  <c r="S594" i="38"/>
  <c r="S598" i="38"/>
  <c r="S602" i="38"/>
  <c r="S556" i="38"/>
  <c r="S560" i="38"/>
  <c r="S564" i="38"/>
  <c r="S568" i="38"/>
  <c r="S572" i="38"/>
  <c r="S576" i="38"/>
  <c r="S580" i="38"/>
  <c r="S584" i="38"/>
  <c r="S588" i="38"/>
  <c r="S592" i="38"/>
  <c r="S596" i="38"/>
  <c r="S600" i="38"/>
  <c r="S604" i="38"/>
  <c r="S555" i="38"/>
  <c r="S563" i="38"/>
  <c r="S571" i="38"/>
  <c r="S579" i="38"/>
  <c r="S587" i="38"/>
  <c r="S595" i="38"/>
  <c r="S603" i="38"/>
  <c r="S557" i="38"/>
  <c r="S565" i="38"/>
  <c r="S573" i="38"/>
  <c r="S581" i="38"/>
  <c r="S589" i="38"/>
  <c r="S597" i="38"/>
  <c r="S561" i="38"/>
  <c r="S569" i="38"/>
  <c r="S577" i="38"/>
  <c r="S585" i="38"/>
  <c r="S593" i="38"/>
  <c r="S601" i="38"/>
  <c r="S559" i="38"/>
  <c r="S591" i="38"/>
  <c r="S567" i="38"/>
  <c r="S599" i="38"/>
  <c r="S575" i="38"/>
  <c r="S583" i="38"/>
  <c r="R108" i="38"/>
  <c r="R112" i="38"/>
  <c r="R116" i="38"/>
  <c r="R120" i="38"/>
  <c r="R124" i="38"/>
  <c r="R128" i="38"/>
  <c r="R132" i="38"/>
  <c r="R136" i="38"/>
  <c r="R140" i="38"/>
  <c r="R144" i="38"/>
  <c r="R148" i="38"/>
  <c r="R152" i="38"/>
  <c r="R107" i="38"/>
  <c r="R111" i="38"/>
  <c r="R115" i="38"/>
  <c r="R119" i="38"/>
  <c r="R123" i="38"/>
  <c r="R127" i="38"/>
  <c r="R131" i="38"/>
  <c r="R105" i="38"/>
  <c r="R113" i="38"/>
  <c r="R121" i="38"/>
  <c r="R129" i="38"/>
  <c r="R135" i="38"/>
  <c r="R141" i="38"/>
  <c r="R146" i="38"/>
  <c r="R151" i="38"/>
  <c r="R106" i="38"/>
  <c r="R114" i="38"/>
  <c r="R122" i="38"/>
  <c r="R130" i="38"/>
  <c r="R137" i="38"/>
  <c r="R142" i="38"/>
  <c r="R147" i="38"/>
  <c r="R153" i="38"/>
  <c r="R109" i="38"/>
  <c r="R117" i="38"/>
  <c r="R125" i="38"/>
  <c r="R133" i="38"/>
  <c r="R138" i="38"/>
  <c r="R143" i="38"/>
  <c r="R149" i="38"/>
  <c r="R154" i="38"/>
  <c r="R110" i="38"/>
  <c r="R118" i="38"/>
  <c r="R126" i="38"/>
  <c r="R134" i="38"/>
  <c r="R139" i="38"/>
  <c r="R145" i="38"/>
  <c r="R150" i="38"/>
  <c r="J458" i="38"/>
  <c r="J462" i="38"/>
  <c r="J466" i="38"/>
  <c r="J470" i="38"/>
  <c r="J474" i="38"/>
  <c r="J478" i="38"/>
  <c r="J482" i="38"/>
  <c r="J486" i="38"/>
  <c r="J497" i="38"/>
  <c r="J501" i="38"/>
  <c r="J488" i="38"/>
  <c r="J489" i="38"/>
  <c r="J455" i="38"/>
  <c r="J459" i="38"/>
  <c r="J463" i="38"/>
  <c r="J467" i="38"/>
  <c r="J471" i="38"/>
  <c r="J475" i="38"/>
  <c r="J479" i="38"/>
  <c r="J483" i="38"/>
  <c r="J494" i="38"/>
  <c r="J498" i="38"/>
  <c r="J502" i="38"/>
  <c r="J490" i="38"/>
  <c r="J491" i="38"/>
  <c r="J457" i="38"/>
  <c r="J461" i="38"/>
  <c r="J465" i="38"/>
  <c r="J469" i="38"/>
  <c r="J473" i="38"/>
  <c r="J477" i="38"/>
  <c r="J481" i="38"/>
  <c r="J485" i="38"/>
  <c r="J496" i="38"/>
  <c r="J500" i="38"/>
  <c r="J504" i="38"/>
  <c r="J487" i="38"/>
  <c r="J464" i="38"/>
  <c r="J480" i="38"/>
  <c r="J503" i="38"/>
  <c r="J468" i="38"/>
  <c r="J484" i="38"/>
  <c r="J492" i="38"/>
  <c r="J456" i="38"/>
  <c r="J472" i="38"/>
  <c r="J495" i="38"/>
  <c r="J493" i="38"/>
  <c r="J460" i="38"/>
  <c r="J476" i="38"/>
  <c r="J499" i="38"/>
  <c r="L9" i="38"/>
  <c r="L13" i="38"/>
  <c r="L17" i="38"/>
  <c r="L21" i="38"/>
  <c r="L25" i="38"/>
  <c r="L29" i="38"/>
  <c r="L33" i="38"/>
  <c r="L37" i="38"/>
  <c r="L41" i="38"/>
  <c r="L45" i="38"/>
  <c r="L49" i="38"/>
  <c r="L53" i="38"/>
  <c r="L6" i="38"/>
  <c r="L10" i="38"/>
  <c r="L14" i="38"/>
  <c r="L18" i="38"/>
  <c r="L22" i="38"/>
  <c r="L26" i="38"/>
  <c r="L30" i="38"/>
  <c r="L34" i="38"/>
  <c r="L38" i="38"/>
  <c r="L42" i="38"/>
  <c r="L46" i="38"/>
  <c r="L50" i="38"/>
  <c r="L54" i="38"/>
  <c r="L8" i="38"/>
  <c r="L12" i="38"/>
  <c r="L16" i="38"/>
  <c r="L20" i="38"/>
  <c r="L24" i="38"/>
  <c r="L28" i="38"/>
  <c r="L32" i="38"/>
  <c r="L36" i="38"/>
  <c r="L40" i="38"/>
  <c r="L44" i="38"/>
  <c r="L48" i="38"/>
  <c r="L52" i="38"/>
  <c r="L7" i="38"/>
  <c r="L23" i="38"/>
  <c r="L39" i="38"/>
  <c r="L5" i="38"/>
  <c r="L11" i="38"/>
  <c r="L27" i="38"/>
  <c r="L43" i="38"/>
  <c r="L15" i="38"/>
  <c r="L31" i="38"/>
  <c r="L47" i="38"/>
  <c r="L19" i="38"/>
  <c r="L35" i="38"/>
  <c r="L51" i="38"/>
  <c r="K555" i="38"/>
  <c r="K559" i="38"/>
  <c r="K563" i="38"/>
  <c r="K567" i="38"/>
  <c r="K571" i="38"/>
  <c r="K575" i="38"/>
  <c r="K579" i="38"/>
  <c r="K583" i="38"/>
  <c r="K587" i="38"/>
  <c r="K591" i="38"/>
  <c r="K595" i="38"/>
  <c r="K599" i="38"/>
  <c r="K603" i="38"/>
  <c r="K556" i="38"/>
  <c r="K561" i="38"/>
  <c r="K566" i="38"/>
  <c r="K572" i="38"/>
  <c r="K577" i="38"/>
  <c r="K582" i="38"/>
  <c r="K588" i="38"/>
  <c r="K593" i="38"/>
  <c r="K598" i="38"/>
  <c r="K604" i="38"/>
  <c r="K557" i="38"/>
  <c r="K562" i="38"/>
  <c r="K568" i="38"/>
  <c r="K573" i="38"/>
  <c r="K578" i="38"/>
  <c r="K584" i="38"/>
  <c r="K589" i="38"/>
  <c r="K594" i="38"/>
  <c r="K600" i="38"/>
  <c r="K560" i="38"/>
  <c r="K565" i="38"/>
  <c r="K570" i="38"/>
  <c r="K576" i="38"/>
  <c r="K581" i="38"/>
  <c r="K586" i="38"/>
  <c r="K592" i="38"/>
  <c r="K597" i="38"/>
  <c r="K602" i="38"/>
  <c r="K558" i="38"/>
  <c r="K580" i="38"/>
  <c r="K601" i="38"/>
  <c r="K564" i="38"/>
  <c r="K585" i="38"/>
  <c r="K569" i="38"/>
  <c r="K590" i="38"/>
  <c r="K574" i="38"/>
  <c r="K596" i="38"/>
  <c r="K111" i="38"/>
  <c r="K115" i="38"/>
  <c r="K112" i="38"/>
  <c r="K116" i="38"/>
  <c r="K113" i="38"/>
  <c r="K117" i="38"/>
  <c r="K114" i="38"/>
  <c r="K118" i="38"/>
  <c r="K488" i="38"/>
  <c r="K492" i="38"/>
  <c r="K463" i="38"/>
  <c r="K479" i="38"/>
  <c r="K466" i="38"/>
  <c r="K482" i="38"/>
  <c r="K502" i="38"/>
  <c r="K469" i="38"/>
  <c r="K485" i="38"/>
  <c r="K456" i="38"/>
  <c r="K472" i="38"/>
  <c r="K496" i="38"/>
  <c r="K501" i="38"/>
  <c r="K489" i="38"/>
  <c r="K493" i="38"/>
  <c r="K467" i="38"/>
  <c r="K483" i="38"/>
  <c r="K470" i="38"/>
  <c r="K486" i="38"/>
  <c r="K457" i="38"/>
  <c r="K473" i="38"/>
  <c r="K495" i="38"/>
  <c r="K460" i="38"/>
  <c r="K476" i="38"/>
  <c r="K500" i="38"/>
  <c r="K490" i="38"/>
  <c r="K455" i="38"/>
  <c r="K471" i="38"/>
  <c r="K458" i="38"/>
  <c r="K474" i="38"/>
  <c r="K494" i="38"/>
  <c r="K461" i="38"/>
  <c r="K477" i="38"/>
  <c r="K499" i="38"/>
  <c r="K464" i="38"/>
  <c r="K480" i="38"/>
  <c r="K504" i="38"/>
  <c r="K487" i="38"/>
  <c r="K491" i="38"/>
  <c r="K459" i="38"/>
  <c r="K475" i="38"/>
  <c r="K462" i="38"/>
  <c r="K478" i="38"/>
  <c r="K498" i="38"/>
  <c r="K465" i="38"/>
  <c r="K481" i="38"/>
  <c r="K503" i="38"/>
  <c r="K468" i="38"/>
  <c r="K484" i="38"/>
  <c r="K497" i="38"/>
  <c r="P7" i="38"/>
  <c r="P11" i="38"/>
  <c r="P15" i="38"/>
  <c r="P19" i="38"/>
  <c r="P23" i="38"/>
  <c r="P27" i="38"/>
  <c r="P31" i="38"/>
  <c r="P35" i="38"/>
  <c r="P39" i="38"/>
  <c r="P43" i="38"/>
  <c r="P47" i="38"/>
  <c r="P51" i="38"/>
  <c r="P5" i="38"/>
  <c r="P8" i="38"/>
  <c r="P12" i="38"/>
  <c r="P16" i="38"/>
  <c r="P20" i="38"/>
  <c r="P24" i="38"/>
  <c r="P28" i="38"/>
  <c r="P32" i="38"/>
  <c r="P36" i="38"/>
  <c r="P40" i="38"/>
  <c r="P44" i="38"/>
  <c r="P48" i="38"/>
  <c r="P52" i="38"/>
  <c r="P6" i="38"/>
  <c r="P10" i="38"/>
  <c r="P14" i="38"/>
  <c r="P18" i="38"/>
  <c r="P22" i="38"/>
  <c r="P26" i="38"/>
  <c r="P30" i="38"/>
  <c r="P34" i="38"/>
  <c r="P38" i="38"/>
  <c r="P42" i="38"/>
  <c r="P46" i="38"/>
  <c r="P50" i="38"/>
  <c r="P54" i="38"/>
  <c r="P9" i="38"/>
  <c r="P25" i="38"/>
  <c r="P41" i="38"/>
  <c r="P13" i="38"/>
  <c r="P29" i="38"/>
  <c r="P45" i="38"/>
  <c r="P17" i="38"/>
  <c r="P33" i="38"/>
  <c r="P49" i="38"/>
  <c r="P21" i="38"/>
  <c r="P37" i="38"/>
  <c r="P53" i="38"/>
  <c r="O574" i="38"/>
  <c r="W462" i="38" l="1"/>
  <c r="W504" i="38"/>
  <c r="W489" i="38"/>
  <c r="W497" i="38"/>
  <c r="U597" i="38"/>
  <c r="U558" i="38"/>
  <c r="U593" i="38"/>
  <c r="U596" i="38"/>
  <c r="U599" i="38"/>
  <c r="U602" i="38"/>
  <c r="W495" i="38"/>
  <c r="W499" i="38"/>
  <c r="W496" i="38"/>
  <c r="W487" i="38"/>
  <c r="U600" i="38"/>
  <c r="U589" i="38"/>
  <c r="U592" i="38"/>
  <c r="U595" i="38"/>
  <c r="U598" i="38"/>
  <c r="W474" i="38"/>
  <c r="W488" i="38"/>
  <c r="W492" i="38"/>
  <c r="W503" i="38"/>
  <c r="U555" i="38"/>
  <c r="U585" i="38"/>
  <c r="U588" i="38"/>
  <c r="U591" i="38"/>
  <c r="U594" i="38"/>
  <c r="W458" i="38"/>
  <c r="W483" i="38"/>
  <c r="W485" i="38"/>
  <c r="W490" i="38"/>
  <c r="U581" i="38"/>
  <c r="U584" i="38"/>
  <c r="U587" i="38"/>
  <c r="U590" i="38"/>
  <c r="W494" i="38"/>
  <c r="W479" i="38"/>
  <c r="W481" i="38"/>
  <c r="W484" i="38"/>
  <c r="U603" i="38"/>
  <c r="U577" i="38"/>
  <c r="U580" i="38"/>
  <c r="U583" i="38"/>
  <c r="U586" i="38"/>
  <c r="W486" i="38"/>
  <c r="W475" i="38"/>
  <c r="W477" i="38"/>
  <c r="W480" i="38"/>
  <c r="U573" i="38"/>
  <c r="U576" i="38"/>
  <c r="U579" i="38"/>
  <c r="U582" i="38"/>
  <c r="W470" i="38"/>
  <c r="W471" i="38"/>
  <c r="W473" i="38"/>
  <c r="W476" i="38"/>
  <c r="U569" i="38"/>
  <c r="U572" i="38"/>
  <c r="U575" i="38"/>
  <c r="U578" i="38"/>
  <c r="W491" i="38"/>
  <c r="W467" i="38"/>
  <c r="W469" i="38"/>
  <c r="W472" i="38"/>
  <c r="U565" i="38"/>
  <c r="U568" i="38"/>
  <c r="U571" i="38"/>
  <c r="U574" i="38"/>
  <c r="W482" i="38"/>
  <c r="W463" i="38"/>
  <c r="W465" i="38"/>
  <c r="W468" i="38"/>
  <c r="U561" i="38"/>
  <c r="U564" i="38"/>
  <c r="U567" i="38"/>
  <c r="U570" i="38"/>
  <c r="W466" i="38"/>
  <c r="W459" i="38"/>
  <c r="W461" i="38"/>
  <c r="W464" i="38"/>
  <c r="U557" i="38"/>
  <c r="U560" i="38"/>
  <c r="U563" i="38"/>
  <c r="W500" i="38"/>
  <c r="W498" i="38"/>
  <c r="W455" i="38"/>
  <c r="W457" i="38"/>
  <c r="R232" i="39"/>
  <c r="R197" i="39"/>
  <c r="O589" i="38"/>
  <c r="K108" i="38"/>
  <c r="K107" i="38"/>
  <c r="O108" i="38"/>
  <c r="O120" i="38"/>
  <c r="O153" i="38"/>
  <c r="O138" i="38"/>
  <c r="J582" i="38"/>
  <c r="J588" i="38"/>
  <c r="J575" i="38"/>
  <c r="J558" i="38"/>
  <c r="J557" i="38"/>
  <c r="X151" i="38"/>
  <c r="X154" i="38"/>
  <c r="X124" i="38"/>
  <c r="X105" i="38"/>
  <c r="X108" i="38"/>
  <c r="Z291" i="38"/>
  <c r="X125" i="38"/>
  <c r="K110" i="38"/>
  <c r="K106" i="38"/>
  <c r="O573" i="38"/>
  <c r="K154" i="38"/>
  <c r="K153" i="38"/>
  <c r="K152" i="38"/>
  <c r="K151" i="38"/>
  <c r="K109" i="38"/>
  <c r="O147" i="38"/>
  <c r="O112" i="38"/>
  <c r="O137" i="38"/>
  <c r="O149" i="38"/>
  <c r="J560" i="38"/>
  <c r="J583" i="38"/>
  <c r="J570" i="38"/>
  <c r="J601" i="38"/>
  <c r="X147" i="38"/>
  <c r="X150" i="38"/>
  <c r="X153" i="38"/>
  <c r="X127" i="38"/>
  <c r="O824" i="38"/>
  <c r="O821" i="38"/>
  <c r="O818" i="38"/>
  <c r="O815" i="38"/>
  <c r="O825" i="38"/>
  <c r="O822" i="38"/>
  <c r="O828" i="38"/>
  <c r="O836" i="38"/>
  <c r="O840" i="38"/>
  <c r="O854" i="38"/>
  <c r="O846" i="38"/>
  <c r="O847" i="38"/>
  <c r="O849" i="38"/>
  <c r="O853" i="38"/>
  <c r="O845" i="38"/>
  <c r="O851" i="38"/>
  <c r="O807" i="38"/>
  <c r="O823" i="38"/>
  <c r="O844" i="38"/>
  <c r="O843" i="38"/>
  <c r="O848" i="38"/>
  <c r="O806" i="38"/>
  <c r="O811" i="38"/>
  <c r="O809" i="38"/>
  <c r="O805" i="38"/>
  <c r="O810" i="38"/>
  <c r="O819" i="38"/>
  <c r="O814" i="38"/>
  <c r="O813" i="38"/>
  <c r="O826" i="38"/>
  <c r="O827" i="38"/>
  <c r="O841" i="38"/>
  <c r="O808" i="38"/>
  <c r="O817" i="38"/>
  <c r="O830" i="38"/>
  <c r="O831" i="38"/>
  <c r="O816" i="38"/>
  <c r="O832" i="38"/>
  <c r="O812" i="38"/>
  <c r="O829" i="38"/>
  <c r="O834" i="38"/>
  <c r="O835" i="38"/>
  <c r="O838" i="38"/>
  <c r="O842" i="38"/>
  <c r="O833" i="38"/>
  <c r="O839" i="38"/>
  <c r="O820" i="38"/>
  <c r="O837" i="38"/>
  <c r="O850" i="38"/>
  <c r="O852" i="38"/>
  <c r="O140" i="38"/>
  <c r="O133" i="38"/>
  <c r="J598" i="38"/>
  <c r="J578" i="38"/>
  <c r="J564" i="38"/>
  <c r="J597" i="38"/>
  <c r="X143" i="38"/>
  <c r="X146" i="38"/>
  <c r="X149" i="38"/>
  <c r="X152" i="38"/>
  <c r="Z275" i="38"/>
  <c r="R105" i="39"/>
  <c r="R140" i="39"/>
  <c r="K147" i="38"/>
  <c r="O134" i="38"/>
  <c r="O150" i="38"/>
  <c r="O123" i="38"/>
  <c r="O126" i="38"/>
  <c r="J576" i="38"/>
  <c r="J572" i="38"/>
  <c r="J559" i="38"/>
  <c r="J593" i="38"/>
  <c r="X139" i="38"/>
  <c r="X142" i="38"/>
  <c r="X145" i="38"/>
  <c r="X148" i="38"/>
  <c r="O558" i="38"/>
  <c r="O557" i="38"/>
  <c r="K142" i="38"/>
  <c r="K141" i="38"/>
  <c r="K140" i="38"/>
  <c r="K139" i="38"/>
  <c r="O129" i="38"/>
  <c r="O145" i="38"/>
  <c r="O119" i="38"/>
  <c r="O122" i="38"/>
  <c r="J555" i="38"/>
  <c r="J52" i="39" s="1"/>
  <c r="J567" i="38"/>
  <c r="J600" i="38"/>
  <c r="J589" i="38"/>
  <c r="X135" i="38"/>
  <c r="X138" i="38"/>
  <c r="X141" i="38"/>
  <c r="X144" i="38"/>
  <c r="R59" i="39"/>
  <c r="R94" i="39"/>
  <c r="X106" i="38"/>
  <c r="K149" i="38"/>
  <c r="O576" i="38"/>
  <c r="O560" i="38"/>
  <c r="K138" i="38"/>
  <c r="K137" i="38"/>
  <c r="K136" i="38"/>
  <c r="K135" i="38"/>
  <c r="O121" i="38"/>
  <c r="O125" i="38"/>
  <c r="O115" i="38"/>
  <c r="O118" i="38"/>
  <c r="J592" i="38"/>
  <c r="J562" i="38"/>
  <c r="J595" i="38"/>
  <c r="J585" i="38"/>
  <c r="X131" i="38"/>
  <c r="X134" i="38"/>
  <c r="X137" i="38"/>
  <c r="X140" i="38"/>
  <c r="T197" i="39"/>
  <c r="T232" i="39"/>
  <c r="X112" i="38"/>
  <c r="K150" i="38"/>
  <c r="O135" i="38"/>
  <c r="O592" i="38"/>
  <c r="K144" i="38"/>
  <c r="K134" i="38"/>
  <c r="K133" i="38"/>
  <c r="K132" i="38"/>
  <c r="K131" i="38"/>
  <c r="O113" i="38"/>
  <c r="O117" i="38"/>
  <c r="O111" i="38"/>
  <c r="O114" i="38"/>
  <c r="J571" i="38"/>
  <c r="J556" i="38"/>
  <c r="J590" i="38"/>
  <c r="J581" i="38"/>
  <c r="X123" i="38"/>
  <c r="X130" i="38"/>
  <c r="X133" i="38"/>
  <c r="X136" i="38"/>
  <c r="Z256" i="38"/>
  <c r="Z259" i="38"/>
  <c r="T105" i="39"/>
  <c r="T140" i="39"/>
  <c r="R48" i="39"/>
  <c r="R13" i="39"/>
  <c r="K146" i="38"/>
  <c r="K130" i="38"/>
  <c r="K129" i="38"/>
  <c r="K126" i="38"/>
  <c r="O152" i="38"/>
  <c r="O105" i="38"/>
  <c r="O109" i="38"/>
  <c r="O107" i="38"/>
  <c r="O110" i="38"/>
  <c r="J587" i="38"/>
  <c r="J602" i="38"/>
  <c r="J584" i="38"/>
  <c r="J577" i="38"/>
  <c r="X119" i="38"/>
  <c r="X122" i="38"/>
  <c r="X129" i="38"/>
  <c r="X132" i="38"/>
  <c r="X109" i="38"/>
  <c r="K105" i="38"/>
  <c r="K145" i="38"/>
  <c r="O595" i="38"/>
  <c r="O579" i="38"/>
  <c r="K127" i="38"/>
  <c r="O563" i="38"/>
  <c r="K125" i="38"/>
  <c r="K128" i="38"/>
  <c r="K124" i="38"/>
  <c r="K123" i="38"/>
  <c r="O146" i="38"/>
  <c r="O131" i="38"/>
  <c r="O139" i="38"/>
  <c r="O143" i="38"/>
  <c r="O106" i="38"/>
  <c r="J566" i="38"/>
  <c r="J596" i="38"/>
  <c r="J579" i="38"/>
  <c r="J573" i="38"/>
  <c r="X115" i="38"/>
  <c r="X118" i="38"/>
  <c r="X121" i="38"/>
  <c r="X128" i="38"/>
  <c r="X833" i="38"/>
  <c r="X830" i="38"/>
  <c r="X827" i="38"/>
  <c r="X847" i="38"/>
  <c r="X828" i="38"/>
  <c r="X837" i="38"/>
  <c r="X834" i="38"/>
  <c r="X831" i="38"/>
  <c r="X849" i="38"/>
  <c r="X852" i="38"/>
  <c r="X839" i="38"/>
  <c r="X836" i="38"/>
  <c r="X844" i="38"/>
  <c r="X825" i="38"/>
  <c r="X822" i="38"/>
  <c r="X819" i="38"/>
  <c r="X816" i="38"/>
  <c r="X826" i="38"/>
  <c r="X807" i="38"/>
  <c r="X850" i="38"/>
  <c r="X820" i="38"/>
  <c r="X838" i="38"/>
  <c r="X811" i="38"/>
  <c r="X815" i="38"/>
  <c r="X824" i="38"/>
  <c r="X851" i="38"/>
  <c r="X848" i="38"/>
  <c r="X806" i="38"/>
  <c r="X823" i="38"/>
  <c r="X841" i="38"/>
  <c r="X829" i="38"/>
  <c r="X810" i="38"/>
  <c r="X843" i="38"/>
  <c r="X832" i="38"/>
  <c r="X814" i="38"/>
  <c r="X805" i="38"/>
  <c r="X818" i="38"/>
  <c r="X840" i="38"/>
  <c r="X812" i="38"/>
  <c r="X809" i="38"/>
  <c r="X842" i="38"/>
  <c r="X854" i="38"/>
  <c r="X835" i="38"/>
  <c r="X813" i="38"/>
  <c r="X846" i="38"/>
  <c r="X845" i="38"/>
  <c r="X817" i="38"/>
  <c r="X808" i="38"/>
  <c r="X821" i="38"/>
  <c r="X853" i="38"/>
  <c r="R151" i="39"/>
  <c r="R186" i="39"/>
  <c r="X126" i="38"/>
  <c r="K148" i="38"/>
  <c r="O127" i="38"/>
  <c r="K143" i="38"/>
  <c r="O590" i="38"/>
  <c r="K122" i="38"/>
  <c r="K121" i="38"/>
  <c r="K120" i="38"/>
  <c r="O141" i="38"/>
  <c r="O136" i="38"/>
  <c r="O148" i="38"/>
  <c r="J604" i="38"/>
  <c r="J591" i="38"/>
  <c r="J574" i="38"/>
  <c r="X111" i="38"/>
  <c r="X114" i="38"/>
  <c r="X117" i="38"/>
  <c r="L829" i="38"/>
  <c r="L826" i="38"/>
  <c r="L814" i="38"/>
  <c r="L823" i="38"/>
  <c r="L830" i="38"/>
  <c r="Z830" i="38" s="1"/>
  <c r="L818" i="38"/>
  <c r="L833" i="38"/>
  <c r="L827" i="38"/>
  <c r="L841" i="38"/>
  <c r="Z841" i="38" s="1"/>
  <c r="L838" i="38"/>
  <c r="L835" i="38"/>
  <c r="Z835" i="38" s="1"/>
  <c r="L832" i="38"/>
  <c r="L851" i="38"/>
  <c r="L821" i="38"/>
  <c r="L809" i="38"/>
  <c r="L822" i="38"/>
  <c r="L853" i="38"/>
  <c r="L813" i="38"/>
  <c r="L847" i="38"/>
  <c r="L816" i="38"/>
  <c r="L837" i="38"/>
  <c r="Z837" i="38" s="1"/>
  <c r="L843" i="38"/>
  <c r="L850" i="38"/>
  <c r="L828" i="38"/>
  <c r="L806" i="38"/>
  <c r="L820" i="38"/>
  <c r="L819" i="38"/>
  <c r="L825" i="38"/>
  <c r="L836" i="38"/>
  <c r="L846" i="38"/>
  <c r="L842" i="38"/>
  <c r="L811" i="38"/>
  <c r="L840" i="38"/>
  <c r="Z840" i="38" s="1"/>
  <c r="L824" i="38"/>
  <c r="L831" i="38"/>
  <c r="L848" i="38"/>
  <c r="L805" i="38"/>
  <c r="L839" i="38"/>
  <c r="L815" i="38"/>
  <c r="Z815" i="38" s="1"/>
  <c r="L852" i="38"/>
  <c r="L812" i="38"/>
  <c r="L845" i="38"/>
  <c r="L810" i="38"/>
  <c r="L807" i="38"/>
  <c r="L849" i="38"/>
  <c r="Z849" i="38" s="1"/>
  <c r="L854" i="38"/>
  <c r="L834" i="38"/>
  <c r="L817" i="38"/>
  <c r="L808" i="38"/>
  <c r="L844" i="38"/>
  <c r="Z844" i="38" s="1"/>
  <c r="T94" i="39"/>
  <c r="T59" i="39"/>
  <c r="T186" i="39"/>
  <c r="T151" i="39"/>
  <c r="T13" i="39"/>
  <c r="T48" i="39"/>
  <c r="S46" i="39"/>
  <c r="S24" i="39"/>
  <c r="S23" i="39"/>
  <c r="S230" i="39"/>
  <c r="S208" i="39"/>
  <c r="S207" i="39"/>
  <c r="V727" i="38"/>
  <c r="V724" i="38"/>
  <c r="V751" i="38"/>
  <c r="V707" i="38"/>
  <c r="V752" i="38"/>
  <c r="V733" i="38"/>
  <c r="V741" i="38"/>
  <c r="V716" i="38"/>
  <c r="V722" i="38"/>
  <c r="V734" i="38"/>
  <c r="V742" i="38"/>
  <c r="V705" i="38"/>
  <c r="V713" i="38"/>
  <c r="V731" i="38"/>
  <c r="V720" i="38"/>
  <c r="V711" i="38"/>
  <c r="V748" i="38"/>
  <c r="V708" i="38"/>
  <c r="V737" i="38"/>
  <c r="V745" i="38"/>
  <c r="V725" i="38"/>
  <c r="V710" i="38"/>
  <c r="V738" i="38"/>
  <c r="V746" i="38"/>
  <c r="V706" i="38"/>
  <c r="V715" i="38"/>
  <c r="V739" i="38"/>
  <c r="V747" i="38"/>
  <c r="V719" i="38"/>
  <c r="V709" i="38"/>
  <c r="V729" i="38"/>
  <c r="V714" i="38"/>
  <c r="V753" i="38"/>
  <c r="V744" i="38"/>
  <c r="V730" i="38"/>
  <c r="V717" i="38"/>
  <c r="V754" i="38"/>
  <c r="V740" i="38"/>
  <c r="V728" i="38"/>
  <c r="V736" i="38"/>
  <c r="V732" i="38"/>
  <c r="V735" i="38"/>
  <c r="V723" i="38"/>
  <c r="V726" i="38"/>
  <c r="V743" i="38"/>
  <c r="V718" i="38"/>
  <c r="V721" i="38"/>
  <c r="V750" i="38"/>
  <c r="V712" i="38"/>
  <c r="V749" i="38"/>
  <c r="T706" i="38"/>
  <c r="T722" i="38"/>
  <c r="T737" i="38"/>
  <c r="T748" i="38"/>
  <c r="T742" i="38"/>
  <c r="T716" i="38"/>
  <c r="T743" i="38"/>
  <c r="T751" i="38"/>
  <c r="T746" i="38"/>
  <c r="T713" i="38"/>
  <c r="T740" i="38"/>
  <c r="T739" i="38"/>
  <c r="T723" i="38"/>
  <c r="T714" i="38"/>
  <c r="T741" i="38"/>
  <c r="T747" i="38"/>
  <c r="T750" i="38"/>
  <c r="T708" i="38"/>
  <c r="T724" i="38"/>
  <c r="T730" i="38"/>
  <c r="T711" i="38"/>
  <c r="T705" i="38"/>
  <c r="T721" i="38"/>
  <c r="T733" i="38"/>
  <c r="T754" i="38"/>
  <c r="T718" i="38"/>
  <c r="T745" i="38"/>
  <c r="T752" i="38"/>
  <c r="T715" i="38"/>
  <c r="T712" i="38"/>
  <c r="T736" i="38"/>
  <c r="T735" i="38"/>
  <c r="T719" i="38"/>
  <c r="T709" i="38"/>
  <c r="T725" i="38"/>
  <c r="T734" i="38"/>
  <c r="T707" i="38"/>
  <c r="T738" i="38"/>
  <c r="T729" i="38"/>
  <c r="T744" i="38"/>
  <c r="T732" i="38"/>
  <c r="T753" i="38"/>
  <c r="T731" i="38"/>
  <c r="T728" i="38"/>
  <c r="T720" i="38"/>
  <c r="T717" i="38"/>
  <c r="T710" i="38"/>
  <c r="T749" i="38"/>
  <c r="T726" i="38"/>
  <c r="T727" i="38"/>
  <c r="O727" i="38"/>
  <c r="O728" i="38"/>
  <c r="O749" i="38"/>
  <c r="O718" i="38"/>
  <c r="O708" i="38"/>
  <c r="O743" i="38"/>
  <c r="O714" i="38"/>
  <c r="O752" i="38"/>
  <c r="O729" i="38"/>
  <c r="O739" i="38"/>
  <c r="O740" i="38"/>
  <c r="O734" i="38"/>
  <c r="O710" i="38"/>
  <c r="O745" i="38"/>
  <c r="O720" i="38"/>
  <c r="O716" i="38"/>
  <c r="O738" i="38"/>
  <c r="O722" i="38"/>
  <c r="O721" i="38"/>
  <c r="O709" i="38"/>
  <c r="O715" i="38"/>
  <c r="O723" i="38"/>
  <c r="O705" i="38"/>
  <c r="O737" i="38"/>
  <c r="O742" i="38"/>
  <c r="O711" i="38"/>
  <c r="O706" i="38"/>
  <c r="O753" i="38"/>
  <c r="O712" i="38"/>
  <c r="O731" i="38"/>
  <c r="O735" i="38"/>
  <c r="O736" i="38"/>
  <c r="O713" i="38"/>
  <c r="O746" i="38"/>
  <c r="O725" i="38"/>
  <c r="O724" i="38"/>
  <c r="O730" i="38"/>
  <c r="O732" i="38"/>
  <c r="O741" i="38"/>
  <c r="O719" i="38"/>
  <c r="O750" i="38"/>
  <c r="O748" i="38"/>
  <c r="O733" i="38"/>
  <c r="O717" i="38"/>
  <c r="O754" i="38"/>
  <c r="O751" i="38"/>
  <c r="O726" i="38"/>
  <c r="O747" i="38"/>
  <c r="O707" i="38"/>
  <c r="O744" i="38"/>
  <c r="Y733" i="38"/>
  <c r="Y749" i="38"/>
  <c r="Y721" i="38"/>
  <c r="Y742" i="38"/>
  <c r="Y746" i="38"/>
  <c r="Y735" i="38"/>
  <c r="Y751" i="38"/>
  <c r="Y717" i="38"/>
  <c r="Y750" i="38"/>
  <c r="Y736" i="38"/>
  <c r="Y705" i="38"/>
  <c r="Y737" i="38"/>
  <c r="Y706" i="38"/>
  <c r="Y723" i="38"/>
  <c r="Y711" i="38"/>
  <c r="Y724" i="38"/>
  <c r="Y739" i="38"/>
  <c r="Y708" i="38"/>
  <c r="Y716" i="38"/>
  <c r="Y712" i="38"/>
  <c r="Y740" i="38"/>
  <c r="Y709" i="38"/>
  <c r="Y729" i="38"/>
  <c r="Y745" i="38"/>
  <c r="Y722" i="38"/>
  <c r="Y730" i="38"/>
  <c r="Y726" i="38"/>
  <c r="Y731" i="38"/>
  <c r="Y747" i="38"/>
  <c r="Y715" i="38"/>
  <c r="Y734" i="38"/>
  <c r="Y732" i="38"/>
  <c r="Y748" i="38"/>
  <c r="Y725" i="38"/>
  <c r="Y753" i="38"/>
  <c r="Y714" i="38"/>
  <c r="Y718" i="38"/>
  <c r="Y707" i="38"/>
  <c r="Y754" i="38"/>
  <c r="Y713" i="38"/>
  <c r="Y720" i="38"/>
  <c r="Y719" i="38"/>
  <c r="Y741" i="38"/>
  <c r="Y727" i="38"/>
  <c r="Y728" i="38"/>
  <c r="Y752" i="38"/>
  <c r="Y743" i="38"/>
  <c r="Y744" i="38"/>
  <c r="Y710" i="38"/>
  <c r="Y738" i="38"/>
  <c r="W558" i="38"/>
  <c r="W562" i="38"/>
  <c r="W566" i="38"/>
  <c r="W570" i="38"/>
  <c r="W574" i="38"/>
  <c r="W578" i="38"/>
  <c r="W582" i="38"/>
  <c r="W586" i="38"/>
  <c r="W590" i="38"/>
  <c r="W594" i="38"/>
  <c r="W598" i="38"/>
  <c r="W602" i="38"/>
  <c r="W556" i="38"/>
  <c r="W560" i="38"/>
  <c r="W564" i="38"/>
  <c r="W568" i="38"/>
  <c r="W572" i="38"/>
  <c r="W576" i="38"/>
  <c r="W580" i="38"/>
  <c r="W584" i="38"/>
  <c r="W588" i="38"/>
  <c r="W592" i="38"/>
  <c r="W596" i="38"/>
  <c r="W600" i="38"/>
  <c r="W604" i="38"/>
  <c r="W557" i="38"/>
  <c r="W561" i="38"/>
  <c r="W565" i="38"/>
  <c r="W569" i="38"/>
  <c r="W573" i="38"/>
  <c r="W577" i="38"/>
  <c r="W581" i="38"/>
  <c r="W585" i="38"/>
  <c r="W589" i="38"/>
  <c r="W593" i="38"/>
  <c r="W597" i="38"/>
  <c r="W601" i="38"/>
  <c r="W563" i="38"/>
  <c r="W579" i="38"/>
  <c r="W595" i="38"/>
  <c r="W555" i="38"/>
  <c r="W571" i="38"/>
  <c r="W587" i="38"/>
  <c r="W603" i="38"/>
  <c r="W559" i="38"/>
  <c r="W575" i="38"/>
  <c r="W591" i="38"/>
  <c r="W599" i="38"/>
  <c r="W567" i="38"/>
  <c r="W583" i="38"/>
  <c r="T657" i="38"/>
  <c r="T661" i="38"/>
  <c r="T668" i="38"/>
  <c r="T672" i="38"/>
  <c r="T675" i="38"/>
  <c r="T679" i="38"/>
  <c r="T683" i="38"/>
  <c r="T687" i="38"/>
  <c r="T691" i="38"/>
  <c r="T695" i="38"/>
  <c r="T699" i="38"/>
  <c r="T703" i="38"/>
  <c r="T658" i="38"/>
  <c r="T662" i="38"/>
  <c r="T665" i="38"/>
  <c r="T669" i="38"/>
  <c r="T673" i="38"/>
  <c r="T676" i="38"/>
  <c r="T680" i="38"/>
  <c r="T684" i="38"/>
  <c r="T688" i="38"/>
  <c r="T692" i="38"/>
  <c r="T696" i="38"/>
  <c r="T700" i="38"/>
  <c r="T704" i="38"/>
  <c r="T203" i="39" s="1"/>
  <c r="T655" i="38"/>
  <c r="T19" i="39" s="1"/>
  <c r="T659" i="38"/>
  <c r="T663" i="38"/>
  <c r="T666" i="38"/>
  <c r="T670" i="38"/>
  <c r="T674" i="38"/>
  <c r="T111" i="39" s="1"/>
  <c r="T677" i="38"/>
  <c r="T681" i="38"/>
  <c r="T685" i="38"/>
  <c r="T689" i="38"/>
  <c r="T157" i="39" s="1"/>
  <c r="T693" i="38"/>
  <c r="T697" i="38"/>
  <c r="T701" i="38"/>
  <c r="T660" i="38"/>
  <c r="T690" i="38"/>
  <c r="T667" i="38"/>
  <c r="T682" i="38"/>
  <c r="T698" i="38"/>
  <c r="T656" i="38"/>
  <c r="T671" i="38"/>
  <c r="T686" i="38"/>
  <c r="T702" i="38"/>
  <c r="T678" i="38"/>
  <c r="T694" i="38"/>
  <c r="T664" i="38"/>
  <c r="T65" i="39" s="1"/>
  <c r="X655" i="38"/>
  <c r="X19" i="39" s="1"/>
  <c r="X658" i="38"/>
  <c r="X662" i="38"/>
  <c r="X666" i="38"/>
  <c r="X670" i="38"/>
  <c r="X674" i="38"/>
  <c r="X111" i="39" s="1"/>
  <c r="X678" i="38"/>
  <c r="X682" i="38"/>
  <c r="X686" i="38"/>
  <c r="X690" i="38"/>
  <c r="X694" i="38"/>
  <c r="X698" i="38"/>
  <c r="X702" i="38"/>
  <c r="X656" i="38"/>
  <c r="X660" i="38"/>
  <c r="X664" i="38"/>
  <c r="X65" i="39" s="1"/>
  <c r="X668" i="38"/>
  <c r="X672" i="38"/>
  <c r="X676" i="38"/>
  <c r="X680" i="38"/>
  <c r="X684" i="38"/>
  <c r="X688" i="38"/>
  <c r="X692" i="38"/>
  <c r="X696" i="38"/>
  <c r="X700" i="38"/>
  <c r="X704" i="38"/>
  <c r="X203" i="39" s="1"/>
  <c r="X657" i="38"/>
  <c r="X661" i="38"/>
  <c r="X665" i="38"/>
  <c r="X669" i="38"/>
  <c r="X673" i="38"/>
  <c r="X677" i="38"/>
  <c r="X681" i="38"/>
  <c r="X685" i="38"/>
  <c r="X689" i="38"/>
  <c r="X157" i="39" s="1"/>
  <c r="X693" i="38"/>
  <c r="X697" i="38"/>
  <c r="X701" i="38"/>
  <c r="X659" i="38"/>
  <c r="X675" i="38"/>
  <c r="X691" i="38"/>
  <c r="X667" i="38"/>
  <c r="X683" i="38"/>
  <c r="X699" i="38"/>
  <c r="X671" i="38"/>
  <c r="X687" i="38"/>
  <c r="X703" i="38"/>
  <c r="X695" i="38"/>
  <c r="X663" i="38"/>
  <c r="X679" i="38"/>
  <c r="P655" i="38"/>
  <c r="P19" i="39" s="1"/>
  <c r="P658" i="38"/>
  <c r="P662" i="38"/>
  <c r="P665" i="38"/>
  <c r="P669" i="38"/>
  <c r="P673" i="38"/>
  <c r="P677" i="38"/>
  <c r="P681" i="38"/>
  <c r="P685" i="38"/>
  <c r="P689" i="38"/>
  <c r="P157" i="39" s="1"/>
  <c r="P693" i="38"/>
  <c r="P697" i="38"/>
  <c r="P701" i="38"/>
  <c r="P656" i="38"/>
  <c r="P660" i="38"/>
  <c r="P664" i="38"/>
  <c r="P65" i="39" s="1"/>
  <c r="P667" i="38"/>
  <c r="P671" i="38"/>
  <c r="P675" i="38"/>
  <c r="P679" i="38"/>
  <c r="P683" i="38"/>
  <c r="P687" i="38"/>
  <c r="P691" i="38"/>
  <c r="P695" i="38"/>
  <c r="P699" i="38"/>
  <c r="P703" i="38"/>
  <c r="P657" i="38"/>
  <c r="P661" i="38"/>
  <c r="P668" i="38"/>
  <c r="P672" i="38"/>
  <c r="P676" i="38"/>
  <c r="P680" i="38"/>
  <c r="P684" i="38"/>
  <c r="P688" i="38"/>
  <c r="P692" i="38"/>
  <c r="P696" i="38"/>
  <c r="P700" i="38"/>
  <c r="P704" i="38"/>
  <c r="P203" i="39" s="1"/>
  <c r="P666" i="38"/>
  <c r="P682" i="38"/>
  <c r="P698" i="38"/>
  <c r="P659" i="38"/>
  <c r="P674" i="38"/>
  <c r="P111" i="39" s="1"/>
  <c r="P690" i="38"/>
  <c r="P663" i="38"/>
  <c r="P678" i="38"/>
  <c r="P694" i="38"/>
  <c r="P670" i="38"/>
  <c r="P686" i="38"/>
  <c r="P702" i="38"/>
  <c r="N684" i="38"/>
  <c r="N704" i="38"/>
  <c r="N203" i="39" s="1"/>
  <c r="N656" i="38"/>
  <c r="N660" i="38"/>
  <c r="N664" i="38"/>
  <c r="N65" i="39" s="1"/>
  <c r="N668" i="38"/>
  <c r="N680" i="38"/>
  <c r="N697" i="38"/>
  <c r="N669" i="38"/>
  <c r="N689" i="38"/>
  <c r="N157" i="39" s="1"/>
  <c r="N692" i="38"/>
  <c r="N665" i="38"/>
  <c r="N674" i="38"/>
  <c r="N111" i="39" s="1"/>
  <c r="N681" i="38"/>
  <c r="N701" i="38"/>
  <c r="N657" i="38"/>
  <c r="N661" i="38"/>
  <c r="N677" i="38"/>
  <c r="N685" i="38"/>
  <c r="N698" i="38"/>
  <c r="N670" i="38"/>
  <c r="N693" i="38"/>
  <c r="N671" i="38"/>
  <c r="N683" i="38"/>
  <c r="N703" i="38"/>
  <c r="N659" i="38"/>
  <c r="N663" i="38"/>
  <c r="N667" i="38"/>
  <c r="N679" i="38"/>
  <c r="N696" i="38"/>
  <c r="N700" i="38"/>
  <c r="N688" i="38"/>
  <c r="N691" i="38"/>
  <c r="N695" i="38"/>
  <c r="N673" i="38"/>
  <c r="N676" i="38"/>
  <c r="N702" i="38"/>
  <c r="N666" i="38"/>
  <c r="N687" i="38"/>
  <c r="N675" i="38"/>
  <c r="N655" i="38"/>
  <c r="N19" i="39" s="1"/>
  <c r="N678" i="38"/>
  <c r="N690" i="38"/>
  <c r="N658" i="38"/>
  <c r="N686" i="38"/>
  <c r="N694" i="38"/>
  <c r="N662" i="38"/>
  <c r="N672" i="38"/>
  <c r="N682" i="38"/>
  <c r="N699" i="38"/>
  <c r="V138" i="39"/>
  <c r="V115" i="39"/>
  <c r="V116" i="39"/>
  <c r="V161" i="39"/>
  <c r="V184" i="39"/>
  <c r="V162" i="39"/>
  <c r="L59" i="39"/>
  <c r="L94" i="39"/>
  <c r="S197" i="39"/>
  <c r="S232" i="39"/>
  <c r="Z534" i="38"/>
  <c r="Z542" i="38"/>
  <c r="Z538" i="38"/>
  <c r="Z535" i="38"/>
  <c r="Z518" i="38"/>
  <c r="Z527" i="38"/>
  <c r="Z537" i="38"/>
  <c r="Z526" i="38"/>
  <c r="Z533" i="38"/>
  <c r="Z540" i="38"/>
  <c r="Z517" i="38"/>
  <c r="Z545" i="38"/>
  <c r="N121" i="39"/>
  <c r="N101" i="39"/>
  <c r="N9" i="39"/>
  <c r="N29" i="39"/>
  <c r="N147" i="39"/>
  <c r="N167" i="39"/>
  <c r="P101" i="39"/>
  <c r="P121" i="39"/>
  <c r="X101" i="39"/>
  <c r="X121" i="39"/>
  <c r="X147" i="39"/>
  <c r="X167" i="39"/>
  <c r="T75" i="39"/>
  <c r="T55" i="39"/>
  <c r="M138" i="39"/>
  <c r="M116" i="39"/>
  <c r="M115" i="39"/>
  <c r="V306" i="38"/>
  <c r="V310" i="38"/>
  <c r="V314" i="38"/>
  <c r="V318" i="38"/>
  <c r="V322" i="38"/>
  <c r="V326" i="38"/>
  <c r="V330" i="38"/>
  <c r="V334" i="38"/>
  <c r="V338" i="38"/>
  <c r="V342" i="38"/>
  <c r="V346" i="38"/>
  <c r="V350" i="38"/>
  <c r="V354" i="38"/>
  <c r="V307" i="38"/>
  <c r="V311" i="38"/>
  <c r="V315" i="38"/>
  <c r="V319" i="38"/>
  <c r="V323" i="38"/>
  <c r="V327" i="38"/>
  <c r="V331" i="38"/>
  <c r="V335" i="38"/>
  <c r="V339" i="38"/>
  <c r="V343" i="38"/>
  <c r="V347" i="38"/>
  <c r="V351" i="38"/>
  <c r="V305" i="38"/>
  <c r="V309" i="38"/>
  <c r="V313" i="38"/>
  <c r="V317" i="38"/>
  <c r="V321" i="38"/>
  <c r="V325" i="38"/>
  <c r="V329" i="38"/>
  <c r="V333" i="38"/>
  <c r="V337" i="38"/>
  <c r="V341" i="38"/>
  <c r="V345" i="38"/>
  <c r="V349" i="38"/>
  <c r="V353" i="38"/>
  <c r="V312" i="38"/>
  <c r="V328" i="38"/>
  <c r="V344" i="38"/>
  <c r="V316" i="38"/>
  <c r="V332" i="38"/>
  <c r="V348" i="38"/>
  <c r="V320" i="38"/>
  <c r="V336" i="38"/>
  <c r="V352" i="38"/>
  <c r="V340" i="38"/>
  <c r="V308" i="38"/>
  <c r="V324" i="38"/>
  <c r="K306" i="38"/>
  <c r="K322" i="38"/>
  <c r="K338" i="38"/>
  <c r="K354" i="38"/>
  <c r="K319" i="38"/>
  <c r="K335" i="38"/>
  <c r="K351" i="38"/>
  <c r="K320" i="38"/>
  <c r="K336" i="38"/>
  <c r="K352" i="38"/>
  <c r="K314" i="38"/>
  <c r="K330" i="38"/>
  <c r="K346" i="38"/>
  <c r="K311" i="38"/>
  <c r="K327" i="38"/>
  <c r="K343" i="38"/>
  <c r="K312" i="38"/>
  <c r="K328" i="38"/>
  <c r="K344" i="38"/>
  <c r="K309" i="38"/>
  <c r="K318" i="38"/>
  <c r="K334" i="38"/>
  <c r="K350" i="38"/>
  <c r="K315" i="38"/>
  <c r="K331" i="38"/>
  <c r="K347" i="38"/>
  <c r="K316" i="38"/>
  <c r="K332" i="38"/>
  <c r="K348" i="38"/>
  <c r="K313" i="38"/>
  <c r="K326" i="38"/>
  <c r="K339" i="38"/>
  <c r="K305" i="38"/>
  <c r="K329" i="38"/>
  <c r="K345" i="38"/>
  <c r="K342" i="38"/>
  <c r="K308" i="38"/>
  <c r="K317" i="38"/>
  <c r="K333" i="38"/>
  <c r="K349" i="38"/>
  <c r="K310" i="38"/>
  <c r="K323" i="38"/>
  <c r="K340" i="38"/>
  <c r="K325" i="38"/>
  <c r="K341" i="38"/>
  <c r="K324" i="38"/>
  <c r="K321" i="38"/>
  <c r="K307" i="38"/>
  <c r="K353" i="38"/>
  <c r="K337" i="38"/>
  <c r="J308" i="38"/>
  <c r="J312" i="38"/>
  <c r="J316" i="38"/>
  <c r="J320" i="38"/>
  <c r="J324" i="38"/>
  <c r="J328" i="38"/>
  <c r="J332" i="38"/>
  <c r="J336" i="38"/>
  <c r="J340" i="38"/>
  <c r="J344" i="38"/>
  <c r="J348" i="38"/>
  <c r="J352" i="38"/>
  <c r="J306" i="38"/>
  <c r="J310" i="38"/>
  <c r="J314" i="38"/>
  <c r="J318" i="38"/>
  <c r="J322" i="38"/>
  <c r="J326" i="38"/>
  <c r="J330" i="38"/>
  <c r="J334" i="38"/>
  <c r="J338" i="38"/>
  <c r="J342" i="38"/>
  <c r="J346" i="38"/>
  <c r="J350" i="38"/>
  <c r="J354" i="38"/>
  <c r="J307" i="38"/>
  <c r="J311" i="38"/>
  <c r="J315" i="38"/>
  <c r="J319" i="38"/>
  <c r="J323" i="38"/>
  <c r="J327" i="38"/>
  <c r="J331" i="38"/>
  <c r="J335" i="38"/>
  <c r="J339" i="38"/>
  <c r="J343" i="38"/>
  <c r="J347" i="38"/>
  <c r="J351" i="38"/>
  <c r="J313" i="38"/>
  <c r="J329" i="38"/>
  <c r="J345" i="38"/>
  <c r="J305" i="38"/>
  <c r="J321" i="38"/>
  <c r="J337" i="38"/>
  <c r="J353" i="38"/>
  <c r="J309" i="38"/>
  <c r="J325" i="38"/>
  <c r="J341" i="38"/>
  <c r="J333" i="38"/>
  <c r="J317" i="38"/>
  <c r="J349" i="38"/>
  <c r="O306" i="38"/>
  <c r="O310" i="38"/>
  <c r="O314" i="38"/>
  <c r="O318" i="38"/>
  <c r="O322" i="38"/>
  <c r="O326" i="38"/>
  <c r="O330" i="38"/>
  <c r="O334" i="38"/>
  <c r="O338" i="38"/>
  <c r="O342" i="38"/>
  <c r="O346" i="38"/>
  <c r="O350" i="38"/>
  <c r="O354" i="38"/>
  <c r="O308" i="38"/>
  <c r="O312" i="38"/>
  <c r="O316" i="38"/>
  <c r="O320" i="38"/>
  <c r="O324" i="38"/>
  <c r="O328" i="38"/>
  <c r="O332" i="38"/>
  <c r="O336" i="38"/>
  <c r="O340" i="38"/>
  <c r="O344" i="38"/>
  <c r="O348" i="38"/>
  <c r="O352" i="38"/>
  <c r="O305" i="38"/>
  <c r="O309" i="38"/>
  <c r="O313" i="38"/>
  <c r="O317" i="38"/>
  <c r="O321" i="38"/>
  <c r="O325" i="38"/>
  <c r="O329" i="38"/>
  <c r="O333" i="38"/>
  <c r="O337" i="38"/>
  <c r="O341" i="38"/>
  <c r="O345" i="38"/>
  <c r="O349" i="38"/>
  <c r="O353" i="38"/>
  <c r="O307" i="38"/>
  <c r="O323" i="38"/>
  <c r="O339" i="38"/>
  <c r="O311" i="38"/>
  <c r="O327" i="38"/>
  <c r="O343" i="38"/>
  <c r="O319" i="38"/>
  <c r="O335" i="38"/>
  <c r="O351" i="38"/>
  <c r="O347" i="38"/>
  <c r="O331" i="38"/>
  <c r="O315" i="38"/>
  <c r="N9" i="38"/>
  <c r="N13" i="38"/>
  <c r="N17" i="38"/>
  <c r="N21" i="38"/>
  <c r="N25" i="38"/>
  <c r="N29" i="38"/>
  <c r="N33" i="38"/>
  <c r="N37" i="38"/>
  <c r="N41" i="38"/>
  <c r="N45" i="38"/>
  <c r="N49" i="38"/>
  <c r="N53" i="38"/>
  <c r="N7" i="38"/>
  <c r="N11" i="38"/>
  <c r="N15" i="38"/>
  <c r="N19" i="38"/>
  <c r="N23" i="38"/>
  <c r="N27" i="38"/>
  <c r="N31" i="38"/>
  <c r="N35" i="38"/>
  <c r="N39" i="38"/>
  <c r="N43" i="38"/>
  <c r="N47" i="38"/>
  <c r="N51" i="38"/>
  <c r="N5" i="38"/>
  <c r="N8" i="38"/>
  <c r="N12" i="38"/>
  <c r="N16" i="38"/>
  <c r="N20" i="38"/>
  <c r="N24" i="38"/>
  <c r="N28" i="38"/>
  <c r="N32" i="38"/>
  <c r="N36" i="38"/>
  <c r="N40" i="38"/>
  <c r="N44" i="38"/>
  <c r="N48" i="38"/>
  <c r="N52" i="38"/>
  <c r="N18" i="38"/>
  <c r="N34" i="38"/>
  <c r="N50" i="38"/>
  <c r="N10" i="38"/>
  <c r="N26" i="38"/>
  <c r="N42" i="38"/>
  <c r="N14" i="38"/>
  <c r="N30" i="38"/>
  <c r="N46" i="38"/>
  <c r="N6" i="38"/>
  <c r="N38" i="38"/>
  <c r="N54" i="38"/>
  <c r="N22" i="38"/>
  <c r="W361" i="38"/>
  <c r="W365" i="38"/>
  <c r="W369" i="38"/>
  <c r="W370" i="38"/>
  <c r="W355" i="38"/>
  <c r="W362" i="38"/>
  <c r="W366" i="38"/>
  <c r="W358" i="38"/>
  <c r="W371" i="38"/>
  <c r="W356" i="38"/>
  <c r="W363" i="38"/>
  <c r="W367" i="38"/>
  <c r="W360" i="38"/>
  <c r="W359" i="38"/>
  <c r="W375" i="38"/>
  <c r="W379" i="38"/>
  <c r="W383" i="38"/>
  <c r="W387" i="38"/>
  <c r="W391" i="38"/>
  <c r="W395" i="38"/>
  <c r="W399" i="38"/>
  <c r="W403" i="38"/>
  <c r="W364" i="38"/>
  <c r="W373" i="38"/>
  <c r="W377" i="38"/>
  <c r="W381" i="38"/>
  <c r="W385" i="38"/>
  <c r="W389" i="38"/>
  <c r="W393" i="38"/>
  <c r="W397" i="38"/>
  <c r="W401" i="38"/>
  <c r="W368" i="38"/>
  <c r="W374" i="38"/>
  <c r="W378" i="38"/>
  <c r="W382" i="38"/>
  <c r="W386" i="38"/>
  <c r="W390" i="38"/>
  <c r="W394" i="38"/>
  <c r="W398" i="38"/>
  <c r="W402" i="38"/>
  <c r="W380" i="38"/>
  <c r="W396" i="38"/>
  <c r="W372" i="38"/>
  <c r="W388" i="38"/>
  <c r="W404" i="38"/>
  <c r="W376" i="38"/>
  <c r="W392" i="38"/>
  <c r="W384" i="38"/>
  <c r="W400" i="38"/>
  <c r="W357" i="38"/>
  <c r="N357" i="38"/>
  <c r="N364" i="38"/>
  <c r="N368" i="38"/>
  <c r="N361" i="38"/>
  <c r="N373" i="38"/>
  <c r="N377" i="38"/>
  <c r="N381" i="38"/>
  <c r="N385" i="38"/>
  <c r="N389" i="38"/>
  <c r="N393" i="38"/>
  <c r="N397" i="38"/>
  <c r="N401" i="38"/>
  <c r="N355" i="38"/>
  <c r="N362" i="38"/>
  <c r="N366" i="38"/>
  <c r="N359" i="38"/>
  <c r="N371" i="38"/>
  <c r="N375" i="38"/>
  <c r="N379" i="38"/>
  <c r="N383" i="38"/>
  <c r="N387" i="38"/>
  <c r="N391" i="38"/>
  <c r="N395" i="38"/>
  <c r="N399" i="38"/>
  <c r="N403" i="38"/>
  <c r="N356" i="38"/>
  <c r="N363" i="38"/>
  <c r="N367" i="38"/>
  <c r="N360" i="38"/>
  <c r="N372" i="38"/>
  <c r="N376" i="38"/>
  <c r="N380" i="38"/>
  <c r="N384" i="38"/>
  <c r="N388" i="38"/>
  <c r="N392" i="38"/>
  <c r="N396" i="38"/>
  <c r="N400" i="38"/>
  <c r="N404" i="38"/>
  <c r="N358" i="38"/>
  <c r="N374" i="38"/>
  <c r="N390" i="38"/>
  <c r="N369" i="38"/>
  <c r="N382" i="38"/>
  <c r="N398" i="38"/>
  <c r="N370" i="38"/>
  <c r="N386" i="38"/>
  <c r="N402" i="38"/>
  <c r="N394" i="38"/>
  <c r="N378" i="38"/>
  <c r="N365" i="38"/>
  <c r="S357" i="38"/>
  <c r="S361" i="38"/>
  <c r="S365" i="38"/>
  <c r="S369" i="38"/>
  <c r="S373" i="38"/>
  <c r="S377" i="38"/>
  <c r="S381" i="38"/>
  <c r="S385" i="38"/>
  <c r="S389" i="38"/>
  <c r="S393" i="38"/>
  <c r="S397" i="38"/>
  <c r="S401" i="38"/>
  <c r="S355" i="38"/>
  <c r="S359" i="38"/>
  <c r="S363" i="38"/>
  <c r="S367" i="38"/>
  <c r="S371" i="38"/>
  <c r="S375" i="38"/>
  <c r="S379" i="38"/>
  <c r="S383" i="38"/>
  <c r="S387" i="38"/>
  <c r="S391" i="38"/>
  <c r="S395" i="38"/>
  <c r="S399" i="38"/>
  <c r="S403" i="38"/>
  <c r="S356" i="38"/>
  <c r="S360" i="38"/>
  <c r="S364" i="38"/>
  <c r="S368" i="38"/>
  <c r="S372" i="38"/>
  <c r="S376" i="38"/>
  <c r="S380" i="38"/>
  <c r="S384" i="38"/>
  <c r="S388" i="38"/>
  <c r="S392" i="38"/>
  <c r="S396" i="38"/>
  <c r="S400" i="38"/>
  <c r="S404" i="38"/>
  <c r="S362" i="38"/>
  <c r="S378" i="38"/>
  <c r="S394" i="38"/>
  <c r="S370" i="38"/>
  <c r="S386" i="38"/>
  <c r="S402" i="38"/>
  <c r="S358" i="38"/>
  <c r="S374" i="38"/>
  <c r="S390" i="38"/>
  <c r="S366" i="38"/>
  <c r="S382" i="38"/>
  <c r="S398" i="38"/>
  <c r="L358" i="38"/>
  <c r="L362" i="38"/>
  <c r="L366" i="38"/>
  <c r="L370" i="38"/>
  <c r="L374" i="38"/>
  <c r="L378" i="38"/>
  <c r="L382" i="38"/>
  <c r="L386" i="38"/>
  <c r="L390" i="38"/>
  <c r="L394" i="38"/>
  <c r="L398" i="38"/>
  <c r="L402" i="38"/>
  <c r="L355" i="38"/>
  <c r="L359" i="38"/>
  <c r="L363" i="38"/>
  <c r="L367" i="38"/>
  <c r="L371" i="38"/>
  <c r="L375" i="38"/>
  <c r="L379" i="38"/>
  <c r="L383" i="38"/>
  <c r="L387" i="38"/>
  <c r="L391" i="38"/>
  <c r="L395" i="38"/>
  <c r="L399" i="38"/>
  <c r="L403" i="38"/>
  <c r="L357" i="38"/>
  <c r="L361" i="38"/>
  <c r="L365" i="38"/>
  <c r="L369" i="38"/>
  <c r="L373" i="38"/>
  <c r="L377" i="38"/>
  <c r="L381" i="38"/>
  <c r="L385" i="38"/>
  <c r="L389" i="38"/>
  <c r="L393" i="38"/>
  <c r="L397" i="38"/>
  <c r="L401" i="38"/>
  <c r="L368" i="38"/>
  <c r="L384" i="38"/>
  <c r="L400" i="38"/>
  <c r="L356" i="38"/>
  <c r="L372" i="38"/>
  <c r="L388" i="38"/>
  <c r="L404" i="38"/>
  <c r="L364" i="38"/>
  <c r="L380" i="38"/>
  <c r="L396" i="38"/>
  <c r="L392" i="38"/>
  <c r="L360" i="38"/>
  <c r="L376" i="38"/>
  <c r="N405" i="38"/>
  <c r="N409" i="38"/>
  <c r="N413" i="38"/>
  <c r="N417" i="38"/>
  <c r="N421" i="38"/>
  <c r="N425" i="38"/>
  <c r="N429" i="38"/>
  <c r="N433" i="38"/>
  <c r="N437" i="38"/>
  <c r="N441" i="38"/>
  <c r="N445" i="38"/>
  <c r="N449" i="38"/>
  <c r="N453" i="38"/>
  <c r="N406" i="38"/>
  <c r="N410" i="38"/>
  <c r="N414" i="38"/>
  <c r="N86" i="39" s="1"/>
  <c r="N418" i="38"/>
  <c r="N422" i="38"/>
  <c r="N426" i="38"/>
  <c r="N430" i="38"/>
  <c r="N434" i="38"/>
  <c r="N438" i="38"/>
  <c r="N442" i="38"/>
  <c r="N446" i="38"/>
  <c r="N450" i="38"/>
  <c r="N454" i="38"/>
  <c r="N407" i="38"/>
  <c r="N411" i="38"/>
  <c r="N415" i="38"/>
  <c r="N419" i="38"/>
  <c r="N423" i="38"/>
  <c r="N427" i="38"/>
  <c r="N431" i="38"/>
  <c r="N435" i="38"/>
  <c r="N439" i="38"/>
  <c r="N443" i="38"/>
  <c r="N447" i="38"/>
  <c r="N451" i="38"/>
  <c r="N420" i="38"/>
  <c r="N436" i="38"/>
  <c r="N452" i="38"/>
  <c r="N412" i="38"/>
  <c r="N428" i="38"/>
  <c r="N444" i="38"/>
  <c r="N416" i="38"/>
  <c r="N432" i="38"/>
  <c r="N448" i="38"/>
  <c r="N424" i="38"/>
  <c r="N440" i="38"/>
  <c r="N408" i="38"/>
  <c r="L406" i="38"/>
  <c r="L410" i="38"/>
  <c r="L414" i="38"/>
  <c r="L418" i="38"/>
  <c r="L422" i="38"/>
  <c r="L426" i="38"/>
  <c r="L430" i="38"/>
  <c r="L434" i="38"/>
  <c r="L438" i="38"/>
  <c r="L442" i="38"/>
  <c r="L446" i="38"/>
  <c r="L450" i="38"/>
  <c r="L454" i="38"/>
  <c r="L407" i="38"/>
  <c r="L411" i="38"/>
  <c r="L415" i="38"/>
  <c r="L419" i="38"/>
  <c r="L423" i="38"/>
  <c r="L427" i="38"/>
  <c r="L431" i="38"/>
  <c r="L435" i="38"/>
  <c r="L439" i="38"/>
  <c r="L443" i="38"/>
  <c r="L447" i="38"/>
  <c r="L451" i="38"/>
  <c r="L405" i="38"/>
  <c r="L40" i="39" s="1"/>
  <c r="L409" i="38"/>
  <c r="L413" i="38"/>
  <c r="L417" i="38"/>
  <c r="L421" i="38"/>
  <c r="L425" i="38"/>
  <c r="L429" i="38"/>
  <c r="L433" i="38"/>
  <c r="L437" i="38"/>
  <c r="L441" i="38"/>
  <c r="L445" i="38"/>
  <c r="L449" i="38"/>
  <c r="L453" i="38"/>
  <c r="L416" i="38"/>
  <c r="L432" i="38"/>
  <c r="L448" i="38"/>
  <c r="L420" i="38"/>
  <c r="L436" i="38"/>
  <c r="L452" i="38"/>
  <c r="L408" i="38"/>
  <c r="L424" i="38"/>
  <c r="L440" i="38"/>
  <c r="L428" i="38"/>
  <c r="L444" i="38"/>
  <c r="L412" i="38"/>
  <c r="W407" i="38"/>
  <c r="W411" i="38"/>
  <c r="W415" i="38"/>
  <c r="W419" i="38"/>
  <c r="W423" i="38"/>
  <c r="W427" i="38"/>
  <c r="W431" i="38"/>
  <c r="W435" i="38"/>
  <c r="W439" i="38"/>
  <c r="W443" i="38"/>
  <c r="W447" i="38"/>
  <c r="W451" i="38"/>
  <c r="W405" i="38"/>
  <c r="W409" i="38"/>
  <c r="W413" i="38"/>
  <c r="W417" i="38"/>
  <c r="W421" i="38"/>
  <c r="W425" i="38"/>
  <c r="W429" i="38"/>
  <c r="W433" i="38"/>
  <c r="W437" i="38"/>
  <c r="W441" i="38"/>
  <c r="W445" i="38"/>
  <c r="W449" i="38"/>
  <c r="W453" i="38"/>
  <c r="W406" i="38"/>
  <c r="W410" i="38"/>
  <c r="W414" i="38"/>
  <c r="W418" i="38"/>
  <c r="W422" i="38"/>
  <c r="W426" i="38"/>
  <c r="W430" i="38"/>
  <c r="W434" i="38"/>
  <c r="W438" i="38"/>
  <c r="W442" i="38"/>
  <c r="W446" i="38"/>
  <c r="W450" i="38"/>
  <c r="W454" i="38"/>
  <c r="W408" i="38"/>
  <c r="W424" i="38"/>
  <c r="W440" i="38"/>
  <c r="W416" i="38"/>
  <c r="W432" i="38"/>
  <c r="W448" i="38"/>
  <c r="W420" i="38"/>
  <c r="W436" i="38"/>
  <c r="W452" i="38"/>
  <c r="W412" i="38"/>
  <c r="W428" i="38"/>
  <c r="W444" i="38"/>
  <c r="P405" i="38"/>
  <c r="P409" i="38"/>
  <c r="P413" i="38"/>
  <c r="P417" i="38"/>
  <c r="P421" i="38"/>
  <c r="P425" i="38"/>
  <c r="P429" i="38"/>
  <c r="P433" i="38"/>
  <c r="P437" i="38"/>
  <c r="P441" i="38"/>
  <c r="P445" i="38"/>
  <c r="P449" i="38"/>
  <c r="P453" i="38"/>
  <c r="P407" i="38"/>
  <c r="P411" i="38"/>
  <c r="P415" i="38"/>
  <c r="P419" i="38"/>
  <c r="P423" i="38"/>
  <c r="P427" i="38"/>
  <c r="P431" i="38"/>
  <c r="P435" i="38"/>
  <c r="P439" i="38"/>
  <c r="P443" i="38"/>
  <c r="P447" i="38"/>
  <c r="P451" i="38"/>
  <c r="P408" i="38"/>
  <c r="P412" i="38"/>
  <c r="P416" i="38"/>
  <c r="P420" i="38"/>
  <c r="P424" i="38"/>
  <c r="P428" i="38"/>
  <c r="P432" i="38"/>
  <c r="P436" i="38"/>
  <c r="P440" i="38"/>
  <c r="P444" i="38"/>
  <c r="P448" i="38"/>
  <c r="P452" i="38"/>
  <c r="P410" i="38"/>
  <c r="P426" i="38"/>
  <c r="P442" i="38"/>
  <c r="P414" i="38"/>
  <c r="P430" i="38"/>
  <c r="P446" i="38"/>
  <c r="P406" i="38"/>
  <c r="P422" i="38"/>
  <c r="P438" i="38"/>
  <c r="P454" i="38"/>
  <c r="P418" i="38"/>
  <c r="P450" i="38"/>
  <c r="P434" i="38"/>
  <c r="V48" i="39"/>
  <c r="V13" i="39"/>
  <c r="V105" i="39"/>
  <c r="V140" i="39"/>
  <c r="V186" i="39"/>
  <c r="V151" i="39"/>
  <c r="P94" i="39"/>
  <c r="P59" i="39"/>
  <c r="X197" i="39"/>
  <c r="X232" i="39"/>
  <c r="X140" i="39"/>
  <c r="X105" i="39"/>
  <c r="X151" i="39"/>
  <c r="X186" i="39"/>
  <c r="O105" i="39"/>
  <c r="O140" i="39"/>
  <c r="O94" i="39"/>
  <c r="O59" i="39"/>
  <c r="O46" i="39"/>
  <c r="O138" i="39"/>
  <c r="O92" i="39"/>
  <c r="O230" i="39"/>
  <c r="O184" i="39"/>
  <c r="M167" i="39"/>
  <c r="M147" i="39"/>
  <c r="Q29" i="39"/>
  <c r="Q9" i="39"/>
  <c r="U46" i="39"/>
  <c r="U24" i="39"/>
  <c r="U23" i="39"/>
  <c r="N46" i="39"/>
  <c r="N16" i="39"/>
  <c r="N23" i="39"/>
  <c r="N24" i="39"/>
  <c r="P116" i="39"/>
  <c r="P138" i="39"/>
  <c r="P108" i="39"/>
  <c r="P115" i="39"/>
  <c r="P207" i="39"/>
  <c r="P200" i="39"/>
  <c r="P230" i="39"/>
  <c r="P208" i="39"/>
  <c r="Q155" i="38"/>
  <c r="Q38" i="39" s="1"/>
  <c r="Q159" i="38"/>
  <c r="Q173" i="38"/>
  <c r="Q189" i="38"/>
  <c r="Q176" i="39" s="1"/>
  <c r="Q201" i="38"/>
  <c r="Q174" i="38"/>
  <c r="Q130" i="39" s="1"/>
  <c r="Q186" i="38"/>
  <c r="Q202" i="38"/>
  <c r="Q168" i="38"/>
  <c r="Q184" i="38"/>
  <c r="Q200" i="38"/>
  <c r="Q183" i="38"/>
  <c r="Q203" i="38"/>
  <c r="Q175" i="38"/>
  <c r="Q156" i="38"/>
  <c r="Q161" i="38"/>
  <c r="Q177" i="38"/>
  <c r="Q162" i="38"/>
  <c r="Q190" i="38"/>
  <c r="Q160" i="38"/>
  <c r="Q172" i="38"/>
  <c r="Q188" i="38"/>
  <c r="Q204" i="38"/>
  <c r="Q222" i="39" s="1"/>
  <c r="Q199" i="38"/>
  <c r="Q163" i="38"/>
  <c r="Q191" i="38"/>
  <c r="Q157" i="38"/>
  <c r="Q165" i="38"/>
  <c r="Q181" i="38"/>
  <c r="Q193" i="38"/>
  <c r="Q166" i="38"/>
  <c r="Q178" i="38"/>
  <c r="Q194" i="38"/>
  <c r="Q164" i="38"/>
  <c r="Q84" i="39" s="1"/>
  <c r="Q176" i="38"/>
  <c r="Q192" i="38"/>
  <c r="Q171" i="38"/>
  <c r="Q179" i="38"/>
  <c r="Q169" i="38"/>
  <c r="Q182" i="38"/>
  <c r="Q196" i="38"/>
  <c r="Q197" i="38"/>
  <c r="Q187" i="38"/>
  <c r="Q158" i="38"/>
  <c r="Q27" i="39" s="1"/>
  <c r="Q170" i="38"/>
  <c r="Q180" i="38"/>
  <c r="Q195" i="38"/>
  <c r="Q198" i="38"/>
  <c r="Q185" i="38"/>
  <c r="Q167" i="38"/>
  <c r="M157" i="38"/>
  <c r="M161" i="38"/>
  <c r="M165" i="38"/>
  <c r="M169" i="38"/>
  <c r="M173" i="38"/>
  <c r="M176" i="38"/>
  <c r="M180" i="38"/>
  <c r="M184" i="38"/>
  <c r="M188" i="38"/>
  <c r="M191" i="38"/>
  <c r="M195" i="38"/>
  <c r="M199" i="38"/>
  <c r="M203" i="38"/>
  <c r="M155" i="38"/>
  <c r="M38" i="39" s="1"/>
  <c r="M159" i="38"/>
  <c r="M163" i="38"/>
  <c r="M167" i="38"/>
  <c r="M171" i="38"/>
  <c r="M178" i="38"/>
  <c r="M182" i="38"/>
  <c r="M186" i="38"/>
  <c r="M193" i="38"/>
  <c r="M197" i="38"/>
  <c r="M201" i="38"/>
  <c r="M156" i="38"/>
  <c r="M160" i="38"/>
  <c r="M164" i="38"/>
  <c r="M84" i="39" s="1"/>
  <c r="M168" i="38"/>
  <c r="M172" i="38"/>
  <c r="M175" i="38"/>
  <c r="M179" i="38"/>
  <c r="M183" i="38"/>
  <c r="M187" i="38"/>
  <c r="M190" i="38"/>
  <c r="M194" i="38"/>
  <c r="M198" i="38"/>
  <c r="M202" i="38"/>
  <c r="M162" i="38"/>
  <c r="M177" i="38"/>
  <c r="M192" i="38"/>
  <c r="M170" i="38"/>
  <c r="M185" i="38"/>
  <c r="M200" i="38"/>
  <c r="M158" i="38"/>
  <c r="M73" i="39" s="1"/>
  <c r="M174" i="38"/>
  <c r="M130" i="39" s="1"/>
  <c r="M189" i="38"/>
  <c r="M176" i="39" s="1"/>
  <c r="M204" i="38"/>
  <c r="M222" i="39" s="1"/>
  <c r="M181" i="38"/>
  <c r="M166" i="38"/>
  <c r="M196" i="38"/>
  <c r="N207" i="38"/>
  <c r="N211" i="38"/>
  <c r="N215" i="38"/>
  <c r="N219" i="38"/>
  <c r="N223" i="38"/>
  <c r="N227" i="38"/>
  <c r="N231" i="38"/>
  <c r="N235" i="38"/>
  <c r="N239" i="38"/>
  <c r="N243" i="38"/>
  <c r="N247" i="38"/>
  <c r="N251" i="38"/>
  <c r="N205" i="38"/>
  <c r="N209" i="38"/>
  <c r="N213" i="38"/>
  <c r="N217" i="38"/>
  <c r="N221" i="38"/>
  <c r="N225" i="38"/>
  <c r="N229" i="38"/>
  <c r="N233" i="38"/>
  <c r="N237" i="38"/>
  <c r="N241" i="38"/>
  <c r="N245" i="38"/>
  <c r="N249" i="38"/>
  <c r="N253" i="38"/>
  <c r="N206" i="38"/>
  <c r="N210" i="38"/>
  <c r="N214" i="38"/>
  <c r="N218" i="38"/>
  <c r="N222" i="38"/>
  <c r="N226" i="38"/>
  <c r="N230" i="38"/>
  <c r="N234" i="38"/>
  <c r="N238" i="38"/>
  <c r="N242" i="38"/>
  <c r="N246" i="38"/>
  <c r="N250" i="38"/>
  <c r="N254" i="38"/>
  <c r="N220" i="38"/>
  <c r="N236" i="38"/>
  <c r="N252" i="38"/>
  <c r="N212" i="38"/>
  <c r="N228" i="38"/>
  <c r="N244" i="38"/>
  <c r="N216" i="38"/>
  <c r="N232" i="38"/>
  <c r="N248" i="38"/>
  <c r="N208" i="38"/>
  <c r="N240" i="38"/>
  <c r="N224" i="38"/>
  <c r="K205" i="38"/>
  <c r="K209" i="38"/>
  <c r="K213" i="38"/>
  <c r="K217" i="38"/>
  <c r="K221" i="38"/>
  <c r="K225" i="38"/>
  <c r="K229" i="38"/>
  <c r="K233" i="38"/>
  <c r="K237" i="38"/>
  <c r="K241" i="38"/>
  <c r="K245" i="38"/>
  <c r="K249" i="38"/>
  <c r="K253" i="38"/>
  <c r="K207" i="38"/>
  <c r="K211" i="38"/>
  <c r="K215" i="38"/>
  <c r="K219" i="38"/>
  <c r="K223" i="38"/>
  <c r="K227" i="38"/>
  <c r="K231" i="38"/>
  <c r="K235" i="38"/>
  <c r="K239" i="38"/>
  <c r="K243" i="38"/>
  <c r="K247" i="38"/>
  <c r="K251" i="38"/>
  <c r="K208" i="38"/>
  <c r="K212" i="38"/>
  <c r="K216" i="38"/>
  <c r="K220" i="38"/>
  <c r="K224" i="38"/>
  <c r="K228" i="38"/>
  <c r="K232" i="38"/>
  <c r="K236" i="38"/>
  <c r="K240" i="38"/>
  <c r="K244" i="38"/>
  <c r="K248" i="38"/>
  <c r="K252" i="38"/>
  <c r="K214" i="38"/>
  <c r="K230" i="38"/>
  <c r="K246" i="38"/>
  <c r="K206" i="38"/>
  <c r="K222" i="38"/>
  <c r="K238" i="38"/>
  <c r="K254" i="38"/>
  <c r="K210" i="38"/>
  <c r="K226" i="38"/>
  <c r="K242" i="38"/>
  <c r="K250" i="38"/>
  <c r="K234" i="38"/>
  <c r="K218" i="38"/>
  <c r="O206" i="38"/>
  <c r="O210" i="38"/>
  <c r="O214" i="38"/>
  <c r="O218" i="38"/>
  <c r="O222" i="38"/>
  <c r="O226" i="38"/>
  <c r="O230" i="38"/>
  <c r="O234" i="38"/>
  <c r="O238" i="38"/>
  <c r="O242" i="38"/>
  <c r="O246" i="38"/>
  <c r="O250" i="38"/>
  <c r="O254" i="38"/>
  <c r="O207" i="38"/>
  <c r="O211" i="38"/>
  <c r="O215" i="38"/>
  <c r="O219" i="38"/>
  <c r="O223" i="38"/>
  <c r="O227" i="38"/>
  <c r="O231" i="38"/>
  <c r="O235" i="38"/>
  <c r="O239" i="38"/>
  <c r="O243" i="38"/>
  <c r="O247" i="38"/>
  <c r="O251" i="38"/>
  <c r="O205" i="38"/>
  <c r="O209" i="38"/>
  <c r="O213" i="38"/>
  <c r="O217" i="38"/>
  <c r="O221" i="38"/>
  <c r="O225" i="38"/>
  <c r="O229" i="38"/>
  <c r="O233" i="38"/>
  <c r="O237" i="38"/>
  <c r="O241" i="38"/>
  <c r="O245" i="38"/>
  <c r="O249" i="38"/>
  <c r="O253" i="38"/>
  <c r="O212" i="38"/>
  <c r="O228" i="38"/>
  <c r="O244" i="38"/>
  <c r="O216" i="38"/>
  <c r="O232" i="38"/>
  <c r="O248" i="38"/>
  <c r="O208" i="38"/>
  <c r="O224" i="38"/>
  <c r="O240" i="38"/>
  <c r="O220" i="38"/>
  <c r="O236" i="38"/>
  <c r="O252" i="38"/>
  <c r="M232" i="39"/>
  <c r="M197" i="39"/>
  <c r="M94" i="39"/>
  <c r="M59" i="39"/>
  <c r="U140" i="39"/>
  <c r="U105" i="39"/>
  <c r="O75" i="39"/>
  <c r="O55" i="39"/>
  <c r="Z292" i="38"/>
  <c r="J75" i="39"/>
  <c r="J55" i="39"/>
  <c r="Z264" i="38"/>
  <c r="Z258" i="38"/>
  <c r="J167" i="39"/>
  <c r="J147" i="39"/>
  <c r="Z289" i="38"/>
  <c r="V55" i="39"/>
  <c r="V75" i="39"/>
  <c r="R46" i="39"/>
  <c r="R24" i="39"/>
  <c r="R23" i="39"/>
  <c r="Z831" i="38"/>
  <c r="T607" i="38"/>
  <c r="T611" i="38"/>
  <c r="T615" i="38"/>
  <c r="T619" i="38"/>
  <c r="T623" i="38"/>
  <c r="T627" i="38"/>
  <c r="T631" i="38"/>
  <c r="T635" i="38"/>
  <c r="T639" i="38"/>
  <c r="T173" i="39" s="1"/>
  <c r="T643" i="38"/>
  <c r="T647" i="38"/>
  <c r="T651" i="38"/>
  <c r="T605" i="38"/>
  <c r="T35" i="39" s="1"/>
  <c r="T608" i="38"/>
  <c r="T612" i="38"/>
  <c r="T616" i="38"/>
  <c r="T620" i="38"/>
  <c r="T624" i="38"/>
  <c r="T127" i="39" s="1"/>
  <c r="T628" i="38"/>
  <c r="T632" i="38"/>
  <c r="T636" i="38"/>
  <c r="T640" i="38"/>
  <c r="T644" i="38"/>
  <c r="T648" i="38"/>
  <c r="T652" i="38"/>
  <c r="T606" i="38"/>
  <c r="T610" i="38"/>
  <c r="T614" i="38"/>
  <c r="T81" i="39" s="1"/>
  <c r="T618" i="38"/>
  <c r="T622" i="38"/>
  <c r="T626" i="38"/>
  <c r="T630" i="38"/>
  <c r="T634" i="38"/>
  <c r="T638" i="38"/>
  <c r="T642" i="38"/>
  <c r="T646" i="38"/>
  <c r="T650" i="38"/>
  <c r="T654" i="38"/>
  <c r="T219" i="39" s="1"/>
  <c r="T613" i="38"/>
  <c r="T629" i="38"/>
  <c r="T645" i="38"/>
  <c r="T617" i="38"/>
  <c r="T633" i="38"/>
  <c r="T649" i="38"/>
  <c r="T621" i="38"/>
  <c r="T637" i="38"/>
  <c r="T653" i="38"/>
  <c r="T609" i="38"/>
  <c r="T641" i="38"/>
  <c r="T625" i="38"/>
  <c r="R617" i="38"/>
  <c r="R20" i="39" s="1"/>
  <c r="R621" i="38"/>
  <c r="R628" i="38"/>
  <c r="R632" i="38"/>
  <c r="R636" i="38"/>
  <c r="R643" i="38"/>
  <c r="R647" i="38"/>
  <c r="R651" i="38"/>
  <c r="R607" i="38"/>
  <c r="R611" i="38"/>
  <c r="R614" i="38"/>
  <c r="R81" i="39" s="1"/>
  <c r="R618" i="38"/>
  <c r="R622" i="38"/>
  <c r="R625" i="38"/>
  <c r="R629" i="38"/>
  <c r="R633" i="38"/>
  <c r="R637" i="38"/>
  <c r="R640" i="38"/>
  <c r="R644" i="38"/>
  <c r="R648" i="38"/>
  <c r="R652" i="38"/>
  <c r="R605" i="38"/>
  <c r="R35" i="39" s="1"/>
  <c r="R608" i="38"/>
  <c r="R612" i="38"/>
  <c r="R616" i="38"/>
  <c r="R620" i="38"/>
  <c r="R624" i="38"/>
  <c r="R127" i="39" s="1"/>
  <c r="R627" i="38"/>
  <c r="R631" i="38"/>
  <c r="R635" i="38"/>
  <c r="R639" i="38"/>
  <c r="R173" i="39" s="1"/>
  <c r="R642" i="38"/>
  <c r="R646" i="38"/>
  <c r="R650" i="38"/>
  <c r="R654" i="38"/>
  <c r="R219" i="39" s="1"/>
  <c r="R606" i="38"/>
  <c r="R610" i="38"/>
  <c r="R615" i="38"/>
  <c r="R630" i="38"/>
  <c r="R645" i="38"/>
  <c r="R609" i="38"/>
  <c r="R619" i="38"/>
  <c r="R634" i="38"/>
  <c r="R649" i="38"/>
  <c r="R613" i="38"/>
  <c r="R623" i="38"/>
  <c r="R638" i="38"/>
  <c r="R653" i="38"/>
  <c r="R626" i="38"/>
  <c r="R641" i="38"/>
  <c r="X58" i="38"/>
  <c r="X61" i="38"/>
  <c r="X65" i="38"/>
  <c r="X69" i="38"/>
  <c r="X73" i="38"/>
  <c r="X77" i="38"/>
  <c r="X81" i="38"/>
  <c r="X85" i="38"/>
  <c r="X89" i="38"/>
  <c r="X93" i="38"/>
  <c r="X98" i="38"/>
  <c r="X102" i="38"/>
  <c r="X55" i="38"/>
  <c r="X95" i="38"/>
  <c r="X62" i="38"/>
  <c r="X66" i="38"/>
  <c r="X70" i="38"/>
  <c r="X74" i="38"/>
  <c r="X78" i="38"/>
  <c r="X82" i="38"/>
  <c r="X86" i="38"/>
  <c r="X90" i="38"/>
  <c r="X94" i="38"/>
  <c r="X99" i="38"/>
  <c r="X103" i="38"/>
  <c r="X57" i="38"/>
  <c r="X60" i="38"/>
  <c r="X64" i="38"/>
  <c r="X68" i="38"/>
  <c r="X72" i="38"/>
  <c r="X76" i="38"/>
  <c r="X80" i="38"/>
  <c r="X84" i="38"/>
  <c r="X88" i="38"/>
  <c r="X92" i="38"/>
  <c r="X97" i="38"/>
  <c r="X101" i="38"/>
  <c r="X56" i="38"/>
  <c r="X71" i="38"/>
  <c r="X87" i="38"/>
  <c r="X104" i="38"/>
  <c r="X59" i="38"/>
  <c r="X75" i="38"/>
  <c r="X91" i="38"/>
  <c r="X63" i="38"/>
  <c r="X79" i="38"/>
  <c r="X96" i="38"/>
  <c r="X67" i="38"/>
  <c r="X100" i="38"/>
  <c r="X83" i="38"/>
  <c r="V58" i="38"/>
  <c r="V62" i="38"/>
  <c r="V66" i="38"/>
  <c r="V70" i="38"/>
  <c r="V74" i="38"/>
  <c r="V78" i="38"/>
  <c r="V82" i="38"/>
  <c r="V86" i="38"/>
  <c r="V90" i="38"/>
  <c r="V94" i="38"/>
  <c r="V99" i="38"/>
  <c r="V103" i="38"/>
  <c r="V55" i="38"/>
  <c r="V59" i="38"/>
  <c r="V63" i="38"/>
  <c r="V67" i="38"/>
  <c r="V71" i="38"/>
  <c r="V75" i="38"/>
  <c r="V79" i="38"/>
  <c r="V83" i="38"/>
  <c r="V87" i="38"/>
  <c r="V91" i="38"/>
  <c r="V96" i="38"/>
  <c r="V100" i="38"/>
  <c r="V104" i="38"/>
  <c r="V56" i="38"/>
  <c r="V60" i="38"/>
  <c r="V64" i="38"/>
  <c r="V68" i="38"/>
  <c r="V72" i="38"/>
  <c r="V76" i="38"/>
  <c r="V80" i="38"/>
  <c r="V84" i="38"/>
  <c r="V88" i="38"/>
  <c r="V92" i="38"/>
  <c r="V97" i="38"/>
  <c r="V101" i="38"/>
  <c r="V95" i="38"/>
  <c r="V69" i="38"/>
  <c r="V85" i="38"/>
  <c r="V102" i="38"/>
  <c r="V57" i="38"/>
  <c r="V73" i="38"/>
  <c r="V89" i="38"/>
  <c r="V65" i="38"/>
  <c r="V81" i="38"/>
  <c r="V98" i="38"/>
  <c r="V93" i="38"/>
  <c r="V77" i="38"/>
  <c r="V61" i="38"/>
  <c r="M760" i="38"/>
  <c r="M784" i="38"/>
  <c r="M800" i="38"/>
  <c r="M755" i="38"/>
  <c r="M781" i="38"/>
  <c r="M797" i="38"/>
  <c r="M773" i="38"/>
  <c r="M778" i="38"/>
  <c r="M794" i="38"/>
  <c r="M769" i="38"/>
  <c r="M774" i="38"/>
  <c r="M791" i="38"/>
  <c r="M759" i="38"/>
  <c r="M776" i="38"/>
  <c r="M792" i="38"/>
  <c r="M767" i="38"/>
  <c r="M770" i="38"/>
  <c r="M146" i="39" s="1"/>
  <c r="M789" i="38"/>
  <c r="M763" i="38"/>
  <c r="M764" i="38"/>
  <c r="M786" i="38"/>
  <c r="M802" i="38"/>
  <c r="M758" i="38"/>
  <c r="M783" i="38"/>
  <c r="M799" i="38"/>
  <c r="M780" i="38"/>
  <c r="M796" i="38"/>
  <c r="M765" i="38"/>
  <c r="M777" i="38"/>
  <c r="M793" i="38"/>
  <c r="M775" i="38"/>
  <c r="M772" i="38"/>
  <c r="M790" i="38"/>
  <c r="M761" i="38"/>
  <c r="M766" i="38"/>
  <c r="M787" i="38"/>
  <c r="M803" i="38"/>
  <c r="M788" i="38"/>
  <c r="M801" i="38"/>
  <c r="M771" i="38"/>
  <c r="M762" i="38"/>
  <c r="M782" i="38"/>
  <c r="M795" i="38"/>
  <c r="M768" i="38"/>
  <c r="M785" i="38"/>
  <c r="M798" i="38"/>
  <c r="M757" i="38"/>
  <c r="M804" i="38"/>
  <c r="M779" i="38"/>
  <c r="M756" i="38"/>
  <c r="L764" i="38"/>
  <c r="L780" i="38"/>
  <c r="L796" i="38"/>
  <c r="L761" i="38"/>
  <c r="L777" i="38"/>
  <c r="L793" i="38"/>
  <c r="L762" i="38"/>
  <c r="L778" i="38"/>
  <c r="L794" i="38"/>
  <c r="L759" i="38"/>
  <c r="L775" i="38"/>
  <c r="L791" i="38"/>
  <c r="L756" i="38"/>
  <c r="L772" i="38"/>
  <c r="L788" i="38"/>
  <c r="L804" i="38"/>
  <c r="L769" i="38"/>
  <c r="L785" i="38"/>
  <c r="L801" i="38"/>
  <c r="L770" i="38"/>
  <c r="L786" i="38"/>
  <c r="L802" i="38"/>
  <c r="L767" i="38"/>
  <c r="L783" i="38"/>
  <c r="L799" i="38"/>
  <c r="L760" i="38"/>
  <c r="L776" i="38"/>
  <c r="L792" i="38"/>
  <c r="L757" i="38"/>
  <c r="L773" i="38"/>
  <c r="L789" i="38"/>
  <c r="L758" i="38"/>
  <c r="L774" i="38"/>
  <c r="L790" i="38"/>
  <c r="L755" i="38"/>
  <c r="L771" i="38"/>
  <c r="L787" i="38"/>
  <c r="L803" i="38"/>
  <c r="L768" i="38"/>
  <c r="L781" i="38"/>
  <c r="L798" i="38"/>
  <c r="L800" i="38"/>
  <c r="L766" i="38"/>
  <c r="L779" i="38"/>
  <c r="L765" i="38"/>
  <c r="L782" i="38"/>
  <c r="L795" i="38"/>
  <c r="L797" i="38"/>
  <c r="L763" i="38"/>
  <c r="L784" i="38"/>
  <c r="R121" i="39"/>
  <c r="R101" i="39"/>
  <c r="O602" i="38"/>
  <c r="O585" i="38"/>
  <c r="O588" i="38"/>
  <c r="O591" i="38"/>
  <c r="O575" i="38"/>
  <c r="O559" i="38"/>
  <c r="Y147" i="39"/>
  <c r="Y167" i="39"/>
  <c r="M75" i="39"/>
  <c r="M55" i="39"/>
  <c r="U121" i="39"/>
  <c r="U101" i="39"/>
  <c r="U193" i="39"/>
  <c r="U213" i="39"/>
  <c r="Q75" i="39"/>
  <c r="Q73" i="39"/>
  <c r="Q55" i="39"/>
  <c r="W59" i="39"/>
  <c r="W94" i="39"/>
  <c r="W48" i="39"/>
  <c r="W13" i="39"/>
  <c r="U138" i="39"/>
  <c r="U115" i="39"/>
  <c r="U116" i="39"/>
  <c r="U207" i="39"/>
  <c r="U230" i="39"/>
  <c r="U208" i="39"/>
  <c r="N70" i="39"/>
  <c r="N62" i="39"/>
  <c r="N69" i="39"/>
  <c r="N92" i="39"/>
  <c r="T159" i="38"/>
  <c r="T163" i="38"/>
  <c r="T166" i="38"/>
  <c r="T170" i="38"/>
  <c r="T174" i="38"/>
  <c r="T130" i="39" s="1"/>
  <c r="T178" i="38"/>
  <c r="T182" i="38"/>
  <c r="T186" i="38"/>
  <c r="T190" i="38"/>
  <c r="T194" i="38"/>
  <c r="T198" i="38"/>
  <c r="T202" i="38"/>
  <c r="T156" i="38"/>
  <c r="T160" i="38"/>
  <c r="T164" i="38"/>
  <c r="T84" i="39" s="1"/>
  <c r="T167" i="38"/>
  <c r="T171" i="38"/>
  <c r="T175" i="38"/>
  <c r="T179" i="38"/>
  <c r="T183" i="38"/>
  <c r="T187" i="38"/>
  <c r="T191" i="38"/>
  <c r="T195" i="38"/>
  <c r="T199" i="38"/>
  <c r="T203" i="38"/>
  <c r="T155" i="38"/>
  <c r="T38" i="39" s="1"/>
  <c r="T158" i="38"/>
  <c r="T73" i="39" s="1"/>
  <c r="T162" i="38"/>
  <c r="T165" i="38"/>
  <c r="T169" i="38"/>
  <c r="T173" i="38"/>
  <c r="T177" i="38"/>
  <c r="T181" i="38"/>
  <c r="T185" i="38"/>
  <c r="T189" i="38"/>
  <c r="T176" i="39" s="1"/>
  <c r="T193" i="38"/>
  <c r="T197" i="38"/>
  <c r="T201" i="38"/>
  <c r="T157" i="38"/>
  <c r="T172" i="38"/>
  <c r="T188" i="38"/>
  <c r="T204" i="38"/>
  <c r="T222" i="39" s="1"/>
  <c r="T161" i="38"/>
  <c r="T176" i="38"/>
  <c r="T192" i="38"/>
  <c r="T180" i="38"/>
  <c r="T196" i="38"/>
  <c r="T184" i="38"/>
  <c r="T200" i="38"/>
  <c r="T168" i="38"/>
  <c r="X159" i="38"/>
  <c r="X163" i="38"/>
  <c r="X167" i="38"/>
  <c r="X171" i="38"/>
  <c r="X178" i="38"/>
  <c r="X182" i="38"/>
  <c r="X186" i="38"/>
  <c r="X193" i="38"/>
  <c r="X197" i="38"/>
  <c r="X201" i="38"/>
  <c r="X156" i="38"/>
  <c r="X160" i="38"/>
  <c r="X164" i="38"/>
  <c r="X84" i="39" s="1"/>
  <c r="X168" i="38"/>
  <c r="X172" i="38"/>
  <c r="X175" i="38"/>
  <c r="X179" i="38"/>
  <c r="X183" i="38"/>
  <c r="X187" i="38"/>
  <c r="X190" i="38"/>
  <c r="X194" i="38"/>
  <c r="X198" i="38"/>
  <c r="X202" i="38"/>
  <c r="X155" i="38"/>
  <c r="X38" i="39" s="1"/>
  <c r="X158" i="38"/>
  <c r="X119" i="39" s="1"/>
  <c r="X162" i="38"/>
  <c r="X166" i="38"/>
  <c r="X170" i="38"/>
  <c r="X174" i="38"/>
  <c r="X130" i="39" s="1"/>
  <c r="X177" i="38"/>
  <c r="X181" i="38"/>
  <c r="X185" i="38"/>
  <c r="X189" i="38"/>
  <c r="X176" i="39" s="1"/>
  <c r="X192" i="38"/>
  <c r="X196" i="38"/>
  <c r="X200" i="38"/>
  <c r="X204" i="38"/>
  <c r="X222" i="39" s="1"/>
  <c r="X161" i="38"/>
  <c r="X176" i="38"/>
  <c r="X191" i="38"/>
  <c r="X165" i="38"/>
  <c r="X180" i="38"/>
  <c r="X195" i="38"/>
  <c r="X169" i="38"/>
  <c r="X184" i="38"/>
  <c r="X199" i="38"/>
  <c r="X157" i="38"/>
  <c r="X188" i="38"/>
  <c r="X203" i="38"/>
  <c r="X173" i="38"/>
  <c r="P157" i="38"/>
  <c r="P161" i="38"/>
  <c r="P168" i="38"/>
  <c r="P172" i="38"/>
  <c r="P176" i="38"/>
  <c r="P180" i="38"/>
  <c r="P184" i="38"/>
  <c r="P188" i="38"/>
  <c r="P192" i="38"/>
  <c r="P196" i="38"/>
  <c r="P200" i="38"/>
  <c r="P204" i="38"/>
  <c r="P222" i="39" s="1"/>
  <c r="P159" i="38"/>
  <c r="P163" i="38"/>
  <c r="P166" i="38"/>
  <c r="P170" i="38"/>
  <c r="P174" i="38"/>
  <c r="P130" i="39" s="1"/>
  <c r="P178" i="38"/>
  <c r="P182" i="38"/>
  <c r="P186" i="38"/>
  <c r="P190" i="38"/>
  <c r="P194" i="38"/>
  <c r="P198" i="38"/>
  <c r="P202" i="38"/>
  <c r="P156" i="38"/>
  <c r="P160" i="38"/>
  <c r="P164" i="38"/>
  <c r="P84" i="39" s="1"/>
  <c r="P167" i="38"/>
  <c r="P171" i="38"/>
  <c r="P175" i="38"/>
  <c r="P179" i="38"/>
  <c r="P183" i="38"/>
  <c r="P187" i="38"/>
  <c r="P191" i="38"/>
  <c r="P195" i="38"/>
  <c r="P199" i="38"/>
  <c r="P203" i="38"/>
  <c r="P158" i="38"/>
  <c r="P119" i="39" s="1"/>
  <c r="P173" i="38"/>
  <c r="P189" i="38"/>
  <c r="P176" i="39" s="1"/>
  <c r="P165" i="38"/>
  <c r="P181" i="38"/>
  <c r="P197" i="38"/>
  <c r="P155" i="38"/>
  <c r="P38" i="39" s="1"/>
  <c r="P169" i="38"/>
  <c r="P185" i="38"/>
  <c r="P201" i="38"/>
  <c r="P177" i="38"/>
  <c r="P193" i="38"/>
  <c r="P162" i="38"/>
  <c r="R156" i="38"/>
  <c r="R160" i="38"/>
  <c r="R164" i="38"/>
  <c r="R84" i="39" s="1"/>
  <c r="R168" i="38"/>
  <c r="R172" i="38"/>
  <c r="R176" i="38"/>
  <c r="R180" i="38"/>
  <c r="R184" i="38"/>
  <c r="R188" i="38"/>
  <c r="R192" i="38"/>
  <c r="R196" i="38"/>
  <c r="R200" i="38"/>
  <c r="R204" i="38"/>
  <c r="R222" i="39" s="1"/>
  <c r="R157" i="38"/>
  <c r="R161" i="38"/>
  <c r="R165" i="38"/>
  <c r="R169" i="38"/>
  <c r="R173" i="38"/>
  <c r="R177" i="38"/>
  <c r="R181" i="38"/>
  <c r="R185" i="38"/>
  <c r="R189" i="38"/>
  <c r="R176" i="39" s="1"/>
  <c r="R193" i="38"/>
  <c r="R197" i="38"/>
  <c r="R201" i="38"/>
  <c r="R159" i="38"/>
  <c r="R163" i="38"/>
  <c r="R167" i="38"/>
  <c r="R171" i="38"/>
  <c r="R175" i="38"/>
  <c r="R179" i="38"/>
  <c r="R183" i="38"/>
  <c r="R187" i="38"/>
  <c r="R191" i="38"/>
  <c r="R195" i="38"/>
  <c r="R199" i="38"/>
  <c r="R203" i="38"/>
  <c r="R166" i="38"/>
  <c r="R182" i="38"/>
  <c r="R198" i="38"/>
  <c r="R155" i="38"/>
  <c r="R38" i="39" s="1"/>
  <c r="R170" i="38"/>
  <c r="R186" i="38"/>
  <c r="R202" i="38"/>
  <c r="R162" i="38"/>
  <c r="R178" i="38"/>
  <c r="R194" i="38"/>
  <c r="R174" i="38"/>
  <c r="R130" i="39" s="1"/>
  <c r="R190" i="38"/>
  <c r="R158" i="38"/>
  <c r="R119" i="39" s="1"/>
  <c r="R456" i="38"/>
  <c r="R460" i="38"/>
  <c r="R464" i="38"/>
  <c r="R33" i="39" s="1"/>
  <c r="R468" i="38"/>
  <c r="R472" i="38"/>
  <c r="R476" i="38"/>
  <c r="R480" i="38"/>
  <c r="R484" i="38"/>
  <c r="R491" i="38"/>
  <c r="R502" i="38"/>
  <c r="R486" i="38"/>
  <c r="R496" i="38"/>
  <c r="R501" i="38"/>
  <c r="R458" i="38"/>
  <c r="R462" i="38"/>
  <c r="R466" i="38"/>
  <c r="R470" i="38"/>
  <c r="R474" i="38"/>
  <c r="R478" i="38"/>
  <c r="R482" i="38"/>
  <c r="R487" i="38"/>
  <c r="R494" i="38"/>
  <c r="R499" i="38"/>
  <c r="R490" i="38"/>
  <c r="R504" i="38"/>
  <c r="R455" i="38"/>
  <c r="R459" i="38"/>
  <c r="R463" i="38"/>
  <c r="R467" i="38"/>
  <c r="R471" i="38"/>
  <c r="R475" i="38"/>
  <c r="R479" i="38"/>
  <c r="R483" i="38"/>
  <c r="R489" i="38"/>
  <c r="R498" i="38"/>
  <c r="R503" i="38"/>
  <c r="R492" i="38"/>
  <c r="R497" i="38"/>
  <c r="R461" i="38"/>
  <c r="R477" i="38"/>
  <c r="R495" i="38"/>
  <c r="R469" i="38"/>
  <c r="R485" i="38"/>
  <c r="R500" i="38"/>
  <c r="R457" i="38"/>
  <c r="R473" i="38"/>
  <c r="R493" i="38"/>
  <c r="R488" i="38"/>
  <c r="R465" i="38"/>
  <c r="R481" i="38"/>
  <c r="Y455" i="38"/>
  <c r="Y459" i="38"/>
  <c r="Y463" i="38"/>
  <c r="Y467" i="38"/>
  <c r="Y471" i="38"/>
  <c r="Y475" i="38"/>
  <c r="Y479" i="38"/>
  <c r="Y483" i="38"/>
  <c r="Y487" i="38"/>
  <c r="Y491" i="38"/>
  <c r="Y498" i="38"/>
  <c r="Y503" i="38"/>
  <c r="Y501" i="38"/>
  <c r="Y457" i="38"/>
  <c r="Y461" i="38"/>
  <c r="Y465" i="38"/>
  <c r="Y469" i="38"/>
  <c r="Y473" i="38"/>
  <c r="Y477" i="38"/>
  <c r="Y481" i="38"/>
  <c r="Y485" i="38"/>
  <c r="Y489" i="38"/>
  <c r="Y493" i="38"/>
  <c r="Y495" i="38"/>
  <c r="Y500" i="38"/>
  <c r="Y458" i="38"/>
  <c r="Y462" i="38"/>
  <c r="Y466" i="38"/>
  <c r="Y470" i="38"/>
  <c r="Y474" i="38"/>
  <c r="Y478" i="38"/>
  <c r="Y482" i="38"/>
  <c r="Y486" i="38"/>
  <c r="Y490" i="38"/>
  <c r="Y494" i="38"/>
  <c r="Y499" i="38"/>
  <c r="Y504" i="38"/>
  <c r="Y464" i="38"/>
  <c r="Y480" i="38"/>
  <c r="Y502" i="38"/>
  <c r="Y468" i="38"/>
  <c r="Y484" i="38"/>
  <c r="Y496" i="38"/>
  <c r="Y460" i="38"/>
  <c r="Y476" i="38"/>
  <c r="Y492" i="38"/>
  <c r="Y488" i="38"/>
  <c r="Y497" i="38"/>
  <c r="Y472" i="38"/>
  <c r="Y456" i="38"/>
  <c r="Q224" i="38"/>
  <c r="Q235" i="38"/>
  <c r="Q239" i="38"/>
  <c r="Q243" i="38"/>
  <c r="Q247" i="38"/>
  <c r="Q251" i="38"/>
  <c r="Q205" i="38"/>
  <c r="Q221" i="38"/>
  <c r="Q210" i="38"/>
  <c r="Q228" i="38"/>
  <c r="Q216" i="38"/>
  <c r="Q227" i="38"/>
  <c r="Q223" i="38"/>
  <c r="Q226" i="38"/>
  <c r="Q237" i="38"/>
  <c r="Q241" i="38"/>
  <c r="Q245" i="38"/>
  <c r="Q249" i="38"/>
  <c r="Q253" i="38"/>
  <c r="Q213" i="38"/>
  <c r="Q233" i="38"/>
  <c r="Q218" i="38"/>
  <c r="Q208" i="38"/>
  <c r="Q230" i="38"/>
  <c r="Q211" i="38"/>
  <c r="Q234" i="38"/>
  <c r="Q238" i="38"/>
  <c r="Q242" i="38"/>
  <c r="Q246" i="38"/>
  <c r="Q250" i="38"/>
  <c r="Q254" i="38"/>
  <c r="Q217" i="38"/>
  <c r="Q206" i="38"/>
  <c r="Q222" i="38"/>
  <c r="Q212" i="38"/>
  <c r="Q215" i="38"/>
  <c r="Q231" i="38"/>
  <c r="Q244" i="38"/>
  <c r="Q229" i="38"/>
  <c r="Q219" i="38"/>
  <c r="Q236" i="38"/>
  <c r="Q252" i="38"/>
  <c r="Q232" i="38"/>
  <c r="Q240" i="38"/>
  <c r="Q209" i="38"/>
  <c r="Q220" i="38"/>
  <c r="Q248" i="38"/>
  <c r="Q207" i="38"/>
  <c r="Q225" i="38"/>
  <c r="Q214" i="38"/>
  <c r="U229" i="38"/>
  <c r="U233" i="38"/>
  <c r="U208" i="38"/>
  <c r="U212" i="38"/>
  <c r="U216" i="38"/>
  <c r="U220" i="38"/>
  <c r="U234" i="38"/>
  <c r="U238" i="38"/>
  <c r="U242" i="38"/>
  <c r="U246" i="38"/>
  <c r="U250" i="38"/>
  <c r="U254" i="38"/>
  <c r="U227" i="38"/>
  <c r="U231" i="38"/>
  <c r="U206" i="38"/>
  <c r="U210" i="38"/>
  <c r="U214" i="38"/>
  <c r="U218" i="38"/>
  <c r="U222" i="38"/>
  <c r="U236" i="38"/>
  <c r="U240" i="38"/>
  <c r="U244" i="38"/>
  <c r="U248" i="38"/>
  <c r="U252" i="38"/>
  <c r="U226" i="38"/>
  <c r="U228" i="38"/>
  <c r="U232" i="38"/>
  <c r="U207" i="38"/>
  <c r="U211" i="38"/>
  <c r="U215" i="38"/>
  <c r="U219" i="38"/>
  <c r="U223" i="38"/>
  <c r="U237" i="38"/>
  <c r="U241" i="38"/>
  <c r="U245" i="38"/>
  <c r="U249" i="38"/>
  <c r="U253" i="38"/>
  <c r="U225" i="38"/>
  <c r="U205" i="38"/>
  <c r="U221" i="38"/>
  <c r="U247" i="38"/>
  <c r="U213" i="38"/>
  <c r="U239" i="38"/>
  <c r="U224" i="38"/>
  <c r="U230" i="38"/>
  <c r="U217" i="38"/>
  <c r="U243" i="38"/>
  <c r="U209" i="38"/>
  <c r="U251" i="38"/>
  <c r="U235" i="38"/>
  <c r="M207" i="38"/>
  <c r="M211" i="38"/>
  <c r="M215" i="38"/>
  <c r="M219" i="38"/>
  <c r="M223" i="38"/>
  <c r="M230" i="38"/>
  <c r="M234" i="38"/>
  <c r="M238" i="38"/>
  <c r="M242" i="38"/>
  <c r="M246" i="38"/>
  <c r="M250" i="38"/>
  <c r="M254" i="38"/>
  <c r="M205" i="38"/>
  <c r="M209" i="38"/>
  <c r="M213" i="38"/>
  <c r="M217" i="38"/>
  <c r="M221" i="38"/>
  <c r="M228" i="38"/>
  <c r="M232" i="38"/>
  <c r="M236" i="38"/>
  <c r="M240" i="38"/>
  <c r="M244" i="38"/>
  <c r="M248" i="38"/>
  <c r="M252" i="38"/>
  <c r="M224" i="38"/>
  <c r="M206" i="38"/>
  <c r="M210" i="38"/>
  <c r="M214" i="38"/>
  <c r="M218" i="38"/>
  <c r="M222" i="38"/>
  <c r="M229" i="38"/>
  <c r="M233" i="38"/>
  <c r="M237" i="38"/>
  <c r="M241" i="38"/>
  <c r="M245" i="38"/>
  <c r="M249" i="38"/>
  <c r="M253" i="38"/>
  <c r="M226" i="38"/>
  <c r="M216" i="38"/>
  <c r="M235" i="38"/>
  <c r="M251" i="38"/>
  <c r="M208" i="38"/>
  <c r="M227" i="38"/>
  <c r="M243" i="38"/>
  <c r="M212" i="38"/>
  <c r="M231" i="38"/>
  <c r="M247" i="38"/>
  <c r="M239" i="38"/>
  <c r="M225" i="38"/>
  <c r="M220" i="38"/>
  <c r="Y208" i="38"/>
  <c r="Y212" i="38"/>
  <c r="Y216" i="38"/>
  <c r="Y220" i="38"/>
  <c r="Y224" i="38"/>
  <c r="Y228" i="38"/>
  <c r="Y232" i="38"/>
  <c r="Y236" i="38"/>
  <c r="Y240" i="38"/>
  <c r="Y244" i="38"/>
  <c r="Y248" i="38"/>
  <c r="Y252" i="38"/>
  <c r="Y205" i="38"/>
  <c r="Y209" i="38"/>
  <c r="Y213" i="38"/>
  <c r="Y217" i="38"/>
  <c r="Y221" i="38"/>
  <c r="Y225" i="38"/>
  <c r="Y229" i="38"/>
  <c r="Y233" i="38"/>
  <c r="Y237" i="38"/>
  <c r="Y241" i="38"/>
  <c r="Y245" i="38"/>
  <c r="Y249" i="38"/>
  <c r="Y253" i="38"/>
  <c r="Y207" i="38"/>
  <c r="Y211" i="38"/>
  <c r="Y215" i="38"/>
  <c r="Y219" i="38"/>
  <c r="Y223" i="38"/>
  <c r="Y227" i="38"/>
  <c r="Y231" i="38"/>
  <c r="Y235" i="38"/>
  <c r="Y239" i="38"/>
  <c r="Y243" i="38"/>
  <c r="Y247" i="38"/>
  <c r="Y251" i="38"/>
  <c r="Y210" i="38"/>
  <c r="Y226" i="38"/>
  <c r="Y242" i="38"/>
  <c r="Y214" i="38"/>
  <c r="Y230" i="38"/>
  <c r="Y246" i="38"/>
  <c r="Y206" i="38"/>
  <c r="Y222" i="38"/>
  <c r="Y238" i="38"/>
  <c r="Y254" i="38"/>
  <c r="Y234" i="38"/>
  <c r="Y250" i="38"/>
  <c r="Y218" i="38"/>
  <c r="M151" i="39"/>
  <c r="M186" i="39"/>
  <c r="M105" i="39"/>
  <c r="M140" i="39"/>
  <c r="M13" i="39"/>
  <c r="M48" i="39"/>
  <c r="N94" i="39"/>
  <c r="N59" i="39"/>
  <c r="N197" i="39"/>
  <c r="N232" i="39"/>
  <c r="K232" i="39"/>
  <c r="K197" i="39"/>
  <c r="K13" i="39"/>
  <c r="K48" i="39"/>
  <c r="O101" i="39"/>
  <c r="O121" i="39"/>
  <c r="Z276" i="38"/>
  <c r="Z268" i="38"/>
  <c r="Z304" i="38"/>
  <c r="J213" i="39"/>
  <c r="J193" i="39"/>
  <c r="Z302" i="38"/>
  <c r="Z286" i="38"/>
  <c r="Z270" i="38"/>
  <c r="Z301" i="38"/>
  <c r="Z285" i="38"/>
  <c r="Z269" i="38"/>
  <c r="Z303" i="38"/>
  <c r="Z287" i="38"/>
  <c r="Z271" i="38"/>
  <c r="J9" i="39"/>
  <c r="Z255" i="38"/>
  <c r="J29" i="39"/>
  <c r="V29" i="39"/>
  <c r="V9" i="39"/>
  <c r="V101" i="39"/>
  <c r="V121" i="39"/>
  <c r="V167" i="39"/>
  <c r="V147" i="39"/>
  <c r="Z816" i="38"/>
  <c r="Z818" i="38"/>
  <c r="J116" i="39"/>
  <c r="J115" i="39"/>
  <c r="J138" i="39"/>
  <c r="Z824" i="38"/>
  <c r="Z850" i="38"/>
  <c r="Z836" i="38"/>
  <c r="Z819" i="38"/>
  <c r="Z806" i="38"/>
  <c r="Z845" i="38"/>
  <c r="Z827" i="38"/>
  <c r="J92" i="39"/>
  <c r="J70" i="39"/>
  <c r="J69" i="39"/>
  <c r="Z814" i="38"/>
  <c r="Q23" i="39"/>
  <c r="Q46" i="39"/>
  <c r="Q24" i="39"/>
  <c r="Q184" i="39"/>
  <c r="Q162" i="39"/>
  <c r="Q161" i="39"/>
  <c r="W605" i="38"/>
  <c r="W35" i="39" s="1"/>
  <c r="W614" i="38"/>
  <c r="W81" i="39" s="1"/>
  <c r="W617" i="38"/>
  <c r="W112" i="39" s="1"/>
  <c r="W621" i="38"/>
  <c r="W625" i="38"/>
  <c r="W629" i="38"/>
  <c r="W633" i="38"/>
  <c r="W637" i="38"/>
  <c r="W641" i="38"/>
  <c r="W645" i="38"/>
  <c r="W649" i="38"/>
  <c r="W653" i="38"/>
  <c r="W610" i="38"/>
  <c r="W618" i="38"/>
  <c r="W622" i="38"/>
  <c r="W626" i="38"/>
  <c r="W630" i="38"/>
  <c r="W634" i="38"/>
  <c r="W638" i="38"/>
  <c r="W642" i="38"/>
  <c r="W646" i="38"/>
  <c r="W650" i="38"/>
  <c r="W654" i="38"/>
  <c r="W219" i="39" s="1"/>
  <c r="W611" i="38"/>
  <c r="W607" i="38"/>
  <c r="W616" i="38"/>
  <c r="W620" i="38"/>
  <c r="W624" i="38"/>
  <c r="W127" i="39" s="1"/>
  <c r="W628" i="38"/>
  <c r="W632" i="38"/>
  <c r="W636" i="38"/>
  <c r="W640" i="38"/>
  <c r="W644" i="38"/>
  <c r="W648" i="38"/>
  <c r="W652" i="38"/>
  <c r="W609" i="38"/>
  <c r="W613" i="38"/>
  <c r="W615" i="38"/>
  <c r="W631" i="38"/>
  <c r="W647" i="38"/>
  <c r="W619" i="38"/>
  <c r="W635" i="38"/>
  <c r="W651" i="38"/>
  <c r="W623" i="38"/>
  <c r="W639" i="38"/>
  <c r="W173" i="39" s="1"/>
  <c r="W608" i="38"/>
  <c r="W627" i="38"/>
  <c r="W612" i="38"/>
  <c r="W606" i="38"/>
  <c r="W643" i="38"/>
  <c r="V606" i="38"/>
  <c r="V616" i="38"/>
  <c r="V620" i="38"/>
  <c r="V624" i="38"/>
  <c r="V127" i="39" s="1"/>
  <c r="V628" i="38"/>
  <c r="V632" i="38"/>
  <c r="V636" i="38"/>
  <c r="V640" i="38"/>
  <c r="V644" i="38"/>
  <c r="V648" i="38"/>
  <c r="V652" i="38"/>
  <c r="V609" i="38"/>
  <c r="V613" i="38"/>
  <c r="V607" i="38"/>
  <c r="V617" i="38"/>
  <c r="V158" i="39" s="1"/>
  <c r="V621" i="38"/>
  <c r="V625" i="38"/>
  <c r="V629" i="38"/>
  <c r="V633" i="38"/>
  <c r="V637" i="38"/>
  <c r="V641" i="38"/>
  <c r="V645" i="38"/>
  <c r="V649" i="38"/>
  <c r="V653" i="38"/>
  <c r="V610" i="38"/>
  <c r="V605" i="38"/>
  <c r="V35" i="39" s="1"/>
  <c r="V615" i="38"/>
  <c r="V619" i="38"/>
  <c r="V623" i="38"/>
  <c r="V627" i="38"/>
  <c r="V631" i="38"/>
  <c r="V635" i="38"/>
  <c r="V639" i="38"/>
  <c r="V173" i="39" s="1"/>
  <c r="V643" i="38"/>
  <c r="V647" i="38"/>
  <c r="V651" i="38"/>
  <c r="V608" i="38"/>
  <c r="V612" i="38"/>
  <c r="V626" i="38"/>
  <c r="V642" i="38"/>
  <c r="V611" i="38"/>
  <c r="V614" i="38"/>
  <c r="V81" i="39" s="1"/>
  <c r="V630" i="38"/>
  <c r="V646" i="38"/>
  <c r="V618" i="38"/>
  <c r="V634" i="38"/>
  <c r="V650" i="38"/>
  <c r="V622" i="38"/>
  <c r="V654" i="38"/>
  <c r="V219" i="39" s="1"/>
  <c r="V638" i="38"/>
  <c r="S607" i="38"/>
  <c r="S611" i="38"/>
  <c r="S615" i="38"/>
  <c r="S619" i="38"/>
  <c r="S623" i="38"/>
  <c r="S626" i="38"/>
  <c r="S630" i="38"/>
  <c r="S634" i="38"/>
  <c r="S638" i="38"/>
  <c r="S641" i="38"/>
  <c r="S645" i="38"/>
  <c r="S649" i="38"/>
  <c r="S653" i="38"/>
  <c r="S605" i="38"/>
  <c r="S35" i="39" s="1"/>
  <c r="S609" i="38"/>
  <c r="S613" i="38"/>
  <c r="S617" i="38"/>
  <c r="S204" i="39" s="1"/>
  <c r="S621" i="38"/>
  <c r="S628" i="38"/>
  <c r="S632" i="38"/>
  <c r="S636" i="38"/>
  <c r="S643" i="38"/>
  <c r="S647" i="38"/>
  <c r="S651" i="38"/>
  <c r="S606" i="38"/>
  <c r="S610" i="38"/>
  <c r="S614" i="38"/>
  <c r="S81" i="39" s="1"/>
  <c r="S618" i="38"/>
  <c r="S622" i="38"/>
  <c r="S625" i="38"/>
  <c r="S629" i="38"/>
  <c r="S633" i="38"/>
  <c r="S637" i="38"/>
  <c r="S640" i="38"/>
  <c r="S644" i="38"/>
  <c r="S648" i="38"/>
  <c r="S652" i="38"/>
  <c r="S620" i="38"/>
  <c r="S635" i="38"/>
  <c r="S650" i="38"/>
  <c r="S612" i="38"/>
  <c r="S627" i="38"/>
  <c r="S642" i="38"/>
  <c r="S616" i="38"/>
  <c r="S631" i="38"/>
  <c r="S646" i="38"/>
  <c r="S639" i="38"/>
  <c r="S173" i="39" s="1"/>
  <c r="S608" i="38"/>
  <c r="S624" i="38"/>
  <c r="S127" i="39" s="1"/>
  <c r="S654" i="38"/>
  <c r="S219" i="39" s="1"/>
  <c r="L607" i="38"/>
  <c r="L611" i="38"/>
  <c r="L615" i="38"/>
  <c r="L619" i="38"/>
  <c r="L623" i="38"/>
  <c r="L626" i="38"/>
  <c r="L630" i="38"/>
  <c r="L634" i="38"/>
  <c r="L638" i="38"/>
  <c r="L641" i="38"/>
  <c r="L645" i="38"/>
  <c r="L649" i="38"/>
  <c r="L653" i="38"/>
  <c r="L609" i="38"/>
  <c r="L613" i="38"/>
  <c r="L617" i="38"/>
  <c r="L621" i="38"/>
  <c r="L628" i="38"/>
  <c r="L632" i="38"/>
  <c r="L636" i="38"/>
  <c r="L643" i="38"/>
  <c r="L647" i="38"/>
  <c r="L651" i="38"/>
  <c r="L606" i="38"/>
  <c r="L610" i="38"/>
  <c r="L614" i="38"/>
  <c r="L81" i="39" s="1"/>
  <c r="L618" i="38"/>
  <c r="L622" i="38"/>
  <c r="L625" i="38"/>
  <c r="L629" i="38"/>
  <c r="L633" i="38"/>
  <c r="L637" i="38"/>
  <c r="L640" i="38"/>
  <c r="L644" i="38"/>
  <c r="L648" i="38"/>
  <c r="L652" i="38"/>
  <c r="L616" i="38"/>
  <c r="L631" i="38"/>
  <c r="L646" i="38"/>
  <c r="L605" i="38"/>
  <c r="L35" i="39" s="1"/>
  <c r="L620" i="38"/>
  <c r="L635" i="38"/>
  <c r="L650" i="38"/>
  <c r="L612" i="38"/>
  <c r="L627" i="38"/>
  <c r="L642" i="38"/>
  <c r="L608" i="38"/>
  <c r="L624" i="38"/>
  <c r="L127" i="39" s="1"/>
  <c r="L654" i="38"/>
  <c r="L219" i="39" s="1"/>
  <c r="L639" i="38"/>
  <c r="L173" i="39" s="1"/>
  <c r="S61" i="38"/>
  <c r="S65" i="38"/>
  <c r="S69" i="38"/>
  <c r="S73" i="38"/>
  <c r="S77" i="38"/>
  <c r="S81" i="38"/>
  <c r="S85" i="38"/>
  <c r="S89" i="38"/>
  <c r="S93" i="38"/>
  <c r="S55" i="38"/>
  <c r="S99" i="38"/>
  <c r="S103" i="38"/>
  <c r="S62" i="38"/>
  <c r="S66" i="38"/>
  <c r="S70" i="38"/>
  <c r="S74" i="38"/>
  <c r="S78" i="38"/>
  <c r="S82" i="38"/>
  <c r="S86" i="38"/>
  <c r="S90" i="38"/>
  <c r="S94" i="38"/>
  <c r="S96" i="38"/>
  <c r="S100" i="38"/>
  <c r="S104" i="38"/>
  <c r="S59" i="38"/>
  <c r="S63" i="38"/>
  <c r="S67" i="38"/>
  <c r="S71" i="38"/>
  <c r="S75" i="38"/>
  <c r="S79" i="38"/>
  <c r="S83" i="38"/>
  <c r="S87" i="38"/>
  <c r="S91" i="38"/>
  <c r="S95" i="38"/>
  <c r="S97" i="38"/>
  <c r="S101" i="38"/>
  <c r="S57" i="38"/>
  <c r="S60" i="38"/>
  <c r="S76" i="38"/>
  <c r="S92" i="38"/>
  <c r="S56" i="38"/>
  <c r="S68" i="38"/>
  <c r="S84" i="38"/>
  <c r="S98" i="38"/>
  <c r="S72" i="38"/>
  <c r="S88" i="38"/>
  <c r="S102" i="38"/>
  <c r="S58" i="38"/>
  <c r="S64" i="38"/>
  <c r="S80" i="38"/>
  <c r="W59" i="38"/>
  <c r="W63" i="38"/>
  <c r="W67" i="38"/>
  <c r="W71" i="38"/>
  <c r="W75" i="38"/>
  <c r="W79" i="38"/>
  <c r="W83" i="38"/>
  <c r="W87" i="38"/>
  <c r="W91" i="38"/>
  <c r="W55" i="38"/>
  <c r="W95" i="38"/>
  <c r="W99" i="38"/>
  <c r="W103" i="38"/>
  <c r="W60" i="38"/>
  <c r="W64" i="38"/>
  <c r="W68" i="38"/>
  <c r="W72" i="38"/>
  <c r="W76" i="38"/>
  <c r="W80" i="38"/>
  <c r="W84" i="38"/>
  <c r="W88" i="38"/>
  <c r="W92" i="38"/>
  <c r="W56" i="38"/>
  <c r="W96" i="38"/>
  <c r="W100" i="38"/>
  <c r="W104" i="38"/>
  <c r="W62" i="38"/>
  <c r="W66" i="38"/>
  <c r="W70" i="38"/>
  <c r="W74" i="38"/>
  <c r="W78" i="38"/>
  <c r="W82" i="38"/>
  <c r="W86" i="38"/>
  <c r="W90" i="38"/>
  <c r="W94" i="38"/>
  <c r="W58" i="38"/>
  <c r="W98" i="38"/>
  <c r="W102" i="38"/>
  <c r="W69" i="38"/>
  <c r="W85" i="38"/>
  <c r="W97" i="38"/>
  <c r="W73" i="38"/>
  <c r="W89" i="38"/>
  <c r="W101" i="38"/>
  <c r="W61" i="38"/>
  <c r="W77" i="38"/>
  <c r="W93" i="38"/>
  <c r="W81" i="38"/>
  <c r="W57" i="38"/>
  <c r="W65" i="38"/>
  <c r="O58" i="38"/>
  <c r="O62" i="38"/>
  <c r="O66" i="38"/>
  <c r="O70" i="38"/>
  <c r="O74" i="38"/>
  <c r="O78" i="38"/>
  <c r="O82" i="38"/>
  <c r="O86" i="38"/>
  <c r="O90" i="38"/>
  <c r="O94" i="38"/>
  <c r="O99" i="38"/>
  <c r="O103" i="38"/>
  <c r="O56" i="38"/>
  <c r="O60" i="38"/>
  <c r="O64" i="38"/>
  <c r="O68" i="38"/>
  <c r="O72" i="38"/>
  <c r="O76" i="38"/>
  <c r="O80" i="38"/>
  <c r="O84" i="38"/>
  <c r="O88" i="38"/>
  <c r="O92" i="38"/>
  <c r="O97" i="38"/>
  <c r="O101" i="38"/>
  <c r="O96" i="38"/>
  <c r="O57" i="38"/>
  <c r="O61" i="38"/>
  <c r="O65" i="38"/>
  <c r="O69" i="38"/>
  <c r="O73" i="38"/>
  <c r="O77" i="38"/>
  <c r="O81" i="38"/>
  <c r="O85" i="38"/>
  <c r="O89" i="38"/>
  <c r="O93" i="38"/>
  <c r="O98" i="38"/>
  <c r="O102" i="38"/>
  <c r="O55" i="38"/>
  <c r="O71" i="38"/>
  <c r="O87" i="38"/>
  <c r="O104" i="38"/>
  <c r="O63" i="38"/>
  <c r="O79" i="38"/>
  <c r="O95" i="38"/>
  <c r="O67" i="38"/>
  <c r="O83" i="38"/>
  <c r="O100" i="38"/>
  <c r="O75" i="38"/>
  <c r="O91" i="38"/>
  <c r="O59" i="38"/>
  <c r="L55" i="38"/>
  <c r="L59" i="38"/>
  <c r="L63" i="38"/>
  <c r="L67" i="38"/>
  <c r="L71" i="38"/>
  <c r="L75" i="38"/>
  <c r="L79" i="38"/>
  <c r="L83" i="38"/>
  <c r="L87" i="38"/>
  <c r="L91" i="38"/>
  <c r="L95" i="38"/>
  <c r="L99" i="38"/>
  <c r="L104" i="38"/>
  <c r="L57" i="38"/>
  <c r="L61" i="38"/>
  <c r="L65" i="38"/>
  <c r="L69" i="38"/>
  <c r="L73" i="38"/>
  <c r="L77" i="38"/>
  <c r="L81" i="38"/>
  <c r="L85" i="38"/>
  <c r="L89" i="38"/>
  <c r="L93" i="38"/>
  <c r="L98" i="38"/>
  <c r="L97" i="38"/>
  <c r="L58" i="38"/>
  <c r="L62" i="38"/>
  <c r="L66" i="38"/>
  <c r="L70" i="38"/>
  <c r="L74" i="38"/>
  <c r="L78" i="38"/>
  <c r="L82" i="38"/>
  <c r="L86" i="38"/>
  <c r="L90" i="38"/>
  <c r="L94" i="38"/>
  <c r="L102" i="38"/>
  <c r="L101" i="38"/>
  <c r="L68" i="38"/>
  <c r="L84" i="38"/>
  <c r="L103" i="38"/>
  <c r="L56" i="38"/>
  <c r="L72" i="38"/>
  <c r="L88" i="38"/>
  <c r="L100" i="38"/>
  <c r="L64" i="38"/>
  <c r="L80" i="38"/>
  <c r="L96" i="38"/>
  <c r="L60" i="38"/>
  <c r="L76" i="38"/>
  <c r="L92" i="38"/>
  <c r="S108" i="38"/>
  <c r="S112" i="38"/>
  <c r="S116" i="38"/>
  <c r="S120" i="38"/>
  <c r="S124" i="38"/>
  <c r="S128" i="38"/>
  <c r="S132" i="38"/>
  <c r="S136" i="38"/>
  <c r="S140" i="38"/>
  <c r="S144" i="38"/>
  <c r="S148" i="38"/>
  <c r="S152" i="38"/>
  <c r="S106" i="38"/>
  <c r="S110" i="38"/>
  <c r="S114" i="38"/>
  <c r="S118" i="38"/>
  <c r="S122" i="38"/>
  <c r="S126" i="38"/>
  <c r="S130" i="38"/>
  <c r="S134" i="38"/>
  <c r="S138" i="38"/>
  <c r="S142" i="38"/>
  <c r="S146" i="38"/>
  <c r="S150" i="38"/>
  <c r="S154" i="38"/>
  <c r="S107" i="38"/>
  <c r="S111" i="38"/>
  <c r="S115" i="38"/>
  <c r="S119" i="38"/>
  <c r="S123" i="38"/>
  <c r="S127" i="38"/>
  <c r="S131" i="38"/>
  <c r="S135" i="38"/>
  <c r="S139" i="38"/>
  <c r="S143" i="38"/>
  <c r="S147" i="38"/>
  <c r="S151" i="38"/>
  <c r="S105" i="38"/>
  <c r="S121" i="38"/>
  <c r="S137" i="38"/>
  <c r="S153" i="38"/>
  <c r="S113" i="38"/>
  <c r="S129" i="38"/>
  <c r="S145" i="38"/>
  <c r="S117" i="38"/>
  <c r="S133" i="38"/>
  <c r="S149" i="38"/>
  <c r="S125" i="38"/>
  <c r="S109" i="38"/>
  <c r="S141" i="38"/>
  <c r="J760" i="38"/>
  <c r="J776" i="38"/>
  <c r="J800" i="38"/>
  <c r="J757" i="38"/>
  <c r="J773" i="38"/>
  <c r="J793" i="38"/>
  <c r="J758" i="38"/>
  <c r="J774" i="38"/>
  <c r="J796" i="38"/>
  <c r="J781" i="38"/>
  <c r="J771" i="38"/>
  <c r="J792" i="38"/>
  <c r="J778" i="38"/>
  <c r="J768" i="38"/>
  <c r="J782" i="38"/>
  <c r="J804" i="38"/>
  <c r="J765" i="38"/>
  <c r="J787" i="38"/>
  <c r="J795" i="38"/>
  <c r="J766" i="38"/>
  <c r="J788" i="38"/>
  <c r="J798" i="38"/>
  <c r="J763" i="38"/>
  <c r="J784" i="38"/>
  <c r="J797" i="38"/>
  <c r="J756" i="38"/>
  <c r="J772" i="38"/>
  <c r="J755" i="38"/>
  <c r="J779" i="38"/>
  <c r="J769" i="38"/>
  <c r="J783" i="38"/>
  <c r="J780" i="38"/>
  <c r="J770" i="38"/>
  <c r="J146" i="39" s="1"/>
  <c r="J789" i="38"/>
  <c r="J777" i="38"/>
  <c r="J767" i="38"/>
  <c r="J791" i="38"/>
  <c r="J801" i="38"/>
  <c r="J802" i="38"/>
  <c r="J762" i="38"/>
  <c r="J775" i="38"/>
  <c r="J764" i="38"/>
  <c r="J785" i="38"/>
  <c r="J794" i="38"/>
  <c r="J786" i="38"/>
  <c r="J803" i="38"/>
  <c r="J759" i="38"/>
  <c r="J790" i="38"/>
  <c r="J761" i="38"/>
  <c r="J799" i="38"/>
  <c r="Q761" i="38"/>
  <c r="Q787" i="38"/>
  <c r="Q803" i="38"/>
  <c r="Q755" i="38"/>
  <c r="Q784" i="38"/>
  <c r="Q800" i="38"/>
  <c r="Q781" i="38"/>
  <c r="Q774" i="38"/>
  <c r="Q797" i="38"/>
  <c r="Q778" i="38"/>
  <c r="Q775" i="38"/>
  <c r="Q794" i="38"/>
  <c r="Q760" i="38"/>
  <c r="Q758" i="38"/>
  <c r="Q795" i="38"/>
  <c r="Q770" i="38"/>
  <c r="Q54" i="39" s="1"/>
  <c r="Q771" i="38"/>
  <c r="Q792" i="38"/>
  <c r="Q766" i="38"/>
  <c r="Q765" i="38"/>
  <c r="Q789" i="38"/>
  <c r="Q756" i="38"/>
  <c r="Q759" i="38"/>
  <c r="Q786" i="38"/>
  <c r="Q802" i="38"/>
  <c r="Q783" i="38"/>
  <c r="Q799" i="38"/>
  <c r="Q779" i="38"/>
  <c r="Q772" i="38"/>
  <c r="Q796" i="38"/>
  <c r="Q776" i="38"/>
  <c r="Q773" i="38"/>
  <c r="Q793" i="38"/>
  <c r="Q768" i="38"/>
  <c r="Q767" i="38"/>
  <c r="Q790" i="38"/>
  <c r="Q762" i="38"/>
  <c r="Q791" i="38"/>
  <c r="Q804" i="38"/>
  <c r="Q780" i="38"/>
  <c r="Q763" i="38"/>
  <c r="Q785" i="38"/>
  <c r="Q798" i="38"/>
  <c r="Q769" i="38"/>
  <c r="Q788" i="38"/>
  <c r="Q801" i="38"/>
  <c r="Q777" i="38"/>
  <c r="Q764" i="38"/>
  <c r="Q757" i="38"/>
  <c r="Q782" i="38"/>
  <c r="R779" i="38"/>
  <c r="R773" i="38"/>
  <c r="R764" i="38"/>
  <c r="R776" i="38"/>
  <c r="R767" i="38"/>
  <c r="R801" i="38"/>
  <c r="R799" i="38"/>
  <c r="R761" i="38"/>
  <c r="R768" i="38"/>
  <c r="R774" i="38"/>
  <c r="R755" i="38"/>
  <c r="R787" i="38"/>
  <c r="R770" i="38"/>
  <c r="R54" i="39" s="1"/>
  <c r="R757" i="38"/>
  <c r="R790" i="38"/>
  <c r="R758" i="38"/>
  <c r="R788" i="38"/>
  <c r="R784" i="38"/>
  <c r="R804" i="38"/>
  <c r="R781" i="38"/>
  <c r="R782" i="38"/>
  <c r="R795" i="38"/>
  <c r="R778" i="38"/>
  <c r="R771" i="38"/>
  <c r="R756" i="38"/>
  <c r="R765" i="38"/>
  <c r="R797" i="38"/>
  <c r="R796" i="38"/>
  <c r="R759" i="38"/>
  <c r="R760" i="38"/>
  <c r="R766" i="38"/>
  <c r="R791" i="38"/>
  <c r="R785" i="38"/>
  <c r="R762" i="38"/>
  <c r="R783" i="38"/>
  <c r="R789" i="38"/>
  <c r="R798" i="38"/>
  <c r="R800" i="38"/>
  <c r="R777" i="38"/>
  <c r="R763" i="38"/>
  <c r="R786" i="38"/>
  <c r="R775" i="38"/>
  <c r="R803" i="38"/>
  <c r="R793" i="38"/>
  <c r="R792" i="38"/>
  <c r="R772" i="38"/>
  <c r="R802" i="38"/>
  <c r="R794" i="38"/>
  <c r="R780" i="38"/>
  <c r="R769" i="38"/>
  <c r="S760" i="38"/>
  <c r="S776" i="38"/>
  <c r="S792" i="38"/>
  <c r="S757" i="38"/>
  <c r="S773" i="38"/>
  <c r="S789" i="38"/>
  <c r="S758" i="38"/>
  <c r="S774" i="38"/>
  <c r="S790" i="38"/>
  <c r="S755" i="38"/>
  <c r="S771" i="38"/>
  <c r="S787" i="38"/>
  <c r="S803" i="38"/>
  <c r="S764" i="38"/>
  <c r="S780" i="38"/>
  <c r="S796" i="38"/>
  <c r="S761" i="38"/>
  <c r="S777" i="38"/>
  <c r="S793" i="38"/>
  <c r="S762" i="38"/>
  <c r="S778" i="38"/>
  <c r="S794" i="38"/>
  <c r="S759" i="38"/>
  <c r="S775" i="38"/>
  <c r="S791" i="38"/>
  <c r="S756" i="38"/>
  <c r="S772" i="38"/>
  <c r="S788" i="38"/>
  <c r="S804" i="38"/>
  <c r="S769" i="38"/>
  <c r="S785" i="38"/>
  <c r="S801" i="38"/>
  <c r="S770" i="38"/>
  <c r="S54" i="39" s="1"/>
  <c r="S786" i="38"/>
  <c r="S802" i="38"/>
  <c r="S767" i="38"/>
  <c r="S783" i="38"/>
  <c r="S799" i="38"/>
  <c r="S768" i="38"/>
  <c r="S781" i="38"/>
  <c r="S798" i="38"/>
  <c r="S784" i="38"/>
  <c r="S797" i="38"/>
  <c r="S763" i="38"/>
  <c r="S765" i="38"/>
  <c r="S782" i="38"/>
  <c r="S795" i="38"/>
  <c r="S779" i="38"/>
  <c r="S800" i="38"/>
  <c r="S766" i="38"/>
  <c r="L167" i="39"/>
  <c r="L147" i="39"/>
  <c r="L121" i="39"/>
  <c r="L101" i="39"/>
  <c r="S121" i="39"/>
  <c r="S101" i="39"/>
  <c r="S55" i="39"/>
  <c r="S75" i="39"/>
  <c r="W75" i="39"/>
  <c r="W55" i="39"/>
  <c r="W138" i="39"/>
  <c r="W115" i="39"/>
  <c r="W135" i="39"/>
  <c r="W116" i="39"/>
  <c r="W108" i="39"/>
  <c r="S161" i="39"/>
  <c r="S162" i="39"/>
  <c r="S158" i="39"/>
  <c r="S184" i="39"/>
  <c r="T46" i="39"/>
  <c r="T23" i="39"/>
  <c r="T24" i="39"/>
  <c r="T20" i="39"/>
  <c r="R720" i="38"/>
  <c r="R728" i="38"/>
  <c r="R733" i="38"/>
  <c r="R717" i="38"/>
  <c r="R710" i="38"/>
  <c r="R726" i="38"/>
  <c r="R743" i="38"/>
  <c r="R713" i="38"/>
  <c r="R711" i="38"/>
  <c r="R730" i="38"/>
  <c r="R744" i="38"/>
  <c r="R725" i="38"/>
  <c r="R708" i="38"/>
  <c r="R724" i="38"/>
  <c r="R741" i="38"/>
  <c r="R705" i="38"/>
  <c r="R739" i="38"/>
  <c r="R714" i="38"/>
  <c r="R727" i="38"/>
  <c r="R747" i="38"/>
  <c r="R738" i="38"/>
  <c r="R715" i="38"/>
  <c r="R731" i="38"/>
  <c r="R748" i="38"/>
  <c r="R732" i="38"/>
  <c r="R716" i="38"/>
  <c r="R735" i="38"/>
  <c r="R749" i="38"/>
  <c r="R742" i="38"/>
  <c r="R706" i="38"/>
  <c r="R722" i="38"/>
  <c r="R736" i="38"/>
  <c r="R729" i="38"/>
  <c r="R707" i="38"/>
  <c r="R723" i="38"/>
  <c r="R740" i="38"/>
  <c r="R709" i="38"/>
  <c r="R721" i="38"/>
  <c r="R751" i="38"/>
  <c r="R752" i="38"/>
  <c r="R712" i="38"/>
  <c r="R750" i="38"/>
  <c r="R746" i="38"/>
  <c r="R737" i="38"/>
  <c r="R734" i="38"/>
  <c r="R718" i="38"/>
  <c r="R719" i="38"/>
  <c r="R753" i="38"/>
  <c r="R754" i="38"/>
  <c r="R745" i="38"/>
  <c r="P714" i="38"/>
  <c r="P730" i="38"/>
  <c r="P746" i="38"/>
  <c r="P731" i="38"/>
  <c r="P747" i="38"/>
  <c r="P720" i="38"/>
  <c r="P736" i="38"/>
  <c r="P752" i="38"/>
  <c r="P705" i="38"/>
  <c r="P721" i="38"/>
  <c r="P737" i="38"/>
  <c r="P753" i="38"/>
  <c r="P718" i="38"/>
  <c r="P734" i="38"/>
  <c r="P750" i="38"/>
  <c r="P743" i="38"/>
  <c r="P708" i="38"/>
  <c r="P724" i="38"/>
  <c r="P740" i="38"/>
  <c r="P715" i="38"/>
  <c r="P709" i="38"/>
  <c r="P725" i="38"/>
  <c r="P741" i="38"/>
  <c r="P711" i="38"/>
  <c r="P710" i="38"/>
  <c r="P726" i="38"/>
  <c r="P742" i="38"/>
  <c r="P719" i="38"/>
  <c r="P723" i="38"/>
  <c r="P716" i="38"/>
  <c r="P732" i="38"/>
  <c r="P748" i="38"/>
  <c r="P751" i="38"/>
  <c r="P717" i="38"/>
  <c r="P733" i="38"/>
  <c r="P749" i="38"/>
  <c r="P739" i="38"/>
  <c r="P722" i="38"/>
  <c r="P712" i="38"/>
  <c r="P713" i="38"/>
  <c r="P738" i="38"/>
  <c r="P728" i="38"/>
  <c r="P729" i="38"/>
  <c r="P754" i="38"/>
  <c r="P744" i="38"/>
  <c r="P745" i="38"/>
  <c r="P707" i="38"/>
  <c r="P727" i="38"/>
  <c r="P706" i="38"/>
  <c r="P735" i="38"/>
  <c r="Q741" i="38"/>
  <c r="Q714" i="38"/>
  <c r="Q753" i="38"/>
  <c r="Q754" i="38"/>
  <c r="Q727" i="38"/>
  <c r="Q743" i="38"/>
  <c r="Q722" i="38"/>
  <c r="Q723" i="38"/>
  <c r="Q728" i="38"/>
  <c r="Q744" i="38"/>
  <c r="Q710" i="38"/>
  <c r="Q738" i="38"/>
  <c r="Q733" i="38"/>
  <c r="Q749" i="38"/>
  <c r="Q715" i="38"/>
  <c r="Q750" i="38"/>
  <c r="Q742" i="38"/>
  <c r="Q735" i="38"/>
  <c r="Q751" i="38"/>
  <c r="Q706" i="38"/>
  <c r="Q746" i="38"/>
  <c r="Q736" i="38"/>
  <c r="Q752" i="38"/>
  <c r="Q721" i="38"/>
  <c r="Q725" i="38"/>
  <c r="Q737" i="38"/>
  <c r="Q705" i="38"/>
  <c r="Q724" i="38"/>
  <c r="Q718" i="38"/>
  <c r="Q717" i="38"/>
  <c r="Q739" i="38"/>
  <c r="Q709" i="38"/>
  <c r="Q708" i="38"/>
  <c r="Q716" i="38"/>
  <c r="Q740" i="38"/>
  <c r="Q711" i="38"/>
  <c r="Q720" i="38"/>
  <c r="Q729" i="38"/>
  <c r="Q726" i="38"/>
  <c r="Q730" i="38"/>
  <c r="Q707" i="38"/>
  <c r="Q713" i="38"/>
  <c r="Q747" i="38"/>
  <c r="Q748" i="38"/>
  <c r="Q734" i="38"/>
  <c r="Q719" i="38"/>
  <c r="Q712" i="38"/>
  <c r="Q732" i="38"/>
  <c r="Q745" i="38"/>
  <c r="Q731" i="38"/>
  <c r="U735" i="38"/>
  <c r="U751" i="38"/>
  <c r="U722" i="38"/>
  <c r="U740" i="38"/>
  <c r="U725" i="38"/>
  <c r="U741" i="38"/>
  <c r="U708" i="38"/>
  <c r="U707" i="38"/>
  <c r="U726" i="38"/>
  <c r="U742" i="38"/>
  <c r="U709" i="38"/>
  <c r="U718" i="38"/>
  <c r="U739" i="38"/>
  <c r="U720" i="38"/>
  <c r="U715" i="38"/>
  <c r="U717" i="38"/>
  <c r="U729" i="38"/>
  <c r="U745" i="38"/>
  <c r="U710" i="38"/>
  <c r="U744" i="38"/>
  <c r="U730" i="38"/>
  <c r="U746" i="38"/>
  <c r="U711" i="38"/>
  <c r="U736" i="38"/>
  <c r="U731" i="38"/>
  <c r="U747" i="38"/>
  <c r="U713" i="38"/>
  <c r="U728" i="38"/>
  <c r="U748" i="38"/>
  <c r="U737" i="38"/>
  <c r="U712" i="38"/>
  <c r="U721" i="38"/>
  <c r="U754" i="38"/>
  <c r="U738" i="38"/>
  <c r="U716" i="38"/>
  <c r="U706" i="38"/>
  <c r="U723" i="38"/>
  <c r="U727" i="38"/>
  <c r="U732" i="38"/>
  <c r="U724" i="38"/>
  <c r="U752" i="38"/>
  <c r="U743" i="38"/>
  <c r="U733" i="38"/>
  <c r="U734" i="38"/>
  <c r="U753" i="38"/>
  <c r="U705" i="38"/>
  <c r="U719" i="38"/>
  <c r="U714" i="38"/>
  <c r="U749" i="38"/>
  <c r="U750" i="38"/>
  <c r="M558" i="38"/>
  <c r="M562" i="38"/>
  <c r="M566" i="38"/>
  <c r="M135" i="39" s="1"/>
  <c r="M570" i="38"/>
  <c r="M574" i="38"/>
  <c r="M578" i="38"/>
  <c r="M582" i="38"/>
  <c r="M586" i="38"/>
  <c r="M590" i="38"/>
  <c r="M594" i="38"/>
  <c r="M598" i="38"/>
  <c r="M602" i="38"/>
  <c r="M556" i="38"/>
  <c r="M560" i="38"/>
  <c r="M564" i="38"/>
  <c r="M568" i="38"/>
  <c r="M572" i="38"/>
  <c r="M576" i="38"/>
  <c r="M580" i="38"/>
  <c r="M584" i="38"/>
  <c r="M588" i="38"/>
  <c r="M592" i="38"/>
  <c r="M596" i="38"/>
  <c r="M600" i="38"/>
  <c r="M604" i="38"/>
  <c r="M557" i="38"/>
  <c r="M561" i="38"/>
  <c r="M565" i="38"/>
  <c r="M569" i="38"/>
  <c r="M573" i="38"/>
  <c r="M577" i="38"/>
  <c r="M581" i="38"/>
  <c r="M585" i="38"/>
  <c r="M589" i="38"/>
  <c r="M593" i="38"/>
  <c r="M597" i="38"/>
  <c r="M601" i="38"/>
  <c r="M559" i="38"/>
  <c r="M575" i="38"/>
  <c r="M591" i="38"/>
  <c r="M567" i="38"/>
  <c r="M583" i="38"/>
  <c r="M599" i="38"/>
  <c r="M555" i="38"/>
  <c r="M571" i="38"/>
  <c r="M587" i="38"/>
  <c r="M603" i="38"/>
  <c r="M563" i="38"/>
  <c r="M595" i="38"/>
  <c r="M579" i="38"/>
  <c r="W657" i="38"/>
  <c r="W661" i="38"/>
  <c r="W665" i="38"/>
  <c r="W669" i="38"/>
  <c r="W673" i="38"/>
  <c r="W676" i="38"/>
  <c r="W680" i="38"/>
  <c r="W684" i="38"/>
  <c r="W688" i="38"/>
  <c r="W691" i="38"/>
  <c r="W695" i="38"/>
  <c r="W699" i="38"/>
  <c r="W703" i="38"/>
  <c r="W658" i="38"/>
  <c r="W662" i="38"/>
  <c r="W666" i="38"/>
  <c r="W670" i="38"/>
  <c r="W674" i="38"/>
  <c r="W111" i="39" s="1"/>
  <c r="W677" i="38"/>
  <c r="W681" i="38"/>
  <c r="W685" i="38"/>
  <c r="W689" i="38"/>
  <c r="W157" i="39" s="1"/>
  <c r="W692" i="38"/>
  <c r="W696" i="38"/>
  <c r="W700" i="38"/>
  <c r="W704" i="38"/>
  <c r="W203" i="39" s="1"/>
  <c r="W655" i="38"/>
  <c r="W19" i="39" s="1"/>
  <c r="W659" i="38"/>
  <c r="W663" i="38"/>
  <c r="W667" i="38"/>
  <c r="W671" i="38"/>
  <c r="W678" i="38"/>
  <c r="W682" i="38"/>
  <c r="W686" i="38"/>
  <c r="W693" i="38"/>
  <c r="W697" i="38"/>
  <c r="W701" i="38"/>
  <c r="W656" i="38"/>
  <c r="W672" i="38"/>
  <c r="W687" i="38"/>
  <c r="W702" i="38"/>
  <c r="W664" i="38"/>
  <c r="W65" i="39" s="1"/>
  <c r="W679" i="38"/>
  <c r="W694" i="38"/>
  <c r="W668" i="38"/>
  <c r="W683" i="38"/>
  <c r="W698" i="38"/>
  <c r="W660" i="38"/>
  <c r="W690" i="38"/>
  <c r="W675" i="38"/>
  <c r="R677" i="38"/>
  <c r="R690" i="38"/>
  <c r="R694" i="38"/>
  <c r="R698" i="38"/>
  <c r="R659" i="38"/>
  <c r="R663" i="38"/>
  <c r="R668" i="38"/>
  <c r="R672" i="38"/>
  <c r="R701" i="38"/>
  <c r="R681" i="38"/>
  <c r="R685" i="38"/>
  <c r="R702" i="38"/>
  <c r="R679" i="38"/>
  <c r="R692" i="38"/>
  <c r="R696" i="38"/>
  <c r="R700" i="38"/>
  <c r="R657" i="38"/>
  <c r="R661" i="38"/>
  <c r="R666" i="38"/>
  <c r="R670" i="38"/>
  <c r="R687" i="38"/>
  <c r="R675" i="38"/>
  <c r="R683" i="38"/>
  <c r="R689" i="38"/>
  <c r="R157" i="39" s="1"/>
  <c r="R704" i="38"/>
  <c r="R203" i="39" s="1"/>
  <c r="R665" i="38"/>
  <c r="R680" i="38"/>
  <c r="R693" i="38"/>
  <c r="R697" i="38"/>
  <c r="R655" i="38"/>
  <c r="R19" i="39" s="1"/>
  <c r="R658" i="38"/>
  <c r="R662" i="38"/>
  <c r="R667" i="38"/>
  <c r="R671" i="38"/>
  <c r="R688" i="38"/>
  <c r="R676" i="38"/>
  <c r="R684" i="38"/>
  <c r="R678" i="38"/>
  <c r="R656" i="38"/>
  <c r="R673" i="38"/>
  <c r="R703" i="38"/>
  <c r="R695" i="38"/>
  <c r="R664" i="38"/>
  <c r="R65" i="39" s="1"/>
  <c r="R682" i="38"/>
  <c r="R699" i="38"/>
  <c r="R669" i="38"/>
  <c r="R686" i="38"/>
  <c r="R660" i="38"/>
  <c r="R674" i="38"/>
  <c r="R111" i="39" s="1"/>
  <c r="R691" i="38"/>
  <c r="S655" i="38"/>
  <c r="S19" i="39" s="1"/>
  <c r="S659" i="38"/>
  <c r="S663" i="38"/>
  <c r="S667" i="38"/>
  <c r="S671" i="38"/>
  <c r="S678" i="38"/>
  <c r="S682" i="38"/>
  <c r="S686" i="38"/>
  <c r="S693" i="38"/>
  <c r="S697" i="38"/>
  <c r="S701" i="38"/>
  <c r="S657" i="38"/>
  <c r="S661" i="38"/>
  <c r="S665" i="38"/>
  <c r="S669" i="38"/>
  <c r="S673" i="38"/>
  <c r="S676" i="38"/>
  <c r="S680" i="38"/>
  <c r="S684" i="38"/>
  <c r="S688" i="38"/>
  <c r="S691" i="38"/>
  <c r="S695" i="38"/>
  <c r="S699" i="38"/>
  <c r="S703" i="38"/>
  <c r="S658" i="38"/>
  <c r="S662" i="38"/>
  <c r="S666" i="38"/>
  <c r="S670" i="38"/>
  <c r="S674" i="38"/>
  <c r="S111" i="39" s="1"/>
  <c r="S677" i="38"/>
  <c r="S681" i="38"/>
  <c r="S685" i="38"/>
  <c r="S689" i="38"/>
  <c r="S157" i="39" s="1"/>
  <c r="S692" i="38"/>
  <c r="S696" i="38"/>
  <c r="S700" i="38"/>
  <c r="S704" i="38"/>
  <c r="S203" i="39" s="1"/>
  <c r="S664" i="38"/>
  <c r="S65" i="39" s="1"/>
  <c r="S679" i="38"/>
  <c r="S694" i="38"/>
  <c r="S656" i="38"/>
  <c r="S672" i="38"/>
  <c r="S687" i="38"/>
  <c r="S702" i="38"/>
  <c r="S660" i="38"/>
  <c r="S675" i="38"/>
  <c r="S690" i="38"/>
  <c r="S683" i="38"/>
  <c r="S698" i="38"/>
  <c r="S668" i="38"/>
  <c r="L655" i="38"/>
  <c r="L19" i="39" s="1"/>
  <c r="L659" i="38"/>
  <c r="L663" i="38"/>
  <c r="L666" i="38"/>
  <c r="L670" i="38"/>
  <c r="L674" i="38"/>
  <c r="L111" i="39" s="1"/>
  <c r="L678" i="38"/>
  <c r="L682" i="38"/>
  <c r="L686" i="38"/>
  <c r="L690" i="38"/>
  <c r="L694" i="38"/>
  <c r="L698" i="38"/>
  <c r="L702" i="38"/>
  <c r="L657" i="38"/>
  <c r="L661" i="38"/>
  <c r="L668" i="38"/>
  <c r="L672" i="38"/>
  <c r="L676" i="38"/>
  <c r="L680" i="38"/>
  <c r="L684" i="38"/>
  <c r="L688" i="38"/>
  <c r="L692" i="38"/>
  <c r="L696" i="38"/>
  <c r="L700" i="38"/>
  <c r="L704" i="38"/>
  <c r="L203" i="39" s="1"/>
  <c r="L658" i="38"/>
  <c r="L662" i="38"/>
  <c r="L665" i="38"/>
  <c r="L669" i="38"/>
  <c r="L673" i="38"/>
  <c r="L677" i="38"/>
  <c r="L681" i="38"/>
  <c r="L685" i="38"/>
  <c r="L689" i="38"/>
  <c r="L157" i="39" s="1"/>
  <c r="L693" i="38"/>
  <c r="L697" i="38"/>
  <c r="L701" i="38"/>
  <c r="L667" i="38"/>
  <c r="L683" i="38"/>
  <c r="L699" i="38"/>
  <c r="L656" i="38"/>
  <c r="L671" i="38"/>
  <c r="L687" i="38"/>
  <c r="L703" i="38"/>
  <c r="L664" i="38"/>
  <c r="L65" i="39" s="1"/>
  <c r="L679" i="38"/>
  <c r="L695" i="38"/>
  <c r="L660" i="38"/>
  <c r="L691" i="38"/>
  <c r="L675" i="38"/>
  <c r="L138" i="39"/>
  <c r="L230" i="39"/>
  <c r="L92" i="39"/>
  <c r="L184" i="39"/>
  <c r="L46" i="39"/>
  <c r="S186" i="39"/>
  <c r="S151" i="39"/>
  <c r="S48" i="39"/>
  <c r="S13" i="39"/>
  <c r="S140" i="39"/>
  <c r="S105" i="39"/>
  <c r="Z516" i="38"/>
  <c r="Z525" i="38"/>
  <c r="Z530" i="38"/>
  <c r="Z520" i="38"/>
  <c r="Z552" i="38"/>
  <c r="Z511" i="38"/>
  <c r="Z528" i="38"/>
  <c r="J197" i="39"/>
  <c r="J232" i="39"/>
  <c r="Z554" i="38"/>
  <c r="Z519" i="38"/>
  <c r="Z536" i="38"/>
  <c r="Z522" i="38"/>
  <c r="Z531" i="38"/>
  <c r="P29" i="39"/>
  <c r="P9" i="39"/>
  <c r="X193" i="39"/>
  <c r="X211" i="39"/>
  <c r="X213" i="39"/>
  <c r="X29" i="39"/>
  <c r="X9" i="39"/>
  <c r="X27" i="39"/>
  <c r="M184" i="39"/>
  <c r="M162" i="39"/>
  <c r="M161" i="39"/>
  <c r="M192" i="39"/>
  <c r="M181" i="39"/>
  <c r="M230" i="39"/>
  <c r="M208" i="39"/>
  <c r="M227" i="39"/>
  <c r="M238" i="39"/>
  <c r="M207" i="39"/>
  <c r="Y24" i="39"/>
  <c r="Y33" i="39"/>
  <c r="Y46" i="39"/>
  <c r="Y23" i="39"/>
  <c r="Y171" i="39"/>
  <c r="Y161" i="39"/>
  <c r="Y184" i="39"/>
  <c r="Y162" i="39"/>
  <c r="K115" i="39"/>
  <c r="K138" i="39"/>
  <c r="K116" i="39"/>
  <c r="K70" i="39"/>
  <c r="K92" i="39"/>
  <c r="K69" i="39"/>
  <c r="Q308" i="38"/>
  <c r="Q312" i="38"/>
  <c r="Q316" i="38"/>
  <c r="Q320" i="38"/>
  <c r="Q324" i="38"/>
  <c r="Q328" i="38"/>
  <c r="Q332" i="38"/>
  <c r="Q336" i="38"/>
  <c r="Q340" i="38"/>
  <c r="Q344" i="38"/>
  <c r="Q348" i="38"/>
  <c r="Q352" i="38"/>
  <c r="Q305" i="38"/>
  <c r="Q309" i="38"/>
  <c r="Q313" i="38"/>
  <c r="Q317" i="38"/>
  <c r="Q321" i="38"/>
  <c r="Q325" i="38"/>
  <c r="Q329" i="38"/>
  <c r="Q333" i="38"/>
  <c r="Q337" i="38"/>
  <c r="Q341" i="38"/>
  <c r="Q345" i="38"/>
  <c r="Q349" i="38"/>
  <c r="Q353" i="38"/>
  <c r="Q307" i="38"/>
  <c r="Q311" i="38"/>
  <c r="Q315" i="38"/>
  <c r="Q319" i="38"/>
  <c r="Q323" i="38"/>
  <c r="Q327" i="38"/>
  <c r="Q331" i="38"/>
  <c r="Q335" i="38"/>
  <c r="Q339" i="38"/>
  <c r="Q343" i="38"/>
  <c r="Q347" i="38"/>
  <c r="Q351" i="38"/>
  <c r="Q310" i="38"/>
  <c r="Q326" i="38"/>
  <c r="Q342" i="38"/>
  <c r="Q314" i="38"/>
  <c r="Q330" i="38"/>
  <c r="Q346" i="38"/>
  <c r="Q318" i="38"/>
  <c r="Q334" i="38"/>
  <c r="Q350" i="38"/>
  <c r="Q354" i="38"/>
  <c r="Q322" i="38"/>
  <c r="Q338" i="38"/>
  <c r="Q306" i="38"/>
  <c r="U305" i="38"/>
  <c r="U309" i="38"/>
  <c r="U313" i="38"/>
  <c r="U317" i="38"/>
  <c r="U321" i="38"/>
  <c r="U325" i="38"/>
  <c r="U329" i="38"/>
  <c r="U333" i="38"/>
  <c r="U337" i="38"/>
  <c r="U341" i="38"/>
  <c r="U345" i="38"/>
  <c r="U349" i="38"/>
  <c r="U353" i="38"/>
  <c r="U306" i="38"/>
  <c r="U310" i="38"/>
  <c r="U314" i="38"/>
  <c r="U318" i="38"/>
  <c r="U322" i="38"/>
  <c r="U326" i="38"/>
  <c r="U330" i="38"/>
  <c r="U334" i="38"/>
  <c r="U338" i="38"/>
  <c r="U342" i="38"/>
  <c r="U346" i="38"/>
  <c r="U350" i="38"/>
  <c r="U354" i="38"/>
  <c r="U308" i="38"/>
  <c r="U312" i="38"/>
  <c r="U316" i="38"/>
  <c r="U320" i="38"/>
  <c r="U324" i="38"/>
  <c r="U328" i="38"/>
  <c r="U332" i="38"/>
  <c r="U336" i="38"/>
  <c r="U340" i="38"/>
  <c r="U344" i="38"/>
  <c r="U348" i="38"/>
  <c r="U352" i="38"/>
  <c r="U307" i="38"/>
  <c r="U323" i="38"/>
  <c r="U339" i="38"/>
  <c r="U311" i="38"/>
  <c r="U327" i="38"/>
  <c r="U343" i="38"/>
  <c r="U315" i="38"/>
  <c r="U331" i="38"/>
  <c r="U347" i="38"/>
  <c r="U335" i="38"/>
  <c r="U319" i="38"/>
  <c r="U351" i="38"/>
  <c r="M306" i="38"/>
  <c r="M310" i="38"/>
  <c r="M314" i="38"/>
  <c r="M318" i="38"/>
  <c r="M322" i="38"/>
  <c r="M326" i="38"/>
  <c r="M330" i="38"/>
  <c r="M334" i="38"/>
  <c r="M338" i="38"/>
  <c r="M342" i="38"/>
  <c r="M346" i="38"/>
  <c r="M350" i="38"/>
  <c r="M354" i="38"/>
  <c r="M308" i="38"/>
  <c r="M312" i="38"/>
  <c r="M316" i="38"/>
  <c r="M320" i="38"/>
  <c r="M324" i="38"/>
  <c r="M328" i="38"/>
  <c r="M332" i="38"/>
  <c r="M336" i="38"/>
  <c r="M340" i="38"/>
  <c r="M344" i="38"/>
  <c r="M348" i="38"/>
  <c r="M352" i="38"/>
  <c r="M305" i="38"/>
  <c r="M309" i="38"/>
  <c r="M313" i="38"/>
  <c r="M317" i="38"/>
  <c r="M321" i="38"/>
  <c r="M325" i="38"/>
  <c r="M329" i="38"/>
  <c r="M333" i="38"/>
  <c r="M337" i="38"/>
  <c r="M341" i="38"/>
  <c r="M345" i="38"/>
  <c r="M349" i="38"/>
  <c r="M353" i="38"/>
  <c r="M311" i="38"/>
  <c r="M327" i="38"/>
  <c r="M343" i="38"/>
  <c r="M319" i="38"/>
  <c r="M335" i="38"/>
  <c r="M351" i="38"/>
  <c r="M307" i="38"/>
  <c r="M323" i="38"/>
  <c r="M339" i="38"/>
  <c r="M347" i="38"/>
  <c r="M315" i="38"/>
  <c r="M331" i="38"/>
  <c r="Y305" i="38"/>
  <c r="Y309" i="38"/>
  <c r="Y313" i="38"/>
  <c r="Y317" i="38"/>
  <c r="Y321" i="38"/>
  <c r="Y325" i="38"/>
  <c r="Y329" i="38"/>
  <c r="Y333" i="38"/>
  <c r="Y337" i="38"/>
  <c r="Y341" i="38"/>
  <c r="Y345" i="38"/>
  <c r="Y349" i="38"/>
  <c r="Y353" i="38"/>
  <c r="Y306" i="38"/>
  <c r="Y310" i="38"/>
  <c r="Y314" i="38"/>
  <c r="Y318" i="38"/>
  <c r="Y322" i="38"/>
  <c r="Y326" i="38"/>
  <c r="Y330" i="38"/>
  <c r="Y334" i="38"/>
  <c r="Y338" i="38"/>
  <c r="Y342" i="38"/>
  <c r="Y346" i="38"/>
  <c r="Y350" i="38"/>
  <c r="Y354" i="38"/>
  <c r="Y307" i="38"/>
  <c r="Y311" i="38"/>
  <c r="Y315" i="38"/>
  <c r="Y319" i="38"/>
  <c r="Y323" i="38"/>
  <c r="Y327" i="38"/>
  <c r="Y331" i="38"/>
  <c r="Y335" i="38"/>
  <c r="Y339" i="38"/>
  <c r="Y343" i="38"/>
  <c r="Y347" i="38"/>
  <c r="Y351" i="38"/>
  <c r="Y308" i="38"/>
  <c r="Y324" i="38"/>
  <c r="Y340" i="38"/>
  <c r="Y312" i="38"/>
  <c r="Y328" i="38"/>
  <c r="Y344" i="38"/>
  <c r="Y320" i="38"/>
  <c r="Y336" i="38"/>
  <c r="Y352" i="38"/>
  <c r="Y316" i="38"/>
  <c r="Y332" i="38"/>
  <c r="Y348" i="38"/>
  <c r="U7" i="38"/>
  <c r="U11" i="38"/>
  <c r="U15" i="38"/>
  <c r="U19" i="38"/>
  <c r="U23" i="38"/>
  <c r="U27" i="38"/>
  <c r="U31" i="38"/>
  <c r="U35" i="38"/>
  <c r="U39" i="38"/>
  <c r="U43" i="38"/>
  <c r="U47" i="38"/>
  <c r="U51" i="38"/>
  <c r="U5" i="38"/>
  <c r="U9" i="38"/>
  <c r="U13" i="38"/>
  <c r="U17" i="38"/>
  <c r="U21" i="38"/>
  <c r="U25" i="38"/>
  <c r="U29" i="38"/>
  <c r="U33" i="38"/>
  <c r="U37" i="38"/>
  <c r="U41" i="38"/>
  <c r="U45" i="38"/>
  <c r="U49" i="38"/>
  <c r="U53" i="38"/>
  <c r="U6" i="38"/>
  <c r="U10" i="38"/>
  <c r="U14" i="38"/>
  <c r="U18" i="38"/>
  <c r="U22" i="38"/>
  <c r="U26" i="38"/>
  <c r="U30" i="38"/>
  <c r="U34" i="38"/>
  <c r="U38" i="38"/>
  <c r="U42" i="38"/>
  <c r="U46" i="38"/>
  <c r="U50" i="38"/>
  <c r="U54" i="38"/>
  <c r="U8" i="38"/>
  <c r="U24" i="38"/>
  <c r="U40" i="38"/>
  <c r="U16" i="38"/>
  <c r="U32" i="38"/>
  <c r="U48" i="38"/>
  <c r="U20" i="38"/>
  <c r="U36" i="38"/>
  <c r="U52" i="38"/>
  <c r="U28" i="38"/>
  <c r="U12" i="38"/>
  <c r="U44" i="38"/>
  <c r="R357" i="38"/>
  <c r="R372" i="38"/>
  <c r="R376" i="38"/>
  <c r="R380" i="38"/>
  <c r="R384" i="38"/>
  <c r="R388" i="38"/>
  <c r="R392" i="38"/>
  <c r="R396" i="38"/>
  <c r="R400" i="38"/>
  <c r="R404" i="38"/>
  <c r="R362" i="38"/>
  <c r="R366" i="38"/>
  <c r="R355" i="38"/>
  <c r="R370" i="38"/>
  <c r="R374" i="38"/>
  <c r="R378" i="38"/>
  <c r="R382" i="38"/>
  <c r="R386" i="38"/>
  <c r="R390" i="38"/>
  <c r="R394" i="38"/>
  <c r="R398" i="38"/>
  <c r="R402" i="38"/>
  <c r="R360" i="38"/>
  <c r="R364" i="38"/>
  <c r="R368" i="38"/>
  <c r="R356" i="38"/>
  <c r="R371" i="38"/>
  <c r="R375" i="38"/>
  <c r="R379" i="38"/>
  <c r="R383" i="38"/>
  <c r="R387" i="38"/>
  <c r="R391" i="38"/>
  <c r="R395" i="38"/>
  <c r="R399" i="38"/>
  <c r="R403" i="38"/>
  <c r="R361" i="38"/>
  <c r="R365" i="38"/>
  <c r="R369" i="38"/>
  <c r="R373" i="38"/>
  <c r="R389" i="38"/>
  <c r="R359" i="38"/>
  <c r="R381" i="38"/>
  <c r="R397" i="38"/>
  <c r="R367" i="38"/>
  <c r="R358" i="38"/>
  <c r="R385" i="38"/>
  <c r="R401" i="38"/>
  <c r="R377" i="38"/>
  <c r="R363" i="38"/>
  <c r="R393" i="38"/>
  <c r="K359" i="38"/>
  <c r="K362" i="38"/>
  <c r="K372" i="38"/>
  <c r="K376" i="38"/>
  <c r="K365" i="38"/>
  <c r="K368" i="38"/>
  <c r="K379" i="38"/>
  <c r="K395" i="38"/>
  <c r="K384" i="38"/>
  <c r="K400" i="38"/>
  <c r="K389" i="38"/>
  <c r="K382" i="38"/>
  <c r="K398" i="38"/>
  <c r="K361" i="38"/>
  <c r="K370" i="38"/>
  <c r="K374" i="38"/>
  <c r="K378" i="38"/>
  <c r="K356" i="38"/>
  <c r="K363" i="38"/>
  <c r="K387" i="38"/>
  <c r="K403" i="38"/>
  <c r="K392" i="38"/>
  <c r="K381" i="38"/>
  <c r="K397" i="38"/>
  <c r="K390" i="38"/>
  <c r="K358" i="38"/>
  <c r="K371" i="38"/>
  <c r="K375" i="38"/>
  <c r="K355" i="38"/>
  <c r="K364" i="38"/>
  <c r="K367" i="38"/>
  <c r="K391" i="38"/>
  <c r="K380" i="38"/>
  <c r="K396" i="38"/>
  <c r="K385" i="38"/>
  <c r="K401" i="38"/>
  <c r="K394" i="38"/>
  <c r="K360" i="38"/>
  <c r="K369" i="38"/>
  <c r="K388" i="38"/>
  <c r="K402" i="38"/>
  <c r="K373" i="38"/>
  <c r="K383" i="38"/>
  <c r="K393" i="38"/>
  <c r="K377" i="38"/>
  <c r="K399" i="38"/>
  <c r="K386" i="38"/>
  <c r="K366" i="38"/>
  <c r="K404" i="38"/>
  <c r="K357" i="38"/>
  <c r="V355" i="38"/>
  <c r="V359" i="38"/>
  <c r="V372" i="38"/>
  <c r="V376" i="38"/>
  <c r="V380" i="38"/>
  <c r="V384" i="38"/>
  <c r="V388" i="38"/>
  <c r="V392" i="38"/>
  <c r="V396" i="38"/>
  <c r="V400" i="38"/>
  <c r="V404" i="38"/>
  <c r="V367" i="38"/>
  <c r="V365" i="38"/>
  <c r="V357" i="38"/>
  <c r="V370" i="38"/>
  <c r="V374" i="38"/>
  <c r="V123" i="39" s="1"/>
  <c r="V378" i="38"/>
  <c r="V382" i="38"/>
  <c r="V386" i="38"/>
  <c r="V390" i="38"/>
  <c r="V394" i="38"/>
  <c r="V398" i="38"/>
  <c r="V402" i="38"/>
  <c r="V368" i="38"/>
  <c r="V366" i="38"/>
  <c r="V358" i="38"/>
  <c r="V371" i="38"/>
  <c r="V375" i="38"/>
  <c r="V379" i="38"/>
  <c r="V383" i="38"/>
  <c r="V387" i="38"/>
  <c r="V391" i="38"/>
  <c r="V395" i="38"/>
  <c r="V399" i="38"/>
  <c r="V403" i="38"/>
  <c r="V363" i="38"/>
  <c r="V361" i="38"/>
  <c r="V360" i="38"/>
  <c r="V385" i="38"/>
  <c r="V401" i="38"/>
  <c r="V377" i="38"/>
  <c r="V393" i="38"/>
  <c r="V362" i="38"/>
  <c r="V356" i="38"/>
  <c r="V381" i="38"/>
  <c r="V397" i="38"/>
  <c r="V369" i="38"/>
  <c r="V389" i="38"/>
  <c r="V364" i="38"/>
  <c r="V373" i="38"/>
  <c r="O363" i="38"/>
  <c r="O367" i="38"/>
  <c r="O356" i="38"/>
  <c r="O370" i="38"/>
  <c r="O374" i="38"/>
  <c r="O123" i="39" s="1"/>
  <c r="O378" i="38"/>
  <c r="O382" i="38"/>
  <c r="O386" i="38"/>
  <c r="O390" i="38"/>
  <c r="O394" i="38"/>
  <c r="O398" i="38"/>
  <c r="O402" i="38"/>
  <c r="O361" i="38"/>
  <c r="O364" i="38"/>
  <c r="O77" i="39" s="1"/>
  <c r="O368" i="38"/>
  <c r="O357" i="38"/>
  <c r="O371" i="38"/>
  <c r="O375" i="38"/>
  <c r="O379" i="38"/>
  <c r="O383" i="38"/>
  <c r="O387" i="38"/>
  <c r="O391" i="38"/>
  <c r="O395" i="38"/>
  <c r="O399" i="38"/>
  <c r="O403" i="38"/>
  <c r="O362" i="38"/>
  <c r="O366" i="38"/>
  <c r="O355" i="38"/>
  <c r="O360" i="38"/>
  <c r="O373" i="38"/>
  <c r="O377" i="38"/>
  <c r="O381" i="38"/>
  <c r="O385" i="38"/>
  <c r="O389" i="38"/>
  <c r="O169" i="39" s="1"/>
  <c r="O393" i="38"/>
  <c r="O397" i="38"/>
  <c r="O401" i="38"/>
  <c r="O359" i="38"/>
  <c r="O358" i="38"/>
  <c r="O384" i="38"/>
  <c r="O400" i="38"/>
  <c r="O372" i="38"/>
  <c r="O388" i="38"/>
  <c r="O404" i="38"/>
  <c r="O369" i="38"/>
  <c r="O380" i="38"/>
  <c r="O396" i="38"/>
  <c r="O365" i="38"/>
  <c r="O376" i="38"/>
  <c r="O392" i="38"/>
  <c r="K427" i="38"/>
  <c r="K443" i="38"/>
  <c r="K412" i="38"/>
  <c r="K420" i="38"/>
  <c r="K430" i="38"/>
  <c r="K446" i="38"/>
  <c r="K409" i="38"/>
  <c r="K441" i="38"/>
  <c r="K406" i="38"/>
  <c r="K417" i="38"/>
  <c r="K425" i="38"/>
  <c r="K440" i="38"/>
  <c r="K431" i="38"/>
  <c r="K447" i="38"/>
  <c r="K414" i="38"/>
  <c r="K86" i="39" s="1"/>
  <c r="K422" i="38"/>
  <c r="K434" i="38"/>
  <c r="K450" i="38"/>
  <c r="K429" i="38"/>
  <c r="K445" i="38"/>
  <c r="K410" i="38"/>
  <c r="K419" i="38"/>
  <c r="K428" i="38"/>
  <c r="K444" i="38"/>
  <c r="K407" i="38"/>
  <c r="K435" i="38"/>
  <c r="K451" i="38"/>
  <c r="K416" i="38"/>
  <c r="K424" i="38"/>
  <c r="K438" i="38"/>
  <c r="K454" i="38"/>
  <c r="K433" i="38"/>
  <c r="K449" i="38"/>
  <c r="K413" i="38"/>
  <c r="K62" i="39" s="1"/>
  <c r="K421" i="38"/>
  <c r="K432" i="38"/>
  <c r="K448" i="38"/>
  <c r="K418" i="38"/>
  <c r="K437" i="38"/>
  <c r="K436" i="38"/>
  <c r="K439" i="38"/>
  <c r="K442" i="38"/>
  <c r="K415" i="38"/>
  <c r="K408" i="38"/>
  <c r="K405" i="38"/>
  <c r="K423" i="38"/>
  <c r="K411" i="38"/>
  <c r="K453" i="38"/>
  <c r="K452" i="38"/>
  <c r="K426" i="38"/>
  <c r="O406" i="38"/>
  <c r="O410" i="38"/>
  <c r="O417" i="38"/>
  <c r="O425" i="38"/>
  <c r="O440" i="38"/>
  <c r="O427" i="38"/>
  <c r="O443" i="38"/>
  <c r="O414" i="38"/>
  <c r="O422" i="38"/>
  <c r="O434" i="38"/>
  <c r="O450" i="38"/>
  <c r="O437" i="38"/>
  <c r="O453" i="38"/>
  <c r="O407" i="38"/>
  <c r="O411" i="38"/>
  <c r="O419" i="38"/>
  <c r="O428" i="38"/>
  <c r="O444" i="38"/>
  <c r="O431" i="38"/>
  <c r="O447" i="38"/>
  <c r="O416" i="38"/>
  <c r="O424" i="38"/>
  <c r="O438" i="38"/>
  <c r="O454" i="38"/>
  <c r="O441" i="38"/>
  <c r="O408" i="38"/>
  <c r="O413" i="38"/>
  <c r="O421" i="38"/>
  <c r="O432" i="38"/>
  <c r="O448" i="38"/>
  <c r="O435" i="38"/>
  <c r="O451" i="38"/>
  <c r="O418" i="38"/>
  <c r="O426" i="38"/>
  <c r="O442" i="38"/>
  <c r="O429" i="38"/>
  <c r="O445" i="38"/>
  <c r="O405" i="38"/>
  <c r="O436" i="38"/>
  <c r="O420" i="38"/>
  <c r="O449" i="38"/>
  <c r="O415" i="38"/>
  <c r="O439" i="38"/>
  <c r="O446" i="38"/>
  <c r="O423" i="38"/>
  <c r="O412" i="38"/>
  <c r="O433" i="38"/>
  <c r="O430" i="38"/>
  <c r="O409" i="38"/>
  <c r="O452" i="38"/>
  <c r="R405" i="38"/>
  <c r="R409" i="38"/>
  <c r="R413" i="38"/>
  <c r="R16" i="39" s="1"/>
  <c r="R417" i="38"/>
  <c r="R421" i="38"/>
  <c r="R425" i="38"/>
  <c r="R429" i="38"/>
  <c r="R433" i="38"/>
  <c r="R437" i="38"/>
  <c r="R441" i="38"/>
  <c r="R445" i="38"/>
  <c r="R449" i="38"/>
  <c r="R453" i="38"/>
  <c r="R407" i="38"/>
  <c r="R411" i="38"/>
  <c r="R415" i="38"/>
  <c r="R419" i="38"/>
  <c r="R423" i="38"/>
  <c r="R427" i="38"/>
  <c r="R431" i="38"/>
  <c r="R435" i="38"/>
  <c r="R439" i="38"/>
  <c r="R443" i="38"/>
  <c r="R447" i="38"/>
  <c r="R451" i="38"/>
  <c r="R408" i="38"/>
  <c r="R412" i="38"/>
  <c r="R416" i="38"/>
  <c r="R420" i="38"/>
  <c r="R424" i="38"/>
  <c r="R428" i="38"/>
  <c r="R432" i="38"/>
  <c r="R436" i="38"/>
  <c r="R440" i="38"/>
  <c r="R444" i="38"/>
  <c r="R448" i="38"/>
  <c r="R452" i="38"/>
  <c r="R406" i="38"/>
  <c r="R422" i="38"/>
  <c r="R438" i="38"/>
  <c r="R454" i="38"/>
  <c r="R414" i="38"/>
  <c r="R430" i="38"/>
  <c r="R446" i="38"/>
  <c r="R418" i="38"/>
  <c r="R434" i="38"/>
  <c r="R450" i="38"/>
  <c r="R410" i="38"/>
  <c r="R426" i="38"/>
  <c r="R442" i="38"/>
  <c r="S406" i="38"/>
  <c r="S410" i="38"/>
  <c r="S414" i="38"/>
  <c r="S418" i="38"/>
  <c r="S422" i="38"/>
  <c r="S429" i="38"/>
  <c r="S445" i="38"/>
  <c r="S432" i="38"/>
  <c r="S448" i="38"/>
  <c r="S435" i="38"/>
  <c r="S451" i="38"/>
  <c r="S438" i="38"/>
  <c r="S454" i="38"/>
  <c r="S407" i="38"/>
  <c r="S411" i="38"/>
  <c r="S415" i="38"/>
  <c r="S419" i="38"/>
  <c r="S423" i="38"/>
  <c r="S433" i="38"/>
  <c r="S449" i="38"/>
  <c r="S436" i="38"/>
  <c r="S452" i="38"/>
  <c r="S439" i="38"/>
  <c r="S426" i="38"/>
  <c r="S442" i="38"/>
  <c r="S405" i="38"/>
  <c r="S409" i="38"/>
  <c r="S413" i="38"/>
  <c r="S154" i="39" s="1"/>
  <c r="S417" i="38"/>
  <c r="S421" i="38"/>
  <c r="S425" i="38"/>
  <c r="S441" i="38"/>
  <c r="S428" i="38"/>
  <c r="S444" i="38"/>
  <c r="S431" i="38"/>
  <c r="S447" i="38"/>
  <c r="S434" i="38"/>
  <c r="S450" i="38"/>
  <c r="S416" i="38"/>
  <c r="S453" i="38"/>
  <c r="S430" i="38"/>
  <c r="S420" i="38"/>
  <c r="S440" i="38"/>
  <c r="S446" i="38"/>
  <c r="S412" i="38"/>
  <c r="S437" i="38"/>
  <c r="S443" i="38"/>
  <c r="S427" i="38"/>
  <c r="S408" i="38"/>
  <c r="S424" i="38"/>
  <c r="P186" i="39"/>
  <c r="P151" i="39"/>
  <c r="P105" i="39"/>
  <c r="P140" i="39"/>
  <c r="X13" i="39"/>
  <c r="X48" i="39"/>
  <c r="U69" i="39"/>
  <c r="U92" i="39"/>
  <c r="U70" i="39"/>
  <c r="N108" i="39"/>
  <c r="N138" i="39"/>
  <c r="N115" i="39"/>
  <c r="N116" i="39"/>
  <c r="U156" i="38"/>
  <c r="U160" i="38"/>
  <c r="U164" i="38"/>
  <c r="U84" i="39" s="1"/>
  <c r="U168" i="38"/>
  <c r="U172" i="38"/>
  <c r="U176" i="38"/>
  <c r="U180" i="38"/>
  <c r="U184" i="38"/>
  <c r="U188" i="38"/>
  <c r="U192" i="38"/>
  <c r="U196" i="38"/>
  <c r="U200" i="38"/>
  <c r="U204" i="38"/>
  <c r="U222" i="39" s="1"/>
  <c r="U157" i="38"/>
  <c r="U161" i="38"/>
  <c r="U165" i="38"/>
  <c r="U169" i="38"/>
  <c r="U173" i="38"/>
  <c r="U177" i="38"/>
  <c r="U181" i="38"/>
  <c r="U185" i="38"/>
  <c r="U189" i="38"/>
  <c r="U176" i="39" s="1"/>
  <c r="U193" i="38"/>
  <c r="U197" i="38"/>
  <c r="U201" i="38"/>
  <c r="U159" i="38"/>
  <c r="U163" i="38"/>
  <c r="U167" i="38"/>
  <c r="U171" i="38"/>
  <c r="U175" i="38"/>
  <c r="U179" i="38"/>
  <c r="U183" i="38"/>
  <c r="U187" i="38"/>
  <c r="U191" i="38"/>
  <c r="U195" i="38"/>
  <c r="U199" i="38"/>
  <c r="U203" i="38"/>
  <c r="U155" i="38"/>
  <c r="U38" i="39" s="1"/>
  <c r="U170" i="38"/>
  <c r="U186" i="38"/>
  <c r="U202" i="38"/>
  <c r="U158" i="38"/>
  <c r="U119" i="39" s="1"/>
  <c r="U174" i="38"/>
  <c r="U130" i="39" s="1"/>
  <c r="U190" i="38"/>
  <c r="U166" i="38"/>
  <c r="U182" i="38"/>
  <c r="U198" i="38"/>
  <c r="U162" i="38"/>
  <c r="U194" i="38"/>
  <c r="U178" i="38"/>
  <c r="Y157" i="38"/>
  <c r="Y161" i="38"/>
  <c r="Y165" i="38"/>
  <c r="Y169" i="38"/>
  <c r="Y173" i="38"/>
  <c r="Y176" i="38"/>
  <c r="Y180" i="38"/>
  <c r="Y184" i="38"/>
  <c r="Y188" i="38"/>
  <c r="Y191" i="38"/>
  <c r="Y195" i="38"/>
  <c r="Y199" i="38"/>
  <c r="Y203" i="38"/>
  <c r="Y155" i="38"/>
  <c r="Y38" i="39" s="1"/>
  <c r="Y158" i="38"/>
  <c r="Y119" i="39" s="1"/>
  <c r="Y162" i="38"/>
  <c r="Y166" i="38"/>
  <c r="Y170" i="38"/>
  <c r="Y174" i="38"/>
  <c r="Y130" i="39" s="1"/>
  <c r="Y177" i="38"/>
  <c r="Y181" i="38"/>
  <c r="Y185" i="38"/>
  <c r="Y189" i="38"/>
  <c r="Y176" i="39" s="1"/>
  <c r="Y192" i="38"/>
  <c r="Y196" i="38"/>
  <c r="Y200" i="38"/>
  <c r="Y204" i="38"/>
  <c r="Y222" i="39" s="1"/>
  <c r="Y156" i="38"/>
  <c r="Y160" i="38"/>
  <c r="Y164" i="38"/>
  <c r="Y84" i="39" s="1"/>
  <c r="Y168" i="38"/>
  <c r="Y172" i="38"/>
  <c r="Y175" i="38"/>
  <c r="Y179" i="38"/>
  <c r="Y183" i="38"/>
  <c r="Y187" i="38"/>
  <c r="Y190" i="38"/>
  <c r="Y194" i="38"/>
  <c r="Y198" i="38"/>
  <c r="Y202" i="38"/>
  <c r="Y163" i="38"/>
  <c r="Y178" i="38"/>
  <c r="Y193" i="38"/>
  <c r="Y167" i="38"/>
  <c r="Y182" i="38"/>
  <c r="Y197" i="38"/>
  <c r="Y159" i="38"/>
  <c r="Y186" i="38"/>
  <c r="Y201" i="38"/>
  <c r="Y171" i="38"/>
  <c r="J205" i="38"/>
  <c r="J209" i="38"/>
  <c r="J213" i="38"/>
  <c r="J217" i="38"/>
  <c r="J221" i="38"/>
  <c r="J225" i="38"/>
  <c r="J229" i="38"/>
  <c r="J233" i="38"/>
  <c r="J237" i="38"/>
  <c r="J241" i="38"/>
  <c r="J245" i="38"/>
  <c r="J249" i="38"/>
  <c r="J253" i="38"/>
  <c r="J207" i="38"/>
  <c r="J211" i="38"/>
  <c r="J215" i="38"/>
  <c r="J219" i="38"/>
  <c r="J223" i="38"/>
  <c r="J227" i="38"/>
  <c r="J231" i="38"/>
  <c r="J235" i="38"/>
  <c r="J239" i="38"/>
  <c r="J243" i="38"/>
  <c r="J247" i="38"/>
  <c r="J251" i="38"/>
  <c r="J208" i="38"/>
  <c r="J212" i="38"/>
  <c r="J216" i="38"/>
  <c r="J220" i="38"/>
  <c r="J224" i="38"/>
  <c r="J228" i="38"/>
  <c r="J232" i="38"/>
  <c r="J236" i="38"/>
  <c r="J240" i="38"/>
  <c r="J244" i="38"/>
  <c r="J248" i="38"/>
  <c r="J252" i="38"/>
  <c r="J218" i="38"/>
  <c r="J234" i="38"/>
  <c r="J250" i="38"/>
  <c r="J210" i="38"/>
  <c r="J226" i="38"/>
  <c r="J242" i="38"/>
  <c r="J214" i="38"/>
  <c r="J230" i="38"/>
  <c r="J246" i="38"/>
  <c r="J222" i="38"/>
  <c r="J238" i="38"/>
  <c r="J254" i="38"/>
  <c r="J206" i="38"/>
  <c r="Y232" i="39"/>
  <c r="Y197" i="39"/>
  <c r="Y13" i="39"/>
  <c r="Y48" i="39"/>
  <c r="K59" i="39"/>
  <c r="K94" i="39"/>
  <c r="Z284" i="38"/>
  <c r="Z290" i="38"/>
  <c r="Z273" i="38"/>
  <c r="R204" i="39"/>
  <c r="R217" i="39"/>
  <c r="R230" i="39"/>
  <c r="R208" i="39"/>
  <c r="R207" i="39"/>
  <c r="R238" i="39"/>
  <c r="R92" i="39"/>
  <c r="R100" i="39"/>
  <c r="R79" i="39"/>
  <c r="R70" i="39"/>
  <c r="R69" i="39"/>
  <c r="Z823" i="38"/>
  <c r="Z809" i="38"/>
  <c r="X607" i="38"/>
  <c r="X611" i="38"/>
  <c r="X618" i="38"/>
  <c r="X622" i="38"/>
  <c r="X626" i="38"/>
  <c r="X630" i="38"/>
  <c r="X634" i="38"/>
  <c r="X638" i="38"/>
  <c r="X642" i="38"/>
  <c r="X646" i="38"/>
  <c r="X650" i="38"/>
  <c r="X654" i="38"/>
  <c r="X219" i="39" s="1"/>
  <c r="X605" i="38"/>
  <c r="X35" i="39" s="1"/>
  <c r="X609" i="38"/>
  <c r="X613" i="38"/>
  <c r="X616" i="38"/>
  <c r="X620" i="38"/>
  <c r="X624" i="38"/>
  <c r="X127" i="39" s="1"/>
  <c r="X628" i="38"/>
  <c r="X632" i="38"/>
  <c r="X636" i="38"/>
  <c r="X640" i="38"/>
  <c r="X644" i="38"/>
  <c r="X648" i="38"/>
  <c r="X652" i="38"/>
  <c r="X606" i="38"/>
  <c r="X610" i="38"/>
  <c r="X614" i="38"/>
  <c r="X81" i="39" s="1"/>
  <c r="X617" i="38"/>
  <c r="X621" i="38"/>
  <c r="X625" i="38"/>
  <c r="X629" i="38"/>
  <c r="X633" i="38"/>
  <c r="X637" i="38"/>
  <c r="X641" i="38"/>
  <c r="X645" i="38"/>
  <c r="X649" i="38"/>
  <c r="X653" i="38"/>
  <c r="X608" i="38"/>
  <c r="X623" i="38"/>
  <c r="X639" i="38"/>
  <c r="X173" i="39" s="1"/>
  <c r="X612" i="38"/>
  <c r="X627" i="38"/>
  <c r="X643" i="38"/>
  <c r="X619" i="38"/>
  <c r="X635" i="38"/>
  <c r="X651" i="38"/>
  <c r="X647" i="38"/>
  <c r="X631" i="38"/>
  <c r="X615" i="38"/>
  <c r="T55" i="38"/>
  <c r="T62" i="38"/>
  <c r="T78" i="38"/>
  <c r="T94" i="38"/>
  <c r="T99" i="38"/>
  <c r="T103" i="38"/>
  <c r="T67" i="38"/>
  <c r="T83" i="38"/>
  <c r="T61" i="38"/>
  <c r="T77" i="38"/>
  <c r="T93" i="38"/>
  <c r="T76" i="38"/>
  <c r="T64" i="38"/>
  <c r="T56" i="38"/>
  <c r="T66" i="38"/>
  <c r="T82" i="38"/>
  <c r="T96" i="38"/>
  <c r="T100" i="38"/>
  <c r="T104" i="38"/>
  <c r="T71" i="38"/>
  <c r="T87" i="38"/>
  <c r="T65" i="38"/>
  <c r="T81" i="38"/>
  <c r="T72" i="38"/>
  <c r="T92" i="38"/>
  <c r="T80" i="38"/>
  <c r="T58" i="38"/>
  <c r="T74" i="38"/>
  <c r="T90" i="38"/>
  <c r="T98" i="38"/>
  <c r="T102" i="38"/>
  <c r="T63" i="38"/>
  <c r="T79" i="38"/>
  <c r="T95" i="38"/>
  <c r="T73" i="38"/>
  <c r="T89" i="38"/>
  <c r="T60" i="38"/>
  <c r="T84" i="38"/>
  <c r="T97" i="38"/>
  <c r="T91" i="38"/>
  <c r="T68" i="38"/>
  <c r="T57" i="38"/>
  <c r="T101" i="38"/>
  <c r="T69" i="38"/>
  <c r="T86" i="38"/>
  <c r="T75" i="38"/>
  <c r="T88" i="38"/>
  <c r="T70" i="38"/>
  <c r="T59" i="38"/>
  <c r="T85" i="38"/>
  <c r="Y109" i="38"/>
  <c r="Y116" i="38"/>
  <c r="Y120" i="38"/>
  <c r="Y124" i="38"/>
  <c r="Y128" i="38"/>
  <c r="Y132" i="38"/>
  <c r="Y136" i="38"/>
  <c r="Y140" i="38"/>
  <c r="Y144" i="38"/>
  <c r="Y148" i="38"/>
  <c r="Y152" i="38"/>
  <c r="Y111" i="38"/>
  <c r="Y117" i="38"/>
  <c r="Y121" i="38"/>
  <c r="Y125" i="38"/>
  <c r="Y129" i="38"/>
  <c r="Y133" i="38"/>
  <c r="Y137" i="38"/>
  <c r="Y141" i="38"/>
  <c r="Y145" i="38"/>
  <c r="Y149" i="38"/>
  <c r="Y153" i="38"/>
  <c r="Y107" i="38"/>
  <c r="Y115" i="38"/>
  <c r="Y119" i="38"/>
  <c r="Y123" i="38"/>
  <c r="Y127" i="38"/>
  <c r="Y131" i="38"/>
  <c r="Y135" i="38"/>
  <c r="Y139" i="38"/>
  <c r="Y143" i="38"/>
  <c r="Y147" i="38"/>
  <c r="Y151" i="38"/>
  <c r="Y105" i="38"/>
  <c r="Y126" i="38"/>
  <c r="Y142" i="38"/>
  <c r="Y113" i="38"/>
  <c r="Y130" i="38"/>
  <c r="Y146" i="38"/>
  <c r="Y122" i="38"/>
  <c r="Y138" i="38"/>
  <c r="Y154" i="38"/>
  <c r="Y118" i="38"/>
  <c r="Y134" i="38"/>
  <c r="Y150" i="38"/>
  <c r="Y108" i="38"/>
  <c r="Y112" i="38"/>
  <c r="Y110" i="38"/>
  <c r="Y114" i="38"/>
  <c r="Y106" i="38"/>
  <c r="L55" i="39"/>
  <c r="L75" i="39"/>
  <c r="S167" i="39"/>
  <c r="S147" i="39"/>
  <c r="R211" i="39"/>
  <c r="R193" i="39"/>
  <c r="R213" i="39"/>
  <c r="W213" i="39"/>
  <c r="W193" i="39"/>
  <c r="W29" i="39"/>
  <c r="W9" i="39"/>
  <c r="W62" i="39"/>
  <c r="W69" i="39"/>
  <c r="W89" i="39"/>
  <c r="W66" i="39"/>
  <c r="W70" i="39"/>
  <c r="W92" i="39"/>
  <c r="O570" i="38"/>
  <c r="O569" i="38"/>
  <c r="O572" i="38"/>
  <c r="O598" i="38"/>
  <c r="O582" i="38"/>
  <c r="O566" i="38"/>
  <c r="O227" i="39" s="1"/>
  <c r="O597" i="38"/>
  <c r="O581" i="38"/>
  <c r="O565" i="38"/>
  <c r="O600" i="38"/>
  <c r="O584" i="38"/>
  <c r="O568" i="38"/>
  <c r="O603" i="38"/>
  <c r="O587" i="38"/>
  <c r="O571" i="38"/>
  <c r="O555" i="38"/>
  <c r="Y75" i="39"/>
  <c r="Y55" i="39"/>
  <c r="Y29" i="39"/>
  <c r="Y9" i="39"/>
  <c r="Y121" i="39"/>
  <c r="Y101" i="39"/>
  <c r="U9" i="39"/>
  <c r="U29" i="39"/>
  <c r="U167" i="39"/>
  <c r="U147" i="39"/>
  <c r="Q165" i="39"/>
  <c r="Q167" i="39"/>
  <c r="Q147" i="39"/>
  <c r="J159" i="38"/>
  <c r="J163" i="38"/>
  <c r="J167" i="38"/>
  <c r="J171" i="38"/>
  <c r="J156" i="38"/>
  <c r="J160" i="38"/>
  <c r="J164" i="38"/>
  <c r="J168" i="38"/>
  <c r="J172" i="38"/>
  <c r="J155" i="38"/>
  <c r="J158" i="38"/>
  <c r="J73" i="39" s="1"/>
  <c r="J162" i="38"/>
  <c r="J166" i="38"/>
  <c r="J170" i="38"/>
  <c r="J169" i="38"/>
  <c r="J175" i="38"/>
  <c r="J179" i="38"/>
  <c r="J183" i="38"/>
  <c r="J187" i="38"/>
  <c r="J190" i="38"/>
  <c r="J194" i="38"/>
  <c r="J198" i="38"/>
  <c r="J202" i="38"/>
  <c r="J157" i="38"/>
  <c r="J173" i="38"/>
  <c r="J176" i="38"/>
  <c r="J180" i="38"/>
  <c r="J184" i="38"/>
  <c r="J188" i="38"/>
  <c r="J191" i="38"/>
  <c r="J195" i="38"/>
  <c r="J199" i="38"/>
  <c r="J203" i="38"/>
  <c r="J161" i="38"/>
  <c r="J174" i="38"/>
  <c r="J177" i="38"/>
  <c r="J181" i="38"/>
  <c r="J185" i="38"/>
  <c r="J189" i="38"/>
  <c r="J192" i="38"/>
  <c r="J196" i="38"/>
  <c r="J200" i="38"/>
  <c r="J204" i="38"/>
  <c r="J165" i="38"/>
  <c r="J186" i="38"/>
  <c r="J201" i="38"/>
  <c r="J178" i="38"/>
  <c r="J193" i="38"/>
  <c r="J182" i="38"/>
  <c r="J197" i="38"/>
  <c r="V156" i="38"/>
  <c r="V160" i="38"/>
  <c r="V164" i="38"/>
  <c r="V84" i="39" s="1"/>
  <c r="V167" i="38"/>
  <c r="V171" i="38"/>
  <c r="V175" i="38"/>
  <c r="V179" i="38"/>
  <c r="V183" i="38"/>
  <c r="V187" i="38"/>
  <c r="V191" i="38"/>
  <c r="V195" i="38"/>
  <c r="V199" i="38"/>
  <c r="V203" i="38"/>
  <c r="V157" i="38"/>
  <c r="V161" i="38"/>
  <c r="V168" i="38"/>
  <c r="V172" i="38"/>
  <c r="V176" i="38"/>
  <c r="V180" i="38"/>
  <c r="V184" i="38"/>
  <c r="V188" i="38"/>
  <c r="V192" i="38"/>
  <c r="V196" i="38"/>
  <c r="V200" i="38"/>
  <c r="V204" i="38"/>
  <c r="V222" i="39" s="1"/>
  <c r="V155" i="38"/>
  <c r="V38" i="39" s="1"/>
  <c r="V159" i="38"/>
  <c r="V163" i="38"/>
  <c r="V166" i="38"/>
  <c r="V170" i="38"/>
  <c r="V174" i="38"/>
  <c r="V130" i="39" s="1"/>
  <c r="V178" i="38"/>
  <c r="V182" i="38"/>
  <c r="V186" i="38"/>
  <c r="V190" i="38"/>
  <c r="V194" i="38"/>
  <c r="V198" i="38"/>
  <c r="V202" i="38"/>
  <c r="V158" i="38"/>
  <c r="V165" i="39" s="1"/>
  <c r="V173" i="38"/>
  <c r="V189" i="38"/>
  <c r="V176" i="39" s="1"/>
  <c r="V162" i="38"/>
  <c r="V177" i="38"/>
  <c r="V193" i="38"/>
  <c r="V169" i="38"/>
  <c r="V185" i="38"/>
  <c r="V201" i="38"/>
  <c r="V197" i="38"/>
  <c r="V181" i="38"/>
  <c r="V165" i="38"/>
  <c r="W158" i="38"/>
  <c r="W73" i="39" s="1"/>
  <c r="W163" i="38"/>
  <c r="W166" i="38"/>
  <c r="W170" i="38"/>
  <c r="W174" i="38"/>
  <c r="W130" i="39" s="1"/>
  <c r="W178" i="38"/>
  <c r="W182" i="38"/>
  <c r="W186" i="38"/>
  <c r="W190" i="38"/>
  <c r="W194" i="38"/>
  <c r="W198" i="38"/>
  <c r="W202" i="38"/>
  <c r="W156" i="38"/>
  <c r="W161" i="38"/>
  <c r="W168" i="38"/>
  <c r="W172" i="38"/>
  <c r="W176" i="38"/>
  <c r="W180" i="38"/>
  <c r="W184" i="38"/>
  <c r="W188" i="38"/>
  <c r="W192" i="38"/>
  <c r="W196" i="38"/>
  <c r="W200" i="38"/>
  <c r="W204" i="38"/>
  <c r="W222" i="39" s="1"/>
  <c r="W157" i="38"/>
  <c r="W162" i="38"/>
  <c r="W165" i="38"/>
  <c r="W169" i="38"/>
  <c r="W173" i="38"/>
  <c r="W177" i="38"/>
  <c r="W181" i="38"/>
  <c r="W185" i="38"/>
  <c r="W189" i="38"/>
  <c r="W176" i="39" s="1"/>
  <c r="W193" i="38"/>
  <c r="W197" i="38"/>
  <c r="W201" i="38"/>
  <c r="W159" i="38"/>
  <c r="W155" i="38"/>
  <c r="W38" i="39" s="1"/>
  <c r="W171" i="38"/>
  <c r="W187" i="38"/>
  <c r="W203" i="38"/>
  <c r="W164" i="38"/>
  <c r="W84" i="39" s="1"/>
  <c r="W179" i="38"/>
  <c r="W195" i="38"/>
  <c r="W167" i="38"/>
  <c r="W183" i="38"/>
  <c r="W199" i="38"/>
  <c r="W160" i="38"/>
  <c r="W191" i="38"/>
  <c r="W175" i="38"/>
  <c r="L157" i="38"/>
  <c r="L161" i="38"/>
  <c r="L165" i="38"/>
  <c r="L169" i="38"/>
  <c r="L173" i="38"/>
  <c r="L177" i="38"/>
  <c r="L181" i="38"/>
  <c r="L185" i="38"/>
  <c r="L189" i="38"/>
  <c r="L176" i="39" s="1"/>
  <c r="L193" i="38"/>
  <c r="L197" i="38"/>
  <c r="L201" i="38"/>
  <c r="L159" i="38"/>
  <c r="L163" i="38"/>
  <c r="L167" i="38"/>
  <c r="L171" i="38"/>
  <c r="L175" i="38"/>
  <c r="L179" i="38"/>
  <c r="L183" i="38"/>
  <c r="L187" i="38"/>
  <c r="L191" i="38"/>
  <c r="L195" i="38"/>
  <c r="L199" i="38"/>
  <c r="L203" i="38"/>
  <c r="L156" i="38"/>
  <c r="L160" i="38"/>
  <c r="L164" i="38"/>
  <c r="L84" i="39" s="1"/>
  <c r="L168" i="38"/>
  <c r="L172" i="38"/>
  <c r="L176" i="38"/>
  <c r="L180" i="38"/>
  <c r="L184" i="38"/>
  <c r="L188" i="38"/>
  <c r="L192" i="38"/>
  <c r="L196" i="38"/>
  <c r="L200" i="38"/>
  <c r="L204" i="38"/>
  <c r="L222" i="39" s="1"/>
  <c r="L155" i="38"/>
  <c r="L38" i="39" s="1"/>
  <c r="L170" i="38"/>
  <c r="L186" i="38"/>
  <c r="L202" i="38"/>
  <c r="L158" i="38"/>
  <c r="L211" i="39" s="1"/>
  <c r="L174" i="38"/>
  <c r="L130" i="39" s="1"/>
  <c r="L190" i="38"/>
  <c r="L166" i="38"/>
  <c r="L182" i="38"/>
  <c r="L198" i="38"/>
  <c r="L162" i="38"/>
  <c r="L194" i="38"/>
  <c r="L178" i="38"/>
  <c r="S489" i="38"/>
  <c r="S493" i="38"/>
  <c r="S469" i="38"/>
  <c r="S485" i="38"/>
  <c r="S468" i="38"/>
  <c r="S484" i="38"/>
  <c r="S459" i="38"/>
  <c r="S475" i="38"/>
  <c r="S498" i="38"/>
  <c r="S466" i="38"/>
  <c r="S482" i="38"/>
  <c r="S496" i="38"/>
  <c r="S487" i="38"/>
  <c r="S491" i="38"/>
  <c r="S461" i="38"/>
  <c r="S477" i="38"/>
  <c r="S460" i="38"/>
  <c r="S476" i="38"/>
  <c r="S501" i="38"/>
  <c r="S467" i="38"/>
  <c r="S483" i="38"/>
  <c r="S458" i="38"/>
  <c r="S474" i="38"/>
  <c r="S499" i="38"/>
  <c r="S504" i="38"/>
  <c r="S488" i="38"/>
  <c r="S492" i="38"/>
  <c r="S465" i="38"/>
  <c r="S481" i="38"/>
  <c r="S464" i="38"/>
  <c r="S217" i="39" s="1"/>
  <c r="S480" i="38"/>
  <c r="S455" i="38"/>
  <c r="S471" i="38"/>
  <c r="S494" i="38"/>
  <c r="S462" i="38"/>
  <c r="S478" i="38"/>
  <c r="S503" i="38"/>
  <c r="S457" i="38"/>
  <c r="S497" i="38"/>
  <c r="S470" i="38"/>
  <c r="S486" i="38"/>
  <c r="S456" i="38"/>
  <c r="S479" i="38"/>
  <c r="S500" i="38"/>
  <c r="S490" i="38"/>
  <c r="S472" i="38"/>
  <c r="S502" i="38"/>
  <c r="S463" i="38"/>
  <c r="S473" i="38"/>
  <c r="S495" i="38"/>
  <c r="T207" i="38"/>
  <c r="T211" i="38"/>
  <c r="T215" i="38"/>
  <c r="T219" i="38"/>
  <c r="T223" i="38"/>
  <c r="T230" i="38"/>
  <c r="T224" i="38"/>
  <c r="T235" i="38"/>
  <c r="T239" i="38"/>
  <c r="T243" i="38"/>
  <c r="T247" i="38"/>
  <c r="T251" i="38"/>
  <c r="T205" i="38"/>
  <c r="T209" i="38"/>
  <c r="T213" i="38"/>
  <c r="T217" i="38"/>
  <c r="T221" i="38"/>
  <c r="T228" i="38"/>
  <c r="T232" i="38"/>
  <c r="T226" i="38"/>
  <c r="T237" i="38"/>
  <c r="T241" i="38"/>
  <c r="T245" i="38"/>
  <c r="T249" i="38"/>
  <c r="T253" i="38"/>
  <c r="T206" i="38"/>
  <c r="T210" i="38"/>
  <c r="T214" i="38"/>
  <c r="T218" i="38"/>
  <c r="T222" i="38"/>
  <c r="T229" i="38"/>
  <c r="T233" i="38"/>
  <c r="T234" i="38"/>
  <c r="T238" i="38"/>
  <c r="T242" i="38"/>
  <c r="T246" i="38"/>
  <c r="T250" i="38"/>
  <c r="T254" i="38"/>
  <c r="T208" i="38"/>
  <c r="T227" i="38"/>
  <c r="T240" i="38"/>
  <c r="T216" i="38"/>
  <c r="T225" i="38"/>
  <c r="T248" i="38"/>
  <c r="T220" i="38"/>
  <c r="T236" i="38"/>
  <c r="T252" i="38"/>
  <c r="T244" i="38"/>
  <c r="T212" i="38"/>
  <c r="T231" i="38"/>
  <c r="X205" i="38"/>
  <c r="X209" i="38"/>
  <c r="X213" i="38"/>
  <c r="X217" i="38"/>
  <c r="X221" i="38"/>
  <c r="X225" i="38"/>
  <c r="X229" i="38"/>
  <c r="X233" i="38"/>
  <c r="X237" i="38"/>
  <c r="X241" i="38"/>
  <c r="X245" i="38"/>
  <c r="X249" i="38"/>
  <c r="X253" i="38"/>
  <c r="X207" i="38"/>
  <c r="X211" i="38"/>
  <c r="X215" i="38"/>
  <c r="X219" i="38"/>
  <c r="X223" i="38"/>
  <c r="X227" i="38"/>
  <c r="X231" i="38"/>
  <c r="X235" i="38"/>
  <c r="X239" i="38"/>
  <c r="X243" i="38"/>
  <c r="X247" i="38"/>
  <c r="X251" i="38"/>
  <c r="X208" i="38"/>
  <c r="X212" i="38"/>
  <c r="X216" i="38"/>
  <c r="X220" i="38"/>
  <c r="X224" i="38"/>
  <c r="X228" i="38"/>
  <c r="X232" i="38"/>
  <c r="X236" i="38"/>
  <c r="X240" i="38"/>
  <c r="X244" i="38"/>
  <c r="X248" i="38"/>
  <c r="X252" i="38"/>
  <c r="X218" i="38"/>
  <c r="X234" i="38"/>
  <c r="X250" i="38"/>
  <c r="X210" i="38"/>
  <c r="X226" i="38"/>
  <c r="X242" i="38"/>
  <c r="X214" i="38"/>
  <c r="X230" i="38"/>
  <c r="X246" i="38"/>
  <c r="X222" i="38"/>
  <c r="X238" i="38"/>
  <c r="X206" i="38"/>
  <c r="X254" i="38"/>
  <c r="P205" i="38"/>
  <c r="P209" i="38"/>
  <c r="P213" i="38"/>
  <c r="P217" i="38"/>
  <c r="P221" i="38"/>
  <c r="P228" i="38"/>
  <c r="P232" i="38"/>
  <c r="P226" i="38"/>
  <c r="P237" i="38"/>
  <c r="P241" i="38"/>
  <c r="P245" i="38"/>
  <c r="P249" i="38"/>
  <c r="P253" i="38"/>
  <c r="P207" i="38"/>
  <c r="P211" i="38"/>
  <c r="P215" i="38"/>
  <c r="P219" i="38"/>
  <c r="P223" i="38"/>
  <c r="P230" i="38"/>
  <c r="P224" i="38"/>
  <c r="P235" i="38"/>
  <c r="P239" i="38"/>
  <c r="P243" i="38"/>
  <c r="P247" i="38"/>
  <c r="P251" i="38"/>
  <c r="P208" i="38"/>
  <c r="P212" i="38"/>
  <c r="P216" i="38"/>
  <c r="P220" i="38"/>
  <c r="P227" i="38"/>
  <c r="P231" i="38"/>
  <c r="P225" i="38"/>
  <c r="P236" i="38"/>
  <c r="P240" i="38"/>
  <c r="P244" i="38"/>
  <c r="P248" i="38"/>
  <c r="P252" i="38"/>
  <c r="P206" i="38"/>
  <c r="P222" i="38"/>
  <c r="P238" i="38"/>
  <c r="P254" i="38"/>
  <c r="P214" i="38"/>
  <c r="P233" i="38"/>
  <c r="P246" i="38"/>
  <c r="P218" i="38"/>
  <c r="P234" i="38"/>
  <c r="P250" i="38"/>
  <c r="P210" i="38"/>
  <c r="P229" i="38"/>
  <c r="P242" i="38"/>
  <c r="R207" i="38"/>
  <c r="R211" i="38"/>
  <c r="R215" i="38"/>
  <c r="R219" i="38"/>
  <c r="R223" i="38"/>
  <c r="R227" i="38"/>
  <c r="R231" i="38"/>
  <c r="R235" i="38"/>
  <c r="R239" i="38"/>
  <c r="R243" i="38"/>
  <c r="R247" i="38"/>
  <c r="R251" i="38"/>
  <c r="R208" i="38"/>
  <c r="R212" i="38"/>
  <c r="R216" i="38"/>
  <c r="R220" i="38"/>
  <c r="R224" i="38"/>
  <c r="R228" i="38"/>
  <c r="R232" i="38"/>
  <c r="R236" i="38"/>
  <c r="R240" i="38"/>
  <c r="R244" i="38"/>
  <c r="R248" i="38"/>
  <c r="R252" i="38"/>
  <c r="R206" i="38"/>
  <c r="R210" i="38"/>
  <c r="R214" i="38"/>
  <c r="R218" i="38"/>
  <c r="R222" i="38"/>
  <c r="R226" i="38"/>
  <c r="R230" i="38"/>
  <c r="R234" i="38"/>
  <c r="R238" i="38"/>
  <c r="R242" i="38"/>
  <c r="R246" i="38"/>
  <c r="R250" i="38"/>
  <c r="R254" i="38"/>
  <c r="R217" i="38"/>
  <c r="R233" i="38"/>
  <c r="R249" i="38"/>
  <c r="R205" i="38"/>
  <c r="R221" i="38"/>
  <c r="R237" i="38"/>
  <c r="R253" i="38"/>
  <c r="R209" i="38"/>
  <c r="R225" i="38"/>
  <c r="R241" i="38"/>
  <c r="R245" i="38"/>
  <c r="R213" i="38"/>
  <c r="R229" i="38"/>
  <c r="Y105" i="39"/>
  <c r="Y140" i="39"/>
  <c r="Y151" i="39"/>
  <c r="Y186" i="39"/>
  <c r="Y59" i="39"/>
  <c r="Y94" i="39"/>
  <c r="U197" i="39"/>
  <c r="U232" i="39"/>
  <c r="U59" i="39"/>
  <c r="U94" i="39"/>
  <c r="N140" i="39"/>
  <c r="N105" i="39"/>
  <c r="K186" i="39"/>
  <c r="K151" i="39"/>
  <c r="O213" i="39"/>
  <c r="O193" i="39"/>
  <c r="Z260" i="38"/>
  <c r="Z296" i="38"/>
  <c r="Z288" i="38"/>
  <c r="Z298" i="38"/>
  <c r="Z282" i="38"/>
  <c r="Z266" i="38"/>
  <c r="Z297" i="38"/>
  <c r="Z281" i="38"/>
  <c r="Z265" i="38"/>
  <c r="Z299" i="38"/>
  <c r="Z283" i="38"/>
  <c r="Z267" i="38"/>
  <c r="K55" i="39"/>
  <c r="K75" i="39"/>
  <c r="K121" i="39"/>
  <c r="K101" i="39"/>
  <c r="K147" i="39"/>
  <c r="K167" i="39"/>
  <c r="V211" i="39"/>
  <c r="V193" i="39"/>
  <c r="V213" i="39"/>
  <c r="R116" i="39"/>
  <c r="R125" i="39"/>
  <c r="R115" i="39"/>
  <c r="R138" i="39"/>
  <c r="R146" i="39"/>
  <c r="R112" i="39"/>
  <c r="R108" i="39"/>
  <c r="Z851" i="38"/>
  <c r="Z846" i="38"/>
  <c r="Z848" i="38"/>
  <c r="Z821" i="38"/>
  <c r="Z808" i="38"/>
  <c r="Z843" i="38"/>
  <c r="Z833" i="38"/>
  <c r="Z820" i="38"/>
  <c r="Z842" i="38"/>
  <c r="Z828" i="38"/>
  <c r="Z811" i="38"/>
  <c r="J612" i="38"/>
  <c r="J615" i="38"/>
  <c r="J619" i="38"/>
  <c r="J623" i="38"/>
  <c r="J626" i="38"/>
  <c r="J630" i="38"/>
  <c r="J634" i="38"/>
  <c r="J638" i="38"/>
  <c r="J641" i="38"/>
  <c r="J645" i="38"/>
  <c r="J649" i="38"/>
  <c r="J653" i="38"/>
  <c r="J606" i="38"/>
  <c r="J609" i="38"/>
  <c r="J613" i="38"/>
  <c r="J616" i="38"/>
  <c r="J620" i="38"/>
  <c r="J624" i="38"/>
  <c r="J627" i="38"/>
  <c r="J631" i="38"/>
  <c r="J635" i="38"/>
  <c r="J639" i="38"/>
  <c r="J642" i="38"/>
  <c r="J646" i="38"/>
  <c r="J650" i="38"/>
  <c r="J654" i="38"/>
  <c r="J607" i="38"/>
  <c r="J611" i="38"/>
  <c r="J618" i="38"/>
  <c r="J622" i="38"/>
  <c r="J625" i="38"/>
  <c r="J629" i="38"/>
  <c r="J633" i="38"/>
  <c r="J637" i="38"/>
  <c r="J640" i="38"/>
  <c r="J644" i="38"/>
  <c r="J648" i="38"/>
  <c r="J652" i="38"/>
  <c r="J605" i="38"/>
  <c r="J617" i="38"/>
  <c r="J112" i="39" s="1"/>
  <c r="J632" i="38"/>
  <c r="J647" i="38"/>
  <c r="J621" i="38"/>
  <c r="J636" i="38"/>
  <c r="J651" i="38"/>
  <c r="J614" i="38"/>
  <c r="J628" i="38"/>
  <c r="J643" i="38"/>
  <c r="J608" i="38"/>
  <c r="J610" i="38"/>
  <c r="K606" i="38"/>
  <c r="K610" i="38"/>
  <c r="K614" i="38"/>
  <c r="K81" i="39" s="1"/>
  <c r="K617" i="38"/>
  <c r="K112" i="39" s="1"/>
  <c r="K621" i="38"/>
  <c r="K625" i="38"/>
  <c r="K629" i="38"/>
  <c r="K633" i="38"/>
  <c r="K637" i="38"/>
  <c r="K641" i="38"/>
  <c r="K645" i="38"/>
  <c r="K649" i="38"/>
  <c r="K653" i="38"/>
  <c r="K607" i="38"/>
  <c r="K611" i="38"/>
  <c r="K618" i="38"/>
  <c r="K622" i="38"/>
  <c r="K626" i="38"/>
  <c r="K630" i="38"/>
  <c r="K634" i="38"/>
  <c r="K638" i="38"/>
  <c r="K642" i="38"/>
  <c r="K646" i="38"/>
  <c r="K650" i="38"/>
  <c r="K654" i="38"/>
  <c r="K219" i="39" s="1"/>
  <c r="K609" i="38"/>
  <c r="K613" i="38"/>
  <c r="K616" i="38"/>
  <c r="K620" i="38"/>
  <c r="K624" i="38"/>
  <c r="K127" i="39" s="1"/>
  <c r="K628" i="38"/>
  <c r="K632" i="38"/>
  <c r="K636" i="38"/>
  <c r="K640" i="38"/>
  <c r="K644" i="38"/>
  <c r="K648" i="38"/>
  <c r="K652" i="38"/>
  <c r="K612" i="38"/>
  <c r="K627" i="38"/>
  <c r="K643" i="38"/>
  <c r="K615" i="38"/>
  <c r="K631" i="38"/>
  <c r="K647" i="38"/>
  <c r="K605" i="38"/>
  <c r="K35" i="39" s="1"/>
  <c r="K619" i="38"/>
  <c r="K635" i="38"/>
  <c r="K651" i="38"/>
  <c r="K608" i="38"/>
  <c r="K639" i="38"/>
  <c r="K173" i="39" s="1"/>
  <c r="K623" i="38"/>
  <c r="N610" i="38"/>
  <c r="N605" i="38"/>
  <c r="N35" i="39" s="1"/>
  <c r="N614" i="38"/>
  <c r="N81" i="39" s="1"/>
  <c r="N617" i="38"/>
  <c r="N20" i="39" s="1"/>
  <c r="N621" i="38"/>
  <c r="N625" i="38"/>
  <c r="N629" i="38"/>
  <c r="N633" i="38"/>
  <c r="N637" i="38"/>
  <c r="N641" i="38"/>
  <c r="N645" i="38"/>
  <c r="N649" i="38"/>
  <c r="N653" i="38"/>
  <c r="N612" i="38"/>
  <c r="N607" i="38"/>
  <c r="N615" i="38"/>
  <c r="N619" i="38"/>
  <c r="N623" i="38"/>
  <c r="N627" i="38"/>
  <c r="N631" i="38"/>
  <c r="N635" i="38"/>
  <c r="N639" i="38"/>
  <c r="N173" i="39" s="1"/>
  <c r="N643" i="38"/>
  <c r="N647" i="38"/>
  <c r="N651" i="38"/>
  <c r="N609" i="38"/>
  <c r="N613" i="38"/>
  <c r="N608" i="38"/>
  <c r="N616" i="38"/>
  <c r="N620" i="38"/>
  <c r="N624" i="38"/>
  <c r="N127" i="39" s="1"/>
  <c r="N628" i="38"/>
  <c r="N632" i="38"/>
  <c r="N636" i="38"/>
  <c r="N640" i="38"/>
  <c r="N644" i="38"/>
  <c r="N648" i="38"/>
  <c r="N652" i="38"/>
  <c r="N630" i="38"/>
  <c r="N646" i="38"/>
  <c r="N611" i="38"/>
  <c r="N622" i="38"/>
  <c r="N638" i="38"/>
  <c r="N654" i="38"/>
  <c r="N219" i="39" s="1"/>
  <c r="N606" i="38"/>
  <c r="N626" i="38"/>
  <c r="N642" i="38"/>
  <c r="N650" i="38"/>
  <c r="N618" i="38"/>
  <c r="N634" i="38"/>
  <c r="O605" i="38"/>
  <c r="O35" i="39" s="1"/>
  <c r="O609" i="38"/>
  <c r="O613" i="38"/>
  <c r="O616" i="38"/>
  <c r="O620" i="38"/>
  <c r="O624" i="38"/>
  <c r="O127" i="39" s="1"/>
  <c r="O627" i="38"/>
  <c r="O631" i="38"/>
  <c r="O635" i="38"/>
  <c r="O639" i="38"/>
  <c r="O173" i="39" s="1"/>
  <c r="O642" i="38"/>
  <c r="O646" i="38"/>
  <c r="O650" i="38"/>
  <c r="O654" i="38"/>
  <c r="O219" i="39" s="1"/>
  <c r="O606" i="38"/>
  <c r="O610" i="38"/>
  <c r="O614" i="38"/>
  <c r="O81" i="39" s="1"/>
  <c r="O617" i="38"/>
  <c r="O621" i="38"/>
  <c r="O628" i="38"/>
  <c r="O632" i="38"/>
  <c r="O636" i="38"/>
  <c r="O643" i="38"/>
  <c r="O647" i="38"/>
  <c r="O651" i="38"/>
  <c r="O608" i="38"/>
  <c r="O612" i="38"/>
  <c r="O615" i="38"/>
  <c r="O619" i="38"/>
  <c r="O623" i="38"/>
  <c r="O626" i="38"/>
  <c r="O630" i="38"/>
  <c r="O634" i="38"/>
  <c r="O638" i="38"/>
  <c r="O641" i="38"/>
  <c r="O645" i="38"/>
  <c r="O649" i="38"/>
  <c r="O653" i="38"/>
  <c r="O629" i="38"/>
  <c r="O644" i="38"/>
  <c r="O618" i="38"/>
  <c r="O633" i="38"/>
  <c r="O648" i="38"/>
  <c r="O611" i="38"/>
  <c r="O625" i="38"/>
  <c r="O640" i="38"/>
  <c r="O637" i="38"/>
  <c r="O652" i="38"/>
  <c r="O607" i="38"/>
  <c r="O622" i="38"/>
  <c r="N55" i="38"/>
  <c r="N59" i="38"/>
  <c r="N63" i="38"/>
  <c r="N67" i="38"/>
  <c r="N71" i="38"/>
  <c r="N75" i="38"/>
  <c r="N79" i="38"/>
  <c r="N83" i="38"/>
  <c r="N87" i="38"/>
  <c r="N91" i="38"/>
  <c r="N95" i="38"/>
  <c r="N100" i="38"/>
  <c r="N104" i="38"/>
  <c r="N56" i="38"/>
  <c r="N60" i="38"/>
  <c r="N64" i="38"/>
  <c r="N68" i="38"/>
  <c r="N72" i="38"/>
  <c r="N76" i="38"/>
  <c r="N80" i="38"/>
  <c r="N84" i="38"/>
  <c r="N88" i="38"/>
  <c r="N92" i="38"/>
  <c r="N97" i="38"/>
  <c r="N101" i="38"/>
  <c r="N96" i="38"/>
  <c r="N57" i="38"/>
  <c r="N61" i="38"/>
  <c r="N65" i="38"/>
  <c r="N69" i="38"/>
  <c r="N73" i="38"/>
  <c r="N77" i="38"/>
  <c r="N81" i="38"/>
  <c r="N85" i="38"/>
  <c r="N89" i="38"/>
  <c r="N93" i="38"/>
  <c r="N98" i="38"/>
  <c r="N102" i="38"/>
  <c r="N70" i="38"/>
  <c r="N86" i="38"/>
  <c r="N103" i="38"/>
  <c r="N62" i="38"/>
  <c r="N78" i="38"/>
  <c r="N94" i="38"/>
  <c r="N66" i="38"/>
  <c r="N82" i="38"/>
  <c r="N99" i="38"/>
  <c r="N74" i="38"/>
  <c r="N90" i="38"/>
  <c r="N58" i="38"/>
  <c r="R58" i="38"/>
  <c r="R62" i="38"/>
  <c r="R66" i="38"/>
  <c r="R70" i="38"/>
  <c r="R74" i="38"/>
  <c r="R78" i="38"/>
  <c r="R82" i="38"/>
  <c r="R86" i="38"/>
  <c r="R90" i="38"/>
  <c r="R94" i="38"/>
  <c r="R98" i="38"/>
  <c r="R102" i="38"/>
  <c r="R55" i="38"/>
  <c r="R59" i="38"/>
  <c r="R63" i="38"/>
  <c r="R67" i="38"/>
  <c r="R71" i="38"/>
  <c r="R75" i="38"/>
  <c r="R79" i="38"/>
  <c r="R83" i="38"/>
  <c r="R87" i="38"/>
  <c r="R91" i="38"/>
  <c r="R95" i="38"/>
  <c r="R99" i="38"/>
  <c r="R103" i="38"/>
  <c r="R57" i="38"/>
  <c r="R61" i="38"/>
  <c r="R65" i="38"/>
  <c r="R69" i="38"/>
  <c r="R73" i="38"/>
  <c r="R77" i="38"/>
  <c r="R81" i="38"/>
  <c r="R85" i="38"/>
  <c r="R89" i="38"/>
  <c r="R93" i="38"/>
  <c r="R97" i="38"/>
  <c r="R101" i="38"/>
  <c r="R68" i="38"/>
  <c r="R84" i="38"/>
  <c r="R100" i="38"/>
  <c r="R56" i="38"/>
  <c r="R72" i="38"/>
  <c r="R88" i="38"/>
  <c r="R104" i="38"/>
  <c r="R64" i="38"/>
  <c r="R80" i="38"/>
  <c r="R96" i="38"/>
  <c r="R60" i="38"/>
  <c r="R76" i="38"/>
  <c r="R92" i="38"/>
  <c r="J56" i="38"/>
  <c r="J60" i="38"/>
  <c r="J64" i="38"/>
  <c r="J68" i="38"/>
  <c r="J72" i="38"/>
  <c r="J76" i="38"/>
  <c r="J80" i="38"/>
  <c r="J84" i="38"/>
  <c r="J88" i="38"/>
  <c r="J92" i="38"/>
  <c r="J97" i="38"/>
  <c r="J101" i="38"/>
  <c r="J96" i="38"/>
  <c r="J58" i="38"/>
  <c r="J62" i="38"/>
  <c r="J66" i="38"/>
  <c r="J70" i="38"/>
  <c r="J74" i="38"/>
  <c r="J78" i="38"/>
  <c r="J82" i="38"/>
  <c r="J86" i="38"/>
  <c r="J90" i="38"/>
  <c r="J94" i="38"/>
  <c r="J99" i="38"/>
  <c r="J103" i="38"/>
  <c r="J55" i="38"/>
  <c r="J59" i="38"/>
  <c r="J63" i="38"/>
  <c r="J67" i="38"/>
  <c r="J71" i="38"/>
  <c r="J75" i="38"/>
  <c r="J79" i="38"/>
  <c r="J83" i="38"/>
  <c r="J87" i="38"/>
  <c r="J91" i="38"/>
  <c r="J95" i="38"/>
  <c r="J100" i="38"/>
  <c r="J104" i="38"/>
  <c r="J69" i="38"/>
  <c r="J85" i="38"/>
  <c r="J102" i="38"/>
  <c r="J61" i="38"/>
  <c r="J77" i="38"/>
  <c r="J93" i="38"/>
  <c r="J65" i="38"/>
  <c r="J81" i="38"/>
  <c r="J98" i="38"/>
  <c r="J57" i="38"/>
  <c r="J89" i="38"/>
  <c r="J73" i="38"/>
  <c r="K56" i="38"/>
  <c r="K60" i="38"/>
  <c r="K64" i="38"/>
  <c r="K68" i="38"/>
  <c r="K72" i="38"/>
  <c r="K76" i="38"/>
  <c r="K80" i="38"/>
  <c r="K84" i="38"/>
  <c r="K88" i="38"/>
  <c r="K92" i="38"/>
  <c r="K97" i="38"/>
  <c r="K101" i="38"/>
  <c r="K96" i="38"/>
  <c r="K57" i="38"/>
  <c r="K61" i="38"/>
  <c r="K65" i="38"/>
  <c r="K69" i="38"/>
  <c r="K73" i="38"/>
  <c r="K77" i="38"/>
  <c r="K81" i="38"/>
  <c r="K85" i="38"/>
  <c r="K89" i="38"/>
  <c r="K93" i="38"/>
  <c r="K98" i="38"/>
  <c r="K102" i="38"/>
  <c r="K55" i="38"/>
  <c r="K59" i="38"/>
  <c r="K63" i="38"/>
  <c r="K67" i="38"/>
  <c r="K71" i="38"/>
  <c r="K75" i="38"/>
  <c r="K79" i="38"/>
  <c r="K83" i="38"/>
  <c r="K87" i="38"/>
  <c r="K91" i="38"/>
  <c r="K95" i="38"/>
  <c r="K100" i="38"/>
  <c r="K104" i="38"/>
  <c r="K58" i="38"/>
  <c r="K74" i="38"/>
  <c r="K90" i="38"/>
  <c r="K62" i="38"/>
  <c r="K78" i="38"/>
  <c r="K94" i="38"/>
  <c r="K70" i="38"/>
  <c r="K86" i="38"/>
  <c r="K103" i="38"/>
  <c r="K99" i="38"/>
  <c r="K66" i="38"/>
  <c r="K82" i="38"/>
  <c r="M108" i="38"/>
  <c r="M112" i="38"/>
  <c r="M116" i="38"/>
  <c r="M120" i="38"/>
  <c r="M124" i="38"/>
  <c r="M128" i="38"/>
  <c r="M132" i="38"/>
  <c r="M136" i="38"/>
  <c r="M140" i="38"/>
  <c r="M144" i="38"/>
  <c r="M148" i="38"/>
  <c r="M152" i="38"/>
  <c r="M106" i="38"/>
  <c r="M110" i="38"/>
  <c r="M114" i="38"/>
  <c r="M118" i="38"/>
  <c r="M122" i="38"/>
  <c r="M126" i="38"/>
  <c r="M130" i="38"/>
  <c r="M134" i="38"/>
  <c r="M138" i="38"/>
  <c r="M142" i="38"/>
  <c r="M146" i="38"/>
  <c r="M150" i="38"/>
  <c r="M154" i="38"/>
  <c r="M107" i="38"/>
  <c r="M111" i="38"/>
  <c r="M115" i="38"/>
  <c r="M119" i="38"/>
  <c r="M123" i="38"/>
  <c r="M127" i="38"/>
  <c r="M131" i="38"/>
  <c r="M135" i="38"/>
  <c r="M139" i="38"/>
  <c r="M117" i="38"/>
  <c r="M133" i="38"/>
  <c r="M145" i="38"/>
  <c r="M153" i="38"/>
  <c r="M109" i="38"/>
  <c r="M125" i="38"/>
  <c r="M141" i="38"/>
  <c r="M149" i="38"/>
  <c r="M113" i="38"/>
  <c r="M129" i="38"/>
  <c r="M143" i="38"/>
  <c r="M151" i="38"/>
  <c r="M147" i="38"/>
  <c r="M121" i="38"/>
  <c r="M137" i="38"/>
  <c r="M105" i="38"/>
  <c r="O758" i="38"/>
  <c r="O774" i="38"/>
  <c r="O793" i="38"/>
  <c r="O755" i="38"/>
  <c r="O771" i="38"/>
  <c r="O786" i="38"/>
  <c r="O787" i="38"/>
  <c r="O768" i="38"/>
  <c r="O801" i="38"/>
  <c r="O800" i="38"/>
  <c r="O765" i="38"/>
  <c r="O781" i="38"/>
  <c r="O792" i="38"/>
  <c r="O766" i="38"/>
  <c r="O797" i="38"/>
  <c r="O794" i="38"/>
  <c r="O763" i="38"/>
  <c r="O779" i="38"/>
  <c r="O785" i="38"/>
  <c r="O760" i="38"/>
  <c r="O776" i="38"/>
  <c r="O799" i="38"/>
  <c r="O757" i="38"/>
  <c r="O773" i="38"/>
  <c r="O790" i="38"/>
  <c r="O770" i="38"/>
  <c r="O783" i="38"/>
  <c r="O784" i="38"/>
  <c r="O767" i="38"/>
  <c r="O798" i="38"/>
  <c r="O795" i="38"/>
  <c r="O764" i="38"/>
  <c r="O780" i="38"/>
  <c r="O789" i="38"/>
  <c r="O761" i="38"/>
  <c r="O777" i="38"/>
  <c r="O802" i="38"/>
  <c r="O782" i="38"/>
  <c r="O756" i="38"/>
  <c r="O769" i="38"/>
  <c r="O762" i="38"/>
  <c r="O775" i="38"/>
  <c r="O788" i="38"/>
  <c r="O804" i="38"/>
  <c r="O778" i="38"/>
  <c r="O796" i="38"/>
  <c r="O791" i="38"/>
  <c r="O803" i="38"/>
  <c r="O759" i="38"/>
  <c r="O772" i="38"/>
  <c r="X766" i="38"/>
  <c r="X787" i="38"/>
  <c r="X803" i="38"/>
  <c r="X763" i="38"/>
  <c r="X784" i="38"/>
  <c r="X800" i="38"/>
  <c r="X760" i="38"/>
  <c r="X781" i="38"/>
  <c r="X797" i="38"/>
  <c r="X757" i="38"/>
  <c r="X773" i="38"/>
  <c r="X794" i="38"/>
  <c r="X758" i="38"/>
  <c r="X774" i="38"/>
  <c r="X795" i="38"/>
  <c r="X755" i="38"/>
  <c r="X771" i="38"/>
  <c r="X792" i="38"/>
  <c r="X776" i="38"/>
  <c r="X768" i="38"/>
  <c r="X789" i="38"/>
  <c r="X777" i="38"/>
  <c r="X765" i="38"/>
  <c r="X786" i="38"/>
  <c r="X802" i="38"/>
  <c r="X762" i="38"/>
  <c r="X783" i="38"/>
  <c r="X799" i="38"/>
  <c r="X759" i="38"/>
  <c r="X775" i="38"/>
  <c r="X796" i="38"/>
  <c r="X756" i="38"/>
  <c r="X772" i="38"/>
  <c r="X793" i="38"/>
  <c r="X780" i="38"/>
  <c r="X769" i="38"/>
  <c r="X790" i="38"/>
  <c r="X779" i="38"/>
  <c r="X770" i="38"/>
  <c r="X788" i="38"/>
  <c r="X801" i="38"/>
  <c r="X778" i="38"/>
  <c r="X764" i="38"/>
  <c r="X782" i="38"/>
  <c r="X767" i="38"/>
  <c r="X785" i="38"/>
  <c r="X798" i="38"/>
  <c r="X804" i="38"/>
  <c r="X761" i="38"/>
  <c r="X791" i="38"/>
  <c r="W764" i="38"/>
  <c r="W769" i="38"/>
  <c r="W788" i="38"/>
  <c r="W758" i="38"/>
  <c r="W763" i="38"/>
  <c r="W785" i="38"/>
  <c r="W760" i="38"/>
  <c r="W771" i="38"/>
  <c r="W786" i="38"/>
  <c r="W780" i="38"/>
  <c r="W799" i="38"/>
  <c r="W783" i="38"/>
  <c r="W777" i="38"/>
  <c r="W773" i="38"/>
  <c r="W775" i="38"/>
  <c r="W802" i="38"/>
  <c r="W774" i="38"/>
  <c r="W755" i="38"/>
  <c r="W796" i="38"/>
  <c r="W757" i="38"/>
  <c r="W759" i="38"/>
  <c r="W798" i="38"/>
  <c r="W770" i="38"/>
  <c r="W100" i="39" s="1"/>
  <c r="W800" i="38"/>
  <c r="W791" i="38"/>
  <c r="W756" i="38"/>
  <c r="W804" i="38"/>
  <c r="W784" i="38"/>
  <c r="W778" i="38"/>
  <c r="W793" i="38"/>
  <c r="W781" i="38"/>
  <c r="W779" i="38"/>
  <c r="W795" i="38"/>
  <c r="W782" i="38"/>
  <c r="W776" i="38"/>
  <c r="W765" i="38"/>
  <c r="W767" i="38"/>
  <c r="W801" i="38"/>
  <c r="W803" i="38"/>
  <c r="W789" i="38"/>
  <c r="W762" i="38"/>
  <c r="W766" i="38"/>
  <c r="W797" i="38"/>
  <c r="W787" i="38"/>
  <c r="W772" i="38"/>
  <c r="W794" i="38"/>
  <c r="W790" i="38"/>
  <c r="W792" i="38"/>
  <c r="W768" i="38"/>
  <c r="W761" i="38"/>
  <c r="Y756" i="38"/>
  <c r="Y772" i="38"/>
  <c r="Y793" i="38"/>
  <c r="Y780" i="38"/>
  <c r="Y769" i="38"/>
  <c r="Y790" i="38"/>
  <c r="Y776" i="38"/>
  <c r="Y770" i="38"/>
  <c r="Y192" i="39" s="1"/>
  <c r="Y791" i="38"/>
  <c r="Y777" i="38"/>
  <c r="Y767" i="38"/>
  <c r="Y788" i="38"/>
  <c r="Y804" i="38"/>
  <c r="Y760" i="38"/>
  <c r="Y781" i="38"/>
  <c r="Y797" i="38"/>
  <c r="Y757" i="38"/>
  <c r="Y773" i="38"/>
  <c r="Y794" i="38"/>
  <c r="Y758" i="38"/>
  <c r="Y774" i="38"/>
  <c r="Y795" i="38"/>
  <c r="Y755" i="38"/>
  <c r="Y771" i="38"/>
  <c r="Y792" i="38"/>
  <c r="Y779" i="38"/>
  <c r="Y768" i="38"/>
  <c r="Y789" i="38"/>
  <c r="Y778" i="38"/>
  <c r="Y765" i="38"/>
  <c r="Y786" i="38"/>
  <c r="Y802" i="38"/>
  <c r="Y766" i="38"/>
  <c r="Y787" i="38"/>
  <c r="Y803" i="38"/>
  <c r="Y763" i="38"/>
  <c r="Y784" i="38"/>
  <c r="Y800" i="38"/>
  <c r="Y801" i="38"/>
  <c r="Y762" i="38"/>
  <c r="Y775" i="38"/>
  <c r="Y761" i="38"/>
  <c r="Y783" i="38"/>
  <c r="Y796" i="38"/>
  <c r="Y764" i="38"/>
  <c r="Y782" i="38"/>
  <c r="Y799" i="38"/>
  <c r="Y798" i="38"/>
  <c r="Y759" i="38"/>
  <c r="Y785" i="38"/>
  <c r="R29" i="39"/>
  <c r="R9" i="39"/>
  <c r="R27" i="39"/>
  <c r="R167" i="39"/>
  <c r="R165" i="39"/>
  <c r="R147" i="39"/>
  <c r="W101" i="39"/>
  <c r="W119" i="39"/>
  <c r="W121" i="39"/>
  <c r="W167" i="39"/>
  <c r="W147" i="39"/>
  <c r="W165" i="39"/>
  <c r="W154" i="39"/>
  <c r="W162" i="39"/>
  <c r="W161" i="39"/>
  <c r="W181" i="39"/>
  <c r="W184" i="39"/>
  <c r="W158" i="39"/>
  <c r="W192" i="39"/>
  <c r="W238" i="39"/>
  <c r="W200" i="39"/>
  <c r="W230" i="39"/>
  <c r="W207" i="39"/>
  <c r="W227" i="39"/>
  <c r="W204" i="39"/>
  <c r="W208" i="39"/>
  <c r="X712" i="38"/>
  <c r="X734" i="38"/>
  <c r="X753" i="38"/>
  <c r="X738" i="38"/>
  <c r="X749" i="38"/>
  <c r="X718" i="38"/>
  <c r="X728" i="38"/>
  <c r="X742" i="38"/>
  <c r="X739" i="38"/>
  <c r="X715" i="38"/>
  <c r="X731" i="38"/>
  <c r="X745" i="38"/>
  <c r="X748" i="38"/>
  <c r="X716" i="38"/>
  <c r="X735" i="38"/>
  <c r="X737" i="38"/>
  <c r="X754" i="38"/>
  <c r="X706" i="38"/>
  <c r="X722" i="38"/>
  <c r="X733" i="38"/>
  <c r="X751" i="38"/>
  <c r="X743" i="38"/>
  <c r="X719" i="38"/>
  <c r="X732" i="38"/>
  <c r="X746" i="38"/>
  <c r="X708" i="38"/>
  <c r="X724" i="38"/>
  <c r="X744" i="38"/>
  <c r="X713" i="38"/>
  <c r="X741" i="38"/>
  <c r="X714" i="38"/>
  <c r="X727" i="38"/>
  <c r="X729" i="38"/>
  <c r="X717" i="38"/>
  <c r="X711" i="38"/>
  <c r="X730" i="38"/>
  <c r="X752" i="38"/>
  <c r="X725" i="38"/>
  <c r="X747" i="38"/>
  <c r="X750" i="38"/>
  <c r="X740" i="38"/>
  <c r="X721" i="38"/>
  <c r="X705" i="38"/>
  <c r="X709" i="38"/>
  <c r="X720" i="38"/>
  <c r="X710" i="38"/>
  <c r="X707" i="38"/>
  <c r="X736" i="38"/>
  <c r="X723" i="38"/>
  <c r="X726" i="38"/>
  <c r="K717" i="38"/>
  <c r="K740" i="38"/>
  <c r="K749" i="38"/>
  <c r="K721" i="38"/>
  <c r="K720" i="38"/>
  <c r="K730" i="38"/>
  <c r="K723" i="38"/>
  <c r="K719" i="38"/>
  <c r="K746" i="38"/>
  <c r="K731" i="38"/>
  <c r="K726" i="38"/>
  <c r="K722" i="38"/>
  <c r="K716" i="38"/>
  <c r="K728" i="38"/>
  <c r="K707" i="38"/>
  <c r="K709" i="38"/>
  <c r="K705" i="38"/>
  <c r="K754" i="38"/>
  <c r="K734" i="38"/>
  <c r="K743" i="38"/>
  <c r="K715" i="38"/>
  <c r="K706" i="38"/>
  <c r="K735" i="38"/>
  <c r="K744" i="38"/>
  <c r="K718" i="38"/>
  <c r="K708" i="38"/>
  <c r="K736" i="38"/>
  <c r="K745" i="38"/>
  <c r="K711" i="38"/>
  <c r="K729" i="38"/>
  <c r="K725" i="38"/>
  <c r="K714" i="38"/>
  <c r="K751" i="38"/>
  <c r="K737" i="38"/>
  <c r="K727" i="38"/>
  <c r="K724" i="38"/>
  <c r="K752" i="38"/>
  <c r="K742" i="38"/>
  <c r="K753" i="38"/>
  <c r="K747" i="38"/>
  <c r="K748" i="38"/>
  <c r="K750" i="38"/>
  <c r="K710" i="38"/>
  <c r="K733" i="38"/>
  <c r="K732" i="38"/>
  <c r="K712" i="38"/>
  <c r="K713" i="38"/>
  <c r="K739" i="38"/>
  <c r="K741" i="38"/>
  <c r="K738" i="38"/>
  <c r="S710" i="38"/>
  <c r="S734" i="38"/>
  <c r="S751" i="38"/>
  <c r="S711" i="38"/>
  <c r="S753" i="38"/>
  <c r="S720" i="38"/>
  <c r="S731" i="38"/>
  <c r="S741" i="38"/>
  <c r="S736" i="38"/>
  <c r="S723" i="38"/>
  <c r="S735" i="38"/>
  <c r="S745" i="38"/>
  <c r="S740" i="38"/>
  <c r="S729" i="38"/>
  <c r="S739" i="38"/>
  <c r="S748" i="38"/>
  <c r="S743" i="38"/>
  <c r="S708" i="38"/>
  <c r="S726" i="38"/>
  <c r="S747" i="38"/>
  <c r="S725" i="38"/>
  <c r="S709" i="38"/>
  <c r="S730" i="38"/>
  <c r="S749" i="38"/>
  <c r="S707" i="38"/>
  <c r="S706" i="38"/>
  <c r="S719" i="38"/>
  <c r="S728" i="38"/>
  <c r="S744" i="38"/>
  <c r="S733" i="38"/>
  <c r="S713" i="38"/>
  <c r="S712" i="38"/>
  <c r="S732" i="38"/>
  <c r="S727" i="38"/>
  <c r="S717" i="38"/>
  <c r="S715" i="38"/>
  <c r="S742" i="38"/>
  <c r="S738" i="38"/>
  <c r="S722" i="38"/>
  <c r="S752" i="38"/>
  <c r="S714" i="38"/>
  <c r="S718" i="38"/>
  <c r="S737" i="38"/>
  <c r="S716" i="38"/>
  <c r="S746" i="38"/>
  <c r="S754" i="38"/>
  <c r="S724" i="38"/>
  <c r="S750" i="38"/>
  <c r="S705" i="38"/>
  <c r="S721" i="38"/>
  <c r="N732" i="38"/>
  <c r="N722" i="38"/>
  <c r="N744" i="38"/>
  <c r="N718" i="38"/>
  <c r="N710" i="38"/>
  <c r="N733" i="38"/>
  <c r="N752" i="38"/>
  <c r="N709" i="38"/>
  <c r="N711" i="38"/>
  <c r="N737" i="38"/>
  <c r="N735" i="38"/>
  <c r="N736" i="38"/>
  <c r="N712" i="38"/>
  <c r="N753" i="38"/>
  <c r="N725" i="38"/>
  <c r="N754" i="38"/>
  <c r="N743" i="38"/>
  <c r="N721" i="38"/>
  <c r="N734" i="38"/>
  <c r="N747" i="38"/>
  <c r="N750" i="38"/>
  <c r="N728" i="38"/>
  <c r="N738" i="38"/>
  <c r="N731" i="38"/>
  <c r="N749" i="38"/>
  <c r="N715" i="38"/>
  <c r="N726" i="38"/>
  <c r="N719" i="38"/>
  <c r="N727" i="38"/>
  <c r="N706" i="38"/>
  <c r="N740" i="38"/>
  <c r="N742" i="38"/>
  <c r="N751" i="38"/>
  <c r="N707" i="38"/>
  <c r="N714" i="38"/>
  <c r="N746" i="38"/>
  <c r="N705" i="38"/>
  <c r="N717" i="38"/>
  <c r="N720" i="38"/>
  <c r="N724" i="38"/>
  <c r="N748" i="38"/>
  <c r="N713" i="38"/>
  <c r="N723" i="38"/>
  <c r="N708" i="38"/>
  <c r="N730" i="38"/>
  <c r="N729" i="38"/>
  <c r="N739" i="38"/>
  <c r="N741" i="38"/>
  <c r="N745" i="38"/>
  <c r="N716" i="38"/>
  <c r="P556" i="38"/>
  <c r="P560" i="38"/>
  <c r="P564" i="38"/>
  <c r="P568" i="38"/>
  <c r="P572" i="38"/>
  <c r="P576" i="38"/>
  <c r="P580" i="38"/>
  <c r="P584" i="38"/>
  <c r="P588" i="38"/>
  <c r="P592" i="38"/>
  <c r="P596" i="38"/>
  <c r="P600" i="38"/>
  <c r="P604" i="38"/>
  <c r="P558" i="38"/>
  <c r="P562" i="38"/>
  <c r="P566" i="38"/>
  <c r="P135" i="39" s="1"/>
  <c r="P570" i="38"/>
  <c r="P574" i="38"/>
  <c r="P578" i="38"/>
  <c r="P582" i="38"/>
  <c r="P586" i="38"/>
  <c r="P590" i="38"/>
  <c r="P594" i="38"/>
  <c r="P598" i="38"/>
  <c r="P602" i="38"/>
  <c r="P555" i="38"/>
  <c r="P559" i="38"/>
  <c r="P563" i="38"/>
  <c r="P567" i="38"/>
  <c r="P571" i="38"/>
  <c r="P575" i="38"/>
  <c r="P579" i="38"/>
  <c r="P583" i="38"/>
  <c r="P587" i="38"/>
  <c r="P591" i="38"/>
  <c r="P595" i="38"/>
  <c r="P599" i="38"/>
  <c r="P603" i="38"/>
  <c r="P565" i="38"/>
  <c r="P581" i="38"/>
  <c r="P597" i="38"/>
  <c r="P557" i="38"/>
  <c r="P573" i="38"/>
  <c r="P589" i="38"/>
  <c r="P561" i="38"/>
  <c r="P577" i="38"/>
  <c r="P593" i="38"/>
  <c r="P585" i="38"/>
  <c r="P569" i="38"/>
  <c r="P601" i="38"/>
  <c r="J671" i="38"/>
  <c r="J688" i="38"/>
  <c r="J659" i="38"/>
  <c r="J663" i="38"/>
  <c r="J666" i="38"/>
  <c r="J675" i="38"/>
  <c r="J690" i="38"/>
  <c r="J694" i="38"/>
  <c r="J699" i="38"/>
  <c r="J677" i="38"/>
  <c r="J681" i="38"/>
  <c r="J672" i="38"/>
  <c r="J685" i="38"/>
  <c r="J689" i="38"/>
  <c r="J656" i="38"/>
  <c r="J660" i="38"/>
  <c r="J664" i="38"/>
  <c r="J667" i="38"/>
  <c r="J676" i="38"/>
  <c r="J691" i="38"/>
  <c r="J695" i="38"/>
  <c r="J696" i="38"/>
  <c r="J700" i="38"/>
  <c r="J678" i="38"/>
  <c r="J682" i="38"/>
  <c r="J673" i="38"/>
  <c r="J686" i="38"/>
  <c r="J657" i="38"/>
  <c r="J661" i="38"/>
  <c r="J668" i="38"/>
  <c r="J683" i="38"/>
  <c r="J692" i="38"/>
  <c r="J703" i="38"/>
  <c r="J697" i="38"/>
  <c r="J701" i="38"/>
  <c r="J679" i="38"/>
  <c r="J655" i="38"/>
  <c r="J669" i="38"/>
  <c r="J698" i="38"/>
  <c r="J674" i="38"/>
  <c r="J662" i="38"/>
  <c r="J693" i="38"/>
  <c r="J680" i="38"/>
  <c r="J687" i="38"/>
  <c r="J665" i="38"/>
  <c r="J704" i="38"/>
  <c r="J658" i="38"/>
  <c r="J702" i="38"/>
  <c r="J670" i="38"/>
  <c r="J684" i="38"/>
  <c r="K655" i="38"/>
  <c r="K19" i="39" s="1"/>
  <c r="K659" i="38"/>
  <c r="K663" i="38"/>
  <c r="K666" i="38"/>
  <c r="K670" i="38"/>
  <c r="K674" i="38"/>
  <c r="K111" i="39" s="1"/>
  <c r="K678" i="38"/>
  <c r="K682" i="38"/>
  <c r="K686" i="38"/>
  <c r="K690" i="38"/>
  <c r="K694" i="38"/>
  <c r="K698" i="38"/>
  <c r="K702" i="38"/>
  <c r="K657" i="38"/>
  <c r="K661" i="38"/>
  <c r="K668" i="38"/>
  <c r="K672" i="38"/>
  <c r="K676" i="38"/>
  <c r="K680" i="38"/>
  <c r="K684" i="38"/>
  <c r="K688" i="38"/>
  <c r="K692" i="38"/>
  <c r="K696" i="38"/>
  <c r="K700" i="38"/>
  <c r="K704" i="38"/>
  <c r="K203" i="39" s="1"/>
  <c r="K658" i="38"/>
  <c r="K662" i="38"/>
  <c r="K665" i="38"/>
  <c r="K669" i="38"/>
  <c r="K673" i="38"/>
  <c r="K677" i="38"/>
  <c r="K681" i="38"/>
  <c r="K685" i="38"/>
  <c r="K689" i="38"/>
  <c r="K157" i="39" s="1"/>
  <c r="K693" i="38"/>
  <c r="K697" i="38"/>
  <c r="K701" i="38"/>
  <c r="K667" i="38"/>
  <c r="K683" i="38"/>
  <c r="K699" i="38"/>
  <c r="K660" i="38"/>
  <c r="K675" i="38"/>
  <c r="K691" i="38"/>
  <c r="K664" i="38"/>
  <c r="K65" i="39" s="1"/>
  <c r="K679" i="38"/>
  <c r="K695" i="38"/>
  <c r="K656" i="38"/>
  <c r="K687" i="38"/>
  <c r="K703" i="38"/>
  <c r="K671" i="38"/>
  <c r="V676" i="38"/>
  <c r="V659" i="38"/>
  <c r="V663" i="38"/>
  <c r="V667" i="38"/>
  <c r="V670" i="38"/>
  <c r="V677" i="38"/>
  <c r="V702" i="38"/>
  <c r="V682" i="38"/>
  <c r="V686" i="38"/>
  <c r="V691" i="38"/>
  <c r="V695" i="38"/>
  <c r="V699" i="38"/>
  <c r="V657" i="38"/>
  <c r="V661" i="38"/>
  <c r="V665" i="38"/>
  <c r="V672" i="38"/>
  <c r="V679" i="38"/>
  <c r="V704" i="38"/>
  <c r="V203" i="39" s="1"/>
  <c r="V684" i="38"/>
  <c r="V688" i="38"/>
  <c r="V693" i="38"/>
  <c r="V697" i="38"/>
  <c r="V701" i="38"/>
  <c r="V675" i="38"/>
  <c r="V655" i="38"/>
  <c r="V19" i="39" s="1"/>
  <c r="V658" i="38"/>
  <c r="V662" i="38"/>
  <c r="V666" i="38"/>
  <c r="V668" i="38"/>
  <c r="V673" i="38"/>
  <c r="V680" i="38"/>
  <c r="V669" i="38"/>
  <c r="V685" i="38"/>
  <c r="V690" i="38"/>
  <c r="V694" i="38"/>
  <c r="V698" i="38"/>
  <c r="V689" i="38"/>
  <c r="V157" i="39" s="1"/>
  <c r="V681" i="38"/>
  <c r="V683" i="38"/>
  <c r="V700" i="38"/>
  <c r="V660" i="38"/>
  <c r="V678" i="38"/>
  <c r="V692" i="38"/>
  <c r="V674" i="38"/>
  <c r="V111" i="39" s="1"/>
  <c r="V664" i="38"/>
  <c r="V65" i="39" s="1"/>
  <c r="V703" i="38"/>
  <c r="V696" i="38"/>
  <c r="V687" i="38"/>
  <c r="V656" i="38"/>
  <c r="V671" i="38"/>
  <c r="O656" i="38"/>
  <c r="O660" i="38"/>
  <c r="O664" i="38"/>
  <c r="O65" i="39" s="1"/>
  <c r="O667" i="38"/>
  <c r="O671" i="38"/>
  <c r="O678" i="38"/>
  <c r="O682" i="38"/>
  <c r="O686" i="38"/>
  <c r="O693" i="38"/>
  <c r="O697" i="38"/>
  <c r="O701" i="38"/>
  <c r="O657" i="38"/>
  <c r="O661" i="38"/>
  <c r="O668" i="38"/>
  <c r="O672" i="38"/>
  <c r="O675" i="38"/>
  <c r="O679" i="38"/>
  <c r="O683" i="38"/>
  <c r="O687" i="38"/>
  <c r="O690" i="38"/>
  <c r="O694" i="38"/>
  <c r="O698" i="38"/>
  <c r="O702" i="38"/>
  <c r="O655" i="38"/>
  <c r="O19" i="39" s="1"/>
  <c r="O659" i="38"/>
  <c r="O663" i="38"/>
  <c r="O666" i="38"/>
  <c r="O670" i="38"/>
  <c r="O674" i="38"/>
  <c r="O111" i="39" s="1"/>
  <c r="O677" i="38"/>
  <c r="O681" i="38"/>
  <c r="O685" i="38"/>
  <c r="O689" i="38"/>
  <c r="O157" i="39" s="1"/>
  <c r="O692" i="38"/>
  <c r="O696" i="38"/>
  <c r="O700" i="38"/>
  <c r="O704" i="38"/>
  <c r="O203" i="39" s="1"/>
  <c r="O658" i="38"/>
  <c r="O673" i="38"/>
  <c r="O688" i="38"/>
  <c r="O703" i="38"/>
  <c r="O662" i="38"/>
  <c r="O676" i="38"/>
  <c r="O691" i="38"/>
  <c r="O669" i="38"/>
  <c r="O684" i="38"/>
  <c r="O699" i="38"/>
  <c r="O680" i="38"/>
  <c r="O695" i="38"/>
  <c r="O665" i="38"/>
  <c r="V23" i="39"/>
  <c r="V24" i="39"/>
  <c r="V46" i="39"/>
  <c r="L140" i="39"/>
  <c r="L105" i="39"/>
  <c r="L232" i="39"/>
  <c r="L197" i="39"/>
  <c r="J59" i="39"/>
  <c r="J94" i="39"/>
  <c r="Z514" i="38"/>
  <c r="Z551" i="38"/>
  <c r="Z547" i="38"/>
  <c r="Z543" i="38"/>
  <c r="Z529" i="38"/>
  <c r="Z548" i="38"/>
  <c r="Z507" i="38"/>
  <c r="Z512" i="38"/>
  <c r="Z550" i="38"/>
  <c r="Z509" i="38"/>
  <c r="J105" i="39"/>
  <c r="J140" i="39"/>
  <c r="Z524" i="38"/>
  <c r="Z553" i="38"/>
  <c r="Z515" i="38"/>
  <c r="N213" i="39"/>
  <c r="N193" i="39"/>
  <c r="X75" i="39"/>
  <c r="X55" i="39"/>
  <c r="X73" i="39"/>
  <c r="M23" i="39"/>
  <c r="M24" i="39"/>
  <c r="M54" i="39"/>
  <c r="M46" i="39"/>
  <c r="M43" i="39"/>
  <c r="Y207" i="39"/>
  <c r="Y230" i="39"/>
  <c r="Y208" i="39"/>
  <c r="Y217" i="39"/>
  <c r="Y238" i="39"/>
  <c r="T308" i="38"/>
  <c r="T312" i="38"/>
  <c r="T316" i="38"/>
  <c r="T320" i="38"/>
  <c r="T324" i="38"/>
  <c r="T328" i="38"/>
  <c r="T305" i="38"/>
  <c r="T309" i="38"/>
  <c r="T313" i="38"/>
  <c r="T317" i="38"/>
  <c r="T321" i="38"/>
  <c r="T325" i="38"/>
  <c r="T307" i="38"/>
  <c r="T311" i="38"/>
  <c r="T315" i="38"/>
  <c r="T319" i="38"/>
  <c r="T323" i="38"/>
  <c r="T327" i="38"/>
  <c r="T306" i="38"/>
  <c r="T322" i="38"/>
  <c r="T331" i="38"/>
  <c r="T335" i="38"/>
  <c r="T339" i="38"/>
  <c r="T343" i="38"/>
  <c r="T347" i="38"/>
  <c r="T351" i="38"/>
  <c r="T310" i="38"/>
  <c r="T326" i="38"/>
  <c r="T332" i="38"/>
  <c r="T336" i="38"/>
  <c r="T340" i="38"/>
  <c r="T344" i="38"/>
  <c r="T348" i="38"/>
  <c r="T352" i="38"/>
  <c r="T318" i="38"/>
  <c r="T330" i="38"/>
  <c r="T334" i="38"/>
  <c r="T338" i="38"/>
  <c r="T342" i="38"/>
  <c r="T346" i="38"/>
  <c r="T350" i="38"/>
  <c r="T354" i="38"/>
  <c r="T337" i="38"/>
  <c r="T353" i="38"/>
  <c r="T314" i="38"/>
  <c r="T341" i="38"/>
  <c r="T333" i="38"/>
  <c r="T349" i="38"/>
  <c r="T329" i="38"/>
  <c r="T345" i="38"/>
  <c r="X307" i="38"/>
  <c r="X311" i="38"/>
  <c r="X315" i="38"/>
  <c r="X319" i="38"/>
  <c r="X323" i="38"/>
  <c r="X327" i="38"/>
  <c r="X331" i="38"/>
  <c r="X335" i="38"/>
  <c r="X339" i="38"/>
  <c r="X343" i="38"/>
  <c r="X347" i="38"/>
  <c r="X351" i="38"/>
  <c r="X305" i="38"/>
  <c r="X309" i="38"/>
  <c r="X313" i="38"/>
  <c r="X317" i="38"/>
  <c r="X321" i="38"/>
  <c r="X325" i="38"/>
  <c r="X329" i="38"/>
  <c r="X333" i="38"/>
  <c r="X337" i="38"/>
  <c r="X341" i="38"/>
  <c r="X345" i="38"/>
  <c r="X349" i="38"/>
  <c r="X353" i="38"/>
  <c r="X306" i="38"/>
  <c r="X310" i="38"/>
  <c r="X314" i="38"/>
  <c r="X318" i="38"/>
  <c r="X322" i="38"/>
  <c r="X326" i="38"/>
  <c r="X330" i="38"/>
  <c r="X334" i="38"/>
  <c r="X338" i="38"/>
  <c r="X342" i="38"/>
  <c r="X346" i="38"/>
  <c r="X350" i="38"/>
  <c r="X354" i="38"/>
  <c r="X312" i="38"/>
  <c r="X328" i="38"/>
  <c r="X344" i="38"/>
  <c r="X316" i="38"/>
  <c r="X332" i="38"/>
  <c r="X348" i="38"/>
  <c r="X308" i="38"/>
  <c r="X324" i="38"/>
  <c r="X340" i="38"/>
  <c r="X320" i="38"/>
  <c r="X336" i="38"/>
  <c r="X352" i="38"/>
  <c r="P308" i="38"/>
  <c r="P312" i="38"/>
  <c r="P316" i="38"/>
  <c r="P320" i="38"/>
  <c r="P324" i="38"/>
  <c r="P328" i="38"/>
  <c r="P332" i="38"/>
  <c r="P336" i="38"/>
  <c r="P340" i="38"/>
  <c r="P344" i="38"/>
  <c r="P348" i="38"/>
  <c r="P352" i="38"/>
  <c r="P306" i="38"/>
  <c r="P310" i="38"/>
  <c r="P314" i="38"/>
  <c r="P318" i="38"/>
  <c r="P322" i="38"/>
  <c r="P326" i="38"/>
  <c r="P330" i="38"/>
  <c r="P334" i="38"/>
  <c r="P338" i="38"/>
  <c r="P342" i="38"/>
  <c r="P346" i="38"/>
  <c r="P350" i="38"/>
  <c r="P354" i="38"/>
  <c r="P307" i="38"/>
  <c r="P311" i="38"/>
  <c r="P315" i="38"/>
  <c r="P319" i="38"/>
  <c r="P323" i="38"/>
  <c r="P327" i="38"/>
  <c r="P331" i="38"/>
  <c r="P335" i="38"/>
  <c r="P339" i="38"/>
  <c r="P343" i="38"/>
  <c r="P347" i="38"/>
  <c r="P351" i="38"/>
  <c r="P317" i="38"/>
  <c r="P333" i="38"/>
  <c r="P349" i="38"/>
  <c r="P309" i="38"/>
  <c r="P325" i="38"/>
  <c r="P341" i="38"/>
  <c r="P313" i="38"/>
  <c r="P329" i="38"/>
  <c r="P345" i="38"/>
  <c r="P305" i="38"/>
  <c r="P337" i="38"/>
  <c r="P353" i="38"/>
  <c r="P321" i="38"/>
  <c r="N307" i="38"/>
  <c r="N311" i="38"/>
  <c r="N315" i="38"/>
  <c r="N319" i="38"/>
  <c r="N323" i="38"/>
  <c r="N327" i="38"/>
  <c r="N331" i="38"/>
  <c r="N335" i="38"/>
  <c r="N339" i="38"/>
  <c r="N343" i="38"/>
  <c r="N347" i="38"/>
  <c r="N351" i="38"/>
  <c r="N308" i="38"/>
  <c r="N312" i="38"/>
  <c r="N316" i="38"/>
  <c r="N320" i="38"/>
  <c r="N324" i="38"/>
  <c r="N328" i="38"/>
  <c r="N332" i="38"/>
  <c r="N336" i="38"/>
  <c r="N340" i="38"/>
  <c r="N344" i="38"/>
  <c r="N348" i="38"/>
  <c r="N352" i="38"/>
  <c r="N305" i="38"/>
  <c r="N309" i="38"/>
  <c r="N313" i="38"/>
  <c r="N317" i="38"/>
  <c r="N321" i="38"/>
  <c r="N325" i="38"/>
  <c r="N329" i="38"/>
  <c r="N333" i="38"/>
  <c r="N337" i="38"/>
  <c r="N341" i="38"/>
  <c r="N345" i="38"/>
  <c r="N349" i="38"/>
  <c r="N353" i="38"/>
  <c r="N310" i="38"/>
  <c r="N326" i="38"/>
  <c r="N342" i="38"/>
  <c r="N314" i="38"/>
  <c r="N330" i="38"/>
  <c r="N346" i="38"/>
  <c r="N306" i="38"/>
  <c r="N322" i="38"/>
  <c r="N338" i="38"/>
  <c r="N354" i="38"/>
  <c r="N318" i="38"/>
  <c r="N350" i="38"/>
  <c r="N334" i="38"/>
  <c r="S7" i="38"/>
  <c r="S11" i="38"/>
  <c r="S15" i="38"/>
  <c r="S19" i="38"/>
  <c r="S23" i="38"/>
  <c r="S30" i="38"/>
  <c r="S27" i="38"/>
  <c r="S29" i="38"/>
  <c r="S40" i="38"/>
  <c r="S28" i="38"/>
  <c r="S36" i="38"/>
  <c r="S32" i="38"/>
  <c r="S5" i="38"/>
  <c r="S9" i="38"/>
  <c r="S13" i="38"/>
  <c r="S17" i="38"/>
  <c r="S21" i="38"/>
  <c r="S25" i="38"/>
  <c r="S38" i="38"/>
  <c r="S35" i="38"/>
  <c r="S37" i="38"/>
  <c r="S50" i="38"/>
  <c r="S47" i="38"/>
  <c r="S49" i="38"/>
  <c r="S52" i="38"/>
  <c r="S6" i="38"/>
  <c r="S10" i="38"/>
  <c r="S14" i="38"/>
  <c r="S18" i="38"/>
  <c r="S22" i="38"/>
  <c r="S26" i="38"/>
  <c r="S42" i="38"/>
  <c r="S39" i="38"/>
  <c r="S41" i="38"/>
  <c r="S54" i="38"/>
  <c r="S51" i="38"/>
  <c r="S53" i="38"/>
  <c r="S48" i="38"/>
  <c r="S20" i="38"/>
  <c r="S33" i="38"/>
  <c r="S44" i="38"/>
  <c r="S12" i="38"/>
  <c r="S34" i="38"/>
  <c r="S43" i="38"/>
  <c r="S16" i="38"/>
  <c r="S31" i="38"/>
  <c r="S45" i="38"/>
  <c r="S24" i="38"/>
  <c r="S46" i="38"/>
  <c r="S8" i="38"/>
  <c r="J9" i="38"/>
  <c r="J13" i="38"/>
  <c r="J17" i="38"/>
  <c r="J21" i="38"/>
  <c r="J25" i="38"/>
  <c r="J29" i="38"/>
  <c r="J33" i="38"/>
  <c r="J37" i="38"/>
  <c r="J41" i="38"/>
  <c r="J45" i="38"/>
  <c r="J49" i="38"/>
  <c r="J53" i="38"/>
  <c r="J6" i="38"/>
  <c r="J10" i="38"/>
  <c r="J14" i="38"/>
  <c r="J18" i="38"/>
  <c r="J22" i="38"/>
  <c r="J26" i="38"/>
  <c r="J30" i="38"/>
  <c r="J34" i="38"/>
  <c r="J38" i="38"/>
  <c r="J42" i="38"/>
  <c r="J46" i="38"/>
  <c r="J50" i="38"/>
  <c r="J54" i="38"/>
  <c r="J8" i="38"/>
  <c r="J12" i="38"/>
  <c r="J16" i="38"/>
  <c r="J20" i="38"/>
  <c r="J24" i="38"/>
  <c r="J28" i="38"/>
  <c r="J32" i="38"/>
  <c r="J36" i="38"/>
  <c r="J40" i="38"/>
  <c r="J44" i="38"/>
  <c r="J48" i="38"/>
  <c r="J52" i="38"/>
  <c r="J7" i="38"/>
  <c r="J23" i="38"/>
  <c r="J39" i="38"/>
  <c r="J5" i="38"/>
  <c r="J11" i="38"/>
  <c r="J27" i="38"/>
  <c r="J43" i="38"/>
  <c r="J19" i="38"/>
  <c r="J35" i="38"/>
  <c r="J51" i="38"/>
  <c r="J15" i="38"/>
  <c r="J31" i="38"/>
  <c r="J47" i="38"/>
  <c r="Q355" i="38"/>
  <c r="Q359" i="38"/>
  <c r="Q371" i="38"/>
  <c r="Q375" i="38"/>
  <c r="Q379" i="38"/>
  <c r="Q383" i="38"/>
  <c r="Q387" i="38"/>
  <c r="Q391" i="38"/>
  <c r="Q395" i="38"/>
  <c r="Q399" i="38"/>
  <c r="Q403" i="38"/>
  <c r="Q362" i="38"/>
  <c r="Q364" i="38"/>
  <c r="Q357" i="38"/>
  <c r="Q361" i="38"/>
  <c r="Q373" i="38"/>
  <c r="Q377" i="38"/>
  <c r="Q381" i="38"/>
  <c r="Q385" i="38"/>
  <c r="Q389" i="38"/>
  <c r="Q169" i="39" s="1"/>
  <c r="Q393" i="38"/>
  <c r="Q397" i="38"/>
  <c r="Q401" i="38"/>
  <c r="Q363" i="38"/>
  <c r="Q365" i="38"/>
  <c r="Q358" i="38"/>
  <c r="Q370" i="38"/>
  <c r="Q374" i="38"/>
  <c r="Q378" i="38"/>
  <c r="Q382" i="38"/>
  <c r="Q386" i="38"/>
  <c r="Q390" i="38"/>
  <c r="Q394" i="38"/>
  <c r="Q398" i="38"/>
  <c r="Q402" i="38"/>
  <c r="Q367" i="38"/>
  <c r="Q369" i="38"/>
  <c r="Q360" i="38"/>
  <c r="Q384" i="38"/>
  <c r="Q400" i="38"/>
  <c r="Q376" i="38"/>
  <c r="Q392" i="38"/>
  <c r="Q366" i="38"/>
  <c r="Q356" i="38"/>
  <c r="Q380" i="38"/>
  <c r="Q396" i="38"/>
  <c r="Q368" i="38"/>
  <c r="Q388" i="38"/>
  <c r="Q372" i="38"/>
  <c r="Q404" i="38"/>
  <c r="U357" i="38"/>
  <c r="U370" i="38"/>
  <c r="U374" i="38"/>
  <c r="U378" i="38"/>
  <c r="U382" i="38"/>
  <c r="U386" i="38"/>
  <c r="U390" i="38"/>
  <c r="U394" i="38"/>
  <c r="U398" i="38"/>
  <c r="U402" i="38"/>
  <c r="U362" i="38"/>
  <c r="U366" i="38"/>
  <c r="U355" i="38"/>
  <c r="U359" i="38"/>
  <c r="U372" i="38"/>
  <c r="U376" i="38"/>
  <c r="U380" i="38"/>
  <c r="U384" i="38"/>
  <c r="U388" i="38"/>
  <c r="U392" i="38"/>
  <c r="U396" i="38"/>
  <c r="U400" i="38"/>
  <c r="U404" i="38"/>
  <c r="U364" i="38"/>
  <c r="U368" i="38"/>
  <c r="U356" i="38"/>
  <c r="U360" i="38"/>
  <c r="U373" i="38"/>
  <c r="U377" i="38"/>
  <c r="U381" i="38"/>
  <c r="U385" i="38"/>
  <c r="U389" i="38"/>
  <c r="U393" i="38"/>
  <c r="U397" i="38"/>
  <c r="U401" i="38"/>
  <c r="U361" i="38"/>
  <c r="U365" i="38"/>
  <c r="U369" i="38"/>
  <c r="U379" i="38"/>
  <c r="U395" i="38"/>
  <c r="U367" i="38"/>
  <c r="U371" i="38"/>
  <c r="U387" i="38"/>
  <c r="U403" i="38"/>
  <c r="U375" i="38"/>
  <c r="U391" i="38"/>
  <c r="U363" i="38"/>
  <c r="U358" i="38"/>
  <c r="U383" i="38"/>
  <c r="U399" i="38"/>
  <c r="M357" i="38"/>
  <c r="M361" i="38"/>
  <c r="M373" i="38"/>
  <c r="M377" i="38"/>
  <c r="M381" i="38"/>
  <c r="M385" i="38"/>
  <c r="M389" i="38"/>
  <c r="M393" i="38"/>
  <c r="M397" i="38"/>
  <c r="M401" i="38"/>
  <c r="M362" i="38"/>
  <c r="M366" i="38"/>
  <c r="M355" i="38"/>
  <c r="M359" i="38"/>
  <c r="M371" i="38"/>
  <c r="M375" i="38"/>
  <c r="M379" i="38"/>
  <c r="M383" i="38"/>
  <c r="M387" i="38"/>
  <c r="M391" i="38"/>
  <c r="M395" i="38"/>
  <c r="M399" i="38"/>
  <c r="M403" i="38"/>
  <c r="M364" i="38"/>
  <c r="M368" i="38"/>
  <c r="M356" i="38"/>
  <c r="M360" i="38"/>
  <c r="M372" i="38"/>
  <c r="M376" i="38"/>
  <c r="M380" i="38"/>
  <c r="M384" i="38"/>
  <c r="M388" i="38"/>
  <c r="M392" i="38"/>
  <c r="M396" i="38"/>
  <c r="M400" i="38"/>
  <c r="M404" i="38"/>
  <c r="M365" i="38"/>
  <c r="M369" i="38"/>
  <c r="M358" i="38"/>
  <c r="M382" i="38"/>
  <c r="M398" i="38"/>
  <c r="M374" i="38"/>
  <c r="M390" i="38"/>
  <c r="M363" i="38"/>
  <c r="M378" i="38"/>
  <c r="M394" i="38"/>
  <c r="M367" i="38"/>
  <c r="M402" i="38"/>
  <c r="M370" i="38"/>
  <c r="M386" i="38"/>
  <c r="Y357" i="38"/>
  <c r="Y361" i="38"/>
  <c r="Y365" i="38"/>
  <c r="Y369" i="38"/>
  <c r="Y373" i="38"/>
  <c r="Y377" i="38"/>
  <c r="Y381" i="38"/>
  <c r="Y385" i="38"/>
  <c r="Y389" i="38"/>
  <c r="Y393" i="38"/>
  <c r="Y397" i="38"/>
  <c r="Y401" i="38"/>
  <c r="Y355" i="38"/>
  <c r="Y359" i="38"/>
  <c r="Y363" i="38"/>
  <c r="Y367" i="38"/>
  <c r="Y371" i="38"/>
  <c r="Y375" i="38"/>
  <c r="Y379" i="38"/>
  <c r="Y383" i="38"/>
  <c r="Y387" i="38"/>
  <c r="Y391" i="38"/>
  <c r="Y395" i="38"/>
  <c r="Y399" i="38"/>
  <c r="Y403" i="38"/>
  <c r="Y356" i="38"/>
  <c r="Y360" i="38"/>
  <c r="Y364" i="38"/>
  <c r="Y368" i="38"/>
  <c r="Y372" i="38"/>
  <c r="Y376" i="38"/>
  <c r="Y380" i="38"/>
  <c r="Y384" i="38"/>
  <c r="Y388" i="38"/>
  <c r="Y392" i="38"/>
  <c r="Y396" i="38"/>
  <c r="Y400" i="38"/>
  <c r="Y404" i="38"/>
  <c r="Y362" i="38"/>
  <c r="Y378" i="38"/>
  <c r="Y394" i="38"/>
  <c r="Y366" i="38"/>
  <c r="Y382" i="38"/>
  <c r="Y398" i="38"/>
  <c r="Y358" i="38"/>
  <c r="Y374" i="38"/>
  <c r="Y390" i="38"/>
  <c r="Y370" i="38"/>
  <c r="Y386" i="38"/>
  <c r="Y402" i="38"/>
  <c r="Q405" i="38"/>
  <c r="Q409" i="38"/>
  <c r="Q413" i="38"/>
  <c r="Q62" i="39" s="1"/>
  <c r="Q417" i="38"/>
  <c r="Q421" i="38"/>
  <c r="Q425" i="38"/>
  <c r="Q429" i="38"/>
  <c r="Q433" i="38"/>
  <c r="Q437" i="38"/>
  <c r="Q441" i="38"/>
  <c r="Q445" i="38"/>
  <c r="Q449" i="38"/>
  <c r="Q453" i="38"/>
  <c r="Q406" i="38"/>
  <c r="Q410" i="38"/>
  <c r="Q414" i="38"/>
  <c r="Q418" i="38"/>
  <c r="Q422" i="38"/>
  <c r="Q426" i="38"/>
  <c r="Q430" i="38"/>
  <c r="Q434" i="38"/>
  <c r="Q438" i="38"/>
  <c r="Q442" i="38"/>
  <c r="Q446" i="38"/>
  <c r="Q450" i="38"/>
  <c r="Q454" i="38"/>
  <c r="Q407" i="38"/>
  <c r="Q411" i="38"/>
  <c r="Q415" i="38"/>
  <c r="Q419" i="38"/>
  <c r="Q423" i="38"/>
  <c r="Q427" i="38"/>
  <c r="Q431" i="38"/>
  <c r="Q435" i="38"/>
  <c r="Q439" i="38"/>
  <c r="Q443" i="38"/>
  <c r="Q447" i="38"/>
  <c r="Q451" i="38"/>
  <c r="Q416" i="38"/>
  <c r="Q432" i="38"/>
  <c r="Q448" i="38"/>
  <c r="Q408" i="38"/>
  <c r="Q424" i="38"/>
  <c r="Q440" i="38"/>
  <c r="Q412" i="38"/>
  <c r="Q428" i="38"/>
  <c r="Q444" i="38"/>
  <c r="Q420" i="38"/>
  <c r="Q452" i="38"/>
  <c r="Q436" i="38"/>
  <c r="U408" i="38"/>
  <c r="U412" i="38"/>
  <c r="U416" i="38"/>
  <c r="U420" i="38"/>
  <c r="U424" i="38"/>
  <c r="U132" i="39" s="1"/>
  <c r="U428" i="38"/>
  <c r="U432" i="38"/>
  <c r="U436" i="38"/>
  <c r="U440" i="38"/>
  <c r="U444" i="38"/>
  <c r="U405" i="38"/>
  <c r="U409" i="38"/>
  <c r="U413" i="38"/>
  <c r="U200" i="39" s="1"/>
  <c r="U417" i="38"/>
  <c r="U421" i="38"/>
  <c r="U425" i="38"/>
  <c r="U429" i="38"/>
  <c r="U433" i="38"/>
  <c r="U437" i="38"/>
  <c r="U441" i="38"/>
  <c r="U445" i="38"/>
  <c r="U449" i="38"/>
  <c r="U453" i="38"/>
  <c r="U406" i="38"/>
  <c r="U410" i="38"/>
  <c r="U414" i="38"/>
  <c r="U418" i="38"/>
  <c r="U422" i="38"/>
  <c r="U426" i="38"/>
  <c r="U430" i="38"/>
  <c r="U434" i="38"/>
  <c r="U438" i="38"/>
  <c r="U442" i="38"/>
  <c r="U446" i="38"/>
  <c r="U450" i="38"/>
  <c r="U454" i="38"/>
  <c r="U419" i="38"/>
  <c r="U435" i="38"/>
  <c r="U448" i="38"/>
  <c r="U411" i="38"/>
  <c r="U427" i="38"/>
  <c r="U443" i="38"/>
  <c r="U452" i="38"/>
  <c r="U415" i="38"/>
  <c r="U431" i="38"/>
  <c r="U447" i="38"/>
  <c r="U451" i="38"/>
  <c r="U423" i="38"/>
  <c r="U439" i="38"/>
  <c r="U407" i="38"/>
  <c r="M407" i="38"/>
  <c r="M411" i="38"/>
  <c r="M415" i="38"/>
  <c r="M419" i="38"/>
  <c r="M423" i="38"/>
  <c r="M427" i="38"/>
  <c r="M431" i="38"/>
  <c r="M435" i="38"/>
  <c r="M439" i="38"/>
  <c r="M443" i="38"/>
  <c r="M447" i="38"/>
  <c r="M451" i="38"/>
  <c r="M405" i="38"/>
  <c r="M409" i="38"/>
  <c r="M413" i="38"/>
  <c r="M108" i="39" s="1"/>
  <c r="M417" i="38"/>
  <c r="M421" i="38"/>
  <c r="M425" i="38"/>
  <c r="M429" i="38"/>
  <c r="M433" i="38"/>
  <c r="M437" i="38"/>
  <c r="M441" i="38"/>
  <c r="M445" i="38"/>
  <c r="M449" i="38"/>
  <c r="M453" i="38"/>
  <c r="M406" i="38"/>
  <c r="M410" i="38"/>
  <c r="M414" i="38"/>
  <c r="M418" i="38"/>
  <c r="M422" i="38"/>
  <c r="M426" i="38"/>
  <c r="M430" i="38"/>
  <c r="M434" i="38"/>
  <c r="M438" i="38"/>
  <c r="M442" i="38"/>
  <c r="M446" i="38"/>
  <c r="M450" i="38"/>
  <c r="M454" i="38"/>
  <c r="M420" i="38"/>
  <c r="M436" i="38"/>
  <c r="M452" i="38"/>
  <c r="M412" i="38"/>
  <c r="M428" i="38"/>
  <c r="M444" i="38"/>
  <c r="M416" i="38"/>
  <c r="M432" i="38"/>
  <c r="M448" i="38"/>
  <c r="M424" i="38"/>
  <c r="M440" i="38"/>
  <c r="M408" i="38"/>
  <c r="Y406" i="38"/>
  <c r="Y410" i="38"/>
  <c r="Y414" i="38"/>
  <c r="Y418" i="38"/>
  <c r="Y422" i="38"/>
  <c r="Y426" i="38"/>
  <c r="Y430" i="38"/>
  <c r="Y434" i="38"/>
  <c r="Y438" i="38"/>
  <c r="Y442" i="38"/>
  <c r="Y446" i="38"/>
  <c r="Y450" i="38"/>
  <c r="Y454" i="38"/>
  <c r="Y407" i="38"/>
  <c r="Y411" i="38"/>
  <c r="Y415" i="38"/>
  <c r="Y419" i="38"/>
  <c r="Y423" i="38"/>
  <c r="Y427" i="38"/>
  <c r="Y431" i="38"/>
  <c r="Y435" i="38"/>
  <c r="Y439" i="38"/>
  <c r="Y443" i="38"/>
  <c r="Y447" i="38"/>
  <c r="Y451" i="38"/>
  <c r="Y405" i="38"/>
  <c r="Y409" i="38"/>
  <c r="Y413" i="38"/>
  <c r="Y154" i="39" s="1"/>
  <c r="Y417" i="38"/>
  <c r="Y421" i="38"/>
  <c r="Y425" i="38"/>
  <c r="Y429" i="38"/>
  <c r="Y433" i="38"/>
  <c r="Y437" i="38"/>
  <c r="Y441" i="38"/>
  <c r="Y445" i="38"/>
  <c r="Y449" i="38"/>
  <c r="Y453" i="38"/>
  <c r="Y420" i="38"/>
  <c r="Y436" i="38"/>
  <c r="Y452" i="38"/>
  <c r="Y408" i="38"/>
  <c r="Y424" i="38"/>
  <c r="Y440" i="38"/>
  <c r="Y416" i="38"/>
  <c r="Y432" i="38"/>
  <c r="Y448" i="38"/>
  <c r="Y444" i="38"/>
  <c r="Y412" i="38"/>
  <c r="Y428" i="38"/>
  <c r="V94" i="39"/>
  <c r="V59" i="39"/>
  <c r="P48" i="39"/>
  <c r="P13" i="39"/>
  <c r="X94" i="39"/>
  <c r="X59" i="39"/>
  <c r="X46" i="39"/>
  <c r="X138" i="39"/>
  <c r="X184" i="39"/>
  <c r="X92" i="39"/>
  <c r="O13" i="39"/>
  <c r="O48" i="39"/>
  <c r="Y213" i="39"/>
  <c r="Y193" i="39"/>
  <c r="M101" i="39"/>
  <c r="M121" i="39"/>
  <c r="M119" i="39"/>
  <c r="M29" i="39"/>
  <c r="M9" i="39"/>
  <c r="M27" i="39"/>
  <c r="W186" i="39"/>
  <c r="W151" i="39"/>
  <c r="P43" i="39"/>
  <c r="P16" i="39"/>
  <c r="P23" i="39"/>
  <c r="P46" i="39"/>
  <c r="P24" i="39"/>
  <c r="P70" i="39"/>
  <c r="P69" i="39"/>
  <c r="P89" i="39"/>
  <c r="P62" i="39"/>
  <c r="P92" i="39"/>
  <c r="P456" i="38"/>
  <c r="P460" i="38"/>
  <c r="P464" i="38"/>
  <c r="P468" i="38"/>
  <c r="P472" i="38"/>
  <c r="P476" i="38"/>
  <c r="P480" i="38"/>
  <c r="P484" i="38"/>
  <c r="P488" i="38"/>
  <c r="P492" i="38"/>
  <c r="P496" i="38"/>
  <c r="P500" i="38"/>
  <c r="P504" i="38"/>
  <c r="P458" i="38"/>
  <c r="P462" i="38"/>
  <c r="P466" i="38"/>
  <c r="P470" i="38"/>
  <c r="P474" i="38"/>
  <c r="P478" i="38"/>
  <c r="P482" i="38"/>
  <c r="P486" i="38"/>
  <c r="P490" i="38"/>
  <c r="P494" i="38"/>
  <c r="P498" i="38"/>
  <c r="P502" i="38"/>
  <c r="P455" i="38"/>
  <c r="P459" i="38"/>
  <c r="P463" i="38"/>
  <c r="P467" i="38"/>
  <c r="P471" i="38"/>
  <c r="P475" i="38"/>
  <c r="P479" i="38"/>
  <c r="P483" i="38"/>
  <c r="P487" i="38"/>
  <c r="P491" i="38"/>
  <c r="P495" i="38"/>
  <c r="P499" i="38"/>
  <c r="P503" i="38"/>
  <c r="P465" i="38"/>
  <c r="P481" i="38"/>
  <c r="P497" i="38"/>
  <c r="P457" i="38"/>
  <c r="P473" i="38"/>
  <c r="P489" i="38"/>
  <c r="P461" i="38"/>
  <c r="P477" i="38"/>
  <c r="P493" i="38"/>
  <c r="P469" i="38"/>
  <c r="P501" i="38"/>
  <c r="P485" i="38"/>
  <c r="K105" i="39"/>
  <c r="K140" i="39"/>
  <c r="J101" i="39"/>
  <c r="J119" i="39"/>
  <c r="J121" i="39"/>
  <c r="Z274" i="38"/>
  <c r="Z257" i="38"/>
  <c r="Z829" i="38"/>
  <c r="J207" i="39"/>
  <c r="J238" i="39"/>
  <c r="J230" i="39"/>
  <c r="J204" i="39"/>
  <c r="J208" i="39"/>
  <c r="Z810" i="38"/>
  <c r="Z853" i="38"/>
  <c r="Q230" i="39"/>
  <c r="Q208" i="39"/>
  <c r="Q207" i="39"/>
  <c r="Q238" i="39"/>
  <c r="P606" i="38"/>
  <c r="P610" i="38"/>
  <c r="P614" i="38"/>
  <c r="P81" i="39" s="1"/>
  <c r="P617" i="38"/>
  <c r="P20" i="39" s="1"/>
  <c r="P621" i="38"/>
  <c r="P625" i="38"/>
  <c r="P629" i="38"/>
  <c r="P633" i="38"/>
  <c r="P637" i="38"/>
  <c r="P641" i="38"/>
  <c r="P645" i="38"/>
  <c r="P649" i="38"/>
  <c r="P653" i="38"/>
  <c r="P605" i="38"/>
  <c r="P35" i="39" s="1"/>
  <c r="P608" i="38"/>
  <c r="P612" i="38"/>
  <c r="P615" i="38"/>
  <c r="P619" i="38"/>
  <c r="P623" i="38"/>
  <c r="P627" i="38"/>
  <c r="P631" i="38"/>
  <c r="P635" i="38"/>
  <c r="P639" i="38"/>
  <c r="P173" i="39" s="1"/>
  <c r="P643" i="38"/>
  <c r="P647" i="38"/>
  <c r="P651" i="38"/>
  <c r="P609" i="38"/>
  <c r="P613" i="38"/>
  <c r="P616" i="38"/>
  <c r="P620" i="38"/>
  <c r="P624" i="38"/>
  <c r="P127" i="39" s="1"/>
  <c r="P628" i="38"/>
  <c r="P632" i="38"/>
  <c r="P636" i="38"/>
  <c r="P640" i="38"/>
  <c r="P644" i="38"/>
  <c r="P648" i="38"/>
  <c r="P652" i="38"/>
  <c r="P607" i="38"/>
  <c r="P622" i="38"/>
  <c r="P638" i="38"/>
  <c r="P654" i="38"/>
  <c r="P219" i="39" s="1"/>
  <c r="P630" i="38"/>
  <c r="P646" i="38"/>
  <c r="P618" i="38"/>
  <c r="P634" i="38"/>
  <c r="P650" i="38"/>
  <c r="P626" i="38"/>
  <c r="P611" i="38"/>
  <c r="P642" i="38"/>
  <c r="P56" i="38"/>
  <c r="P60" i="38"/>
  <c r="P64" i="38"/>
  <c r="P68" i="38"/>
  <c r="P72" i="38"/>
  <c r="P76" i="38"/>
  <c r="P80" i="38"/>
  <c r="P84" i="38"/>
  <c r="P88" i="38"/>
  <c r="P92" i="38"/>
  <c r="P96" i="38"/>
  <c r="P100" i="38"/>
  <c r="P104" i="38"/>
  <c r="P58" i="38"/>
  <c r="P62" i="38"/>
  <c r="P66" i="38"/>
  <c r="P70" i="38"/>
  <c r="P74" i="38"/>
  <c r="P78" i="38"/>
  <c r="P82" i="38"/>
  <c r="P86" i="38"/>
  <c r="P90" i="38"/>
  <c r="P94" i="38"/>
  <c r="P98" i="38"/>
  <c r="P102" i="38"/>
  <c r="P55" i="38"/>
  <c r="P59" i="38"/>
  <c r="P63" i="38"/>
  <c r="P67" i="38"/>
  <c r="P71" i="38"/>
  <c r="P75" i="38"/>
  <c r="P79" i="38"/>
  <c r="P83" i="38"/>
  <c r="P87" i="38"/>
  <c r="P91" i="38"/>
  <c r="P95" i="38"/>
  <c r="P99" i="38"/>
  <c r="P103" i="38"/>
  <c r="P57" i="38"/>
  <c r="P73" i="38"/>
  <c r="P89" i="38"/>
  <c r="P65" i="38"/>
  <c r="P81" i="38"/>
  <c r="P97" i="38"/>
  <c r="P69" i="38"/>
  <c r="P85" i="38"/>
  <c r="P101" i="38"/>
  <c r="P93" i="38"/>
  <c r="P61" i="38"/>
  <c r="P77" i="38"/>
  <c r="N106" i="38"/>
  <c r="N110" i="38"/>
  <c r="N114" i="38"/>
  <c r="N118" i="38"/>
  <c r="N122" i="38"/>
  <c r="N126" i="38"/>
  <c r="N131" i="38"/>
  <c r="N135" i="38"/>
  <c r="N139" i="38"/>
  <c r="N143" i="38"/>
  <c r="N147" i="38"/>
  <c r="N151" i="38"/>
  <c r="N128" i="38"/>
  <c r="N108" i="38"/>
  <c r="N112" i="38"/>
  <c r="N116" i="38"/>
  <c r="N120" i="38"/>
  <c r="N124" i="38"/>
  <c r="N129" i="38"/>
  <c r="N133" i="38"/>
  <c r="N137" i="38"/>
  <c r="N141" i="38"/>
  <c r="N145" i="38"/>
  <c r="N149" i="38"/>
  <c r="N153" i="38"/>
  <c r="N105" i="38"/>
  <c r="N109" i="38"/>
  <c r="N113" i="38"/>
  <c r="N117" i="38"/>
  <c r="N121" i="38"/>
  <c r="N125" i="38"/>
  <c r="N130" i="38"/>
  <c r="N134" i="38"/>
  <c r="N138" i="38"/>
  <c r="N142" i="38"/>
  <c r="N146" i="38"/>
  <c r="N150" i="38"/>
  <c r="N154" i="38"/>
  <c r="N119" i="38"/>
  <c r="N136" i="38"/>
  <c r="N152" i="38"/>
  <c r="N111" i="38"/>
  <c r="N127" i="38"/>
  <c r="N144" i="38"/>
  <c r="N115" i="38"/>
  <c r="N132" i="38"/>
  <c r="N148" i="38"/>
  <c r="N140" i="38"/>
  <c r="N107" i="38"/>
  <c r="N123" i="38"/>
  <c r="K781" i="38"/>
  <c r="K771" i="38"/>
  <c r="K797" i="38"/>
  <c r="K778" i="38"/>
  <c r="K765" i="38"/>
  <c r="K794" i="38"/>
  <c r="K779" i="38"/>
  <c r="K767" i="38"/>
  <c r="K795" i="38"/>
  <c r="K755" i="38"/>
  <c r="K776" i="38"/>
  <c r="K792" i="38"/>
  <c r="K787" i="38"/>
  <c r="K770" i="38"/>
  <c r="K146" i="39" s="1"/>
  <c r="K784" i="38"/>
  <c r="K785" i="38"/>
  <c r="K764" i="38"/>
  <c r="K775" i="38"/>
  <c r="K802" i="38"/>
  <c r="K766" i="38"/>
  <c r="K782" i="38"/>
  <c r="K803" i="38"/>
  <c r="K760" i="38"/>
  <c r="K763" i="38"/>
  <c r="K800" i="38"/>
  <c r="K777" i="38"/>
  <c r="K757" i="38"/>
  <c r="K793" i="38"/>
  <c r="K790" i="38"/>
  <c r="K772" i="38"/>
  <c r="K786" i="38"/>
  <c r="K788" i="38"/>
  <c r="K774" i="38"/>
  <c r="K789" i="38"/>
  <c r="K791" i="38"/>
  <c r="K768" i="38"/>
  <c r="K783" i="38"/>
  <c r="K804" i="38"/>
  <c r="K756" i="38"/>
  <c r="K761" i="38"/>
  <c r="K796" i="38"/>
  <c r="K762" i="38"/>
  <c r="K759" i="38"/>
  <c r="K799" i="38"/>
  <c r="K801" i="38"/>
  <c r="K758" i="38"/>
  <c r="K769" i="38"/>
  <c r="K773" i="38"/>
  <c r="K780" i="38"/>
  <c r="K798" i="38"/>
  <c r="N771" i="38"/>
  <c r="N759" i="38"/>
  <c r="N767" i="38"/>
  <c r="N763" i="38"/>
  <c r="N792" i="38"/>
  <c r="N802" i="38"/>
  <c r="N768" i="38"/>
  <c r="N784" i="38"/>
  <c r="N799" i="38"/>
  <c r="N765" i="38"/>
  <c r="N781" i="38"/>
  <c r="N796" i="38"/>
  <c r="N762" i="38"/>
  <c r="N778" i="38"/>
  <c r="N793" i="38"/>
  <c r="N775" i="38"/>
  <c r="N786" i="38"/>
  <c r="N756" i="38"/>
  <c r="N772" i="38"/>
  <c r="N783" i="38"/>
  <c r="N803" i="38"/>
  <c r="N769" i="38"/>
  <c r="N787" i="38"/>
  <c r="N800" i="38"/>
  <c r="N766" i="38"/>
  <c r="N755" i="38"/>
  <c r="N797" i="38"/>
  <c r="N782" i="38"/>
  <c r="N798" i="38"/>
  <c r="N764" i="38"/>
  <c r="N780" i="38"/>
  <c r="N795" i="38"/>
  <c r="N761" i="38"/>
  <c r="N777" i="38"/>
  <c r="N791" i="38"/>
  <c r="N758" i="38"/>
  <c r="N774" i="38"/>
  <c r="N790" i="38"/>
  <c r="N776" i="38"/>
  <c r="N785" i="38"/>
  <c r="N801" i="38"/>
  <c r="N779" i="38"/>
  <c r="N788" i="38"/>
  <c r="N804" i="38"/>
  <c r="N794" i="38"/>
  <c r="N757" i="38"/>
  <c r="N770" i="38"/>
  <c r="N54" i="39" s="1"/>
  <c r="N773" i="38"/>
  <c r="N789" i="38"/>
  <c r="N760" i="38"/>
  <c r="S9" i="39"/>
  <c r="S29" i="39"/>
  <c r="O586" i="38"/>
  <c r="O601" i="38"/>
  <c r="O604" i="38"/>
  <c r="O556" i="38"/>
  <c r="O594" i="38"/>
  <c r="O578" i="38"/>
  <c r="O562" i="38"/>
  <c r="O593" i="38"/>
  <c r="O577" i="38"/>
  <c r="O561" i="38"/>
  <c r="O596" i="38"/>
  <c r="O580" i="38"/>
  <c r="O564" i="38"/>
  <c r="O99" i="39" s="1"/>
  <c r="O599" i="38"/>
  <c r="O583" i="38"/>
  <c r="M193" i="39"/>
  <c r="M213" i="39"/>
  <c r="M211" i="39"/>
  <c r="U75" i="39"/>
  <c r="U73" i="39"/>
  <c r="U55" i="39"/>
  <c r="Q119" i="39"/>
  <c r="Q101" i="39"/>
  <c r="Q121" i="39"/>
  <c r="Q193" i="39"/>
  <c r="Q213" i="39"/>
  <c r="Q211" i="39"/>
  <c r="W232" i="39"/>
  <c r="W197" i="39"/>
  <c r="W105" i="39"/>
  <c r="W140" i="39"/>
  <c r="U162" i="39"/>
  <c r="U184" i="39"/>
  <c r="U161" i="39"/>
  <c r="N184" i="39"/>
  <c r="N161" i="39"/>
  <c r="N158" i="39"/>
  <c r="N154" i="39"/>
  <c r="N162" i="39"/>
  <c r="N208" i="39"/>
  <c r="N204" i="39"/>
  <c r="N200" i="39"/>
  <c r="N230" i="39"/>
  <c r="N207" i="39"/>
  <c r="P184" i="39"/>
  <c r="P162" i="39"/>
  <c r="P181" i="39"/>
  <c r="P154" i="39"/>
  <c r="P161" i="39"/>
  <c r="K160" i="38"/>
  <c r="K164" i="38"/>
  <c r="K84" i="39" s="1"/>
  <c r="K167" i="38"/>
  <c r="K171" i="38"/>
  <c r="K175" i="38"/>
  <c r="K179" i="38"/>
  <c r="K183" i="38"/>
  <c r="K187" i="38"/>
  <c r="K191" i="38"/>
  <c r="K195" i="38"/>
  <c r="K199" i="38"/>
  <c r="K203" i="38"/>
  <c r="K156" i="38"/>
  <c r="K161" i="38"/>
  <c r="K168" i="38"/>
  <c r="K172" i="38"/>
  <c r="K176" i="38"/>
  <c r="K180" i="38"/>
  <c r="K184" i="38"/>
  <c r="K188" i="38"/>
  <c r="K192" i="38"/>
  <c r="K196" i="38"/>
  <c r="K200" i="38"/>
  <c r="K204" i="38"/>
  <c r="K222" i="39" s="1"/>
  <c r="K157" i="38"/>
  <c r="K162" i="38"/>
  <c r="K165" i="38"/>
  <c r="K169" i="38"/>
  <c r="K173" i="38"/>
  <c r="K177" i="38"/>
  <c r="K181" i="38"/>
  <c r="K185" i="38"/>
  <c r="K189" i="38"/>
  <c r="K176" i="39" s="1"/>
  <c r="K193" i="38"/>
  <c r="K197" i="38"/>
  <c r="K201" i="38"/>
  <c r="K155" i="38"/>
  <c r="K38" i="39" s="1"/>
  <c r="K158" i="38"/>
  <c r="K165" i="39" s="1"/>
  <c r="K170" i="38"/>
  <c r="K186" i="38"/>
  <c r="K202" i="38"/>
  <c r="K163" i="38"/>
  <c r="K178" i="38"/>
  <c r="K194" i="38"/>
  <c r="K159" i="38"/>
  <c r="K166" i="38"/>
  <c r="K182" i="38"/>
  <c r="K198" i="38"/>
  <c r="K174" i="38"/>
  <c r="K130" i="39" s="1"/>
  <c r="K190" i="38"/>
  <c r="O162" i="38"/>
  <c r="O166" i="38"/>
  <c r="O170" i="38"/>
  <c r="O174" i="38"/>
  <c r="O130" i="39" s="1"/>
  <c r="O177" i="38"/>
  <c r="O181" i="38"/>
  <c r="O185" i="38"/>
  <c r="O189" i="38"/>
  <c r="O176" i="39" s="1"/>
  <c r="O192" i="38"/>
  <c r="O196" i="38"/>
  <c r="O200" i="38"/>
  <c r="O204" i="38"/>
  <c r="O222" i="39" s="1"/>
  <c r="O158" i="38"/>
  <c r="O211" i="39" s="1"/>
  <c r="O163" i="38"/>
  <c r="O167" i="38"/>
  <c r="O171" i="38"/>
  <c r="O178" i="38"/>
  <c r="O182" i="38"/>
  <c r="O186" i="38"/>
  <c r="O193" i="38"/>
  <c r="O197" i="38"/>
  <c r="O201" i="38"/>
  <c r="O156" i="38"/>
  <c r="O161" i="38"/>
  <c r="O165" i="38"/>
  <c r="O169" i="38"/>
  <c r="O173" i="38"/>
  <c r="O176" i="38"/>
  <c r="O180" i="38"/>
  <c r="O184" i="38"/>
  <c r="O188" i="38"/>
  <c r="O191" i="38"/>
  <c r="O195" i="38"/>
  <c r="O199" i="38"/>
  <c r="O203" i="38"/>
  <c r="O157" i="38"/>
  <c r="O160" i="38"/>
  <c r="O175" i="38"/>
  <c r="O190" i="38"/>
  <c r="O159" i="38"/>
  <c r="O164" i="38"/>
  <c r="O84" i="39" s="1"/>
  <c r="O179" i="38"/>
  <c r="O194" i="38"/>
  <c r="O155" i="38"/>
  <c r="O38" i="39" s="1"/>
  <c r="O168" i="38"/>
  <c r="O183" i="38"/>
  <c r="O198" i="38"/>
  <c r="O202" i="38"/>
  <c r="O172" i="38"/>
  <c r="O187" i="38"/>
  <c r="N155" i="38"/>
  <c r="N38" i="39" s="1"/>
  <c r="N158" i="38"/>
  <c r="N119" i="39" s="1"/>
  <c r="N163" i="38"/>
  <c r="N167" i="38"/>
  <c r="N171" i="38"/>
  <c r="N178" i="38"/>
  <c r="N182" i="38"/>
  <c r="N186" i="38"/>
  <c r="N193" i="38"/>
  <c r="N197" i="38"/>
  <c r="N201" i="38"/>
  <c r="N156" i="38"/>
  <c r="N161" i="38"/>
  <c r="N165" i="38"/>
  <c r="N169" i="38"/>
  <c r="N173" i="38"/>
  <c r="N176" i="38"/>
  <c r="N180" i="38"/>
  <c r="N184" i="38"/>
  <c r="N188" i="38"/>
  <c r="N191" i="38"/>
  <c r="N195" i="38"/>
  <c r="N199" i="38"/>
  <c r="N203" i="38"/>
  <c r="N157" i="38"/>
  <c r="N162" i="38"/>
  <c r="N166" i="38"/>
  <c r="N170" i="38"/>
  <c r="N174" i="38"/>
  <c r="N130" i="39" s="1"/>
  <c r="N177" i="38"/>
  <c r="N181" i="38"/>
  <c r="N185" i="38"/>
  <c r="N189" i="38"/>
  <c r="N176" i="39" s="1"/>
  <c r="N192" i="38"/>
  <c r="N196" i="38"/>
  <c r="N200" i="38"/>
  <c r="N204" i="38"/>
  <c r="N222" i="39" s="1"/>
  <c r="N168" i="38"/>
  <c r="N183" i="38"/>
  <c r="N198" i="38"/>
  <c r="N160" i="38"/>
  <c r="N175" i="38"/>
  <c r="N190" i="38"/>
  <c r="N159" i="38"/>
  <c r="N164" i="38"/>
  <c r="N84" i="39" s="1"/>
  <c r="N179" i="38"/>
  <c r="N194" i="38"/>
  <c r="N172" i="38"/>
  <c r="N202" i="38"/>
  <c r="N187" i="38"/>
  <c r="S162" i="38"/>
  <c r="S165" i="38"/>
  <c r="S169" i="38"/>
  <c r="S173" i="38"/>
  <c r="S177" i="38"/>
  <c r="S181" i="38"/>
  <c r="S185" i="38"/>
  <c r="S189" i="38"/>
  <c r="S176" i="39" s="1"/>
  <c r="S193" i="38"/>
  <c r="S197" i="38"/>
  <c r="S201" i="38"/>
  <c r="S155" i="38"/>
  <c r="S38" i="39" s="1"/>
  <c r="S159" i="38"/>
  <c r="S163" i="38"/>
  <c r="S166" i="38"/>
  <c r="S170" i="38"/>
  <c r="S174" i="38"/>
  <c r="S130" i="39" s="1"/>
  <c r="S178" i="38"/>
  <c r="S182" i="38"/>
  <c r="S186" i="38"/>
  <c r="S190" i="38"/>
  <c r="S194" i="38"/>
  <c r="S198" i="38"/>
  <c r="S202" i="38"/>
  <c r="S156" i="38"/>
  <c r="S160" i="38"/>
  <c r="S164" i="38"/>
  <c r="S84" i="39" s="1"/>
  <c r="S167" i="38"/>
  <c r="S171" i="38"/>
  <c r="S175" i="38"/>
  <c r="S179" i="38"/>
  <c r="S183" i="38"/>
  <c r="S187" i="38"/>
  <c r="S191" i="38"/>
  <c r="S195" i="38"/>
  <c r="S199" i="38"/>
  <c r="S203" i="38"/>
  <c r="S157" i="38"/>
  <c r="S161" i="38"/>
  <c r="S176" i="38"/>
  <c r="S192" i="38"/>
  <c r="S158" i="38"/>
  <c r="S119" i="39" s="1"/>
  <c r="S180" i="38"/>
  <c r="S196" i="38"/>
  <c r="S172" i="38"/>
  <c r="S188" i="38"/>
  <c r="S204" i="38"/>
  <c r="S222" i="39" s="1"/>
  <c r="S184" i="38"/>
  <c r="S200" i="38"/>
  <c r="S168" i="38"/>
  <c r="M458" i="38"/>
  <c r="M462" i="38"/>
  <c r="Z462" i="38" s="1"/>
  <c r="M466" i="38"/>
  <c r="M470" i="38"/>
  <c r="M474" i="38"/>
  <c r="M478" i="38"/>
  <c r="M482" i="38"/>
  <c r="M486" i="38"/>
  <c r="M490" i="38"/>
  <c r="Z490" i="38" s="1"/>
  <c r="M497" i="38"/>
  <c r="Z497" i="38" s="1"/>
  <c r="M502" i="38"/>
  <c r="M500" i="38"/>
  <c r="M456" i="38"/>
  <c r="M460" i="38"/>
  <c r="M464" i="38"/>
  <c r="M468" i="38"/>
  <c r="M472" i="38"/>
  <c r="M476" i="38"/>
  <c r="M480" i="38"/>
  <c r="M484" i="38"/>
  <c r="M488" i="38"/>
  <c r="M492" i="38"/>
  <c r="Z492" i="38" s="1"/>
  <c r="M494" i="38"/>
  <c r="M499" i="38"/>
  <c r="M496" i="38"/>
  <c r="Z496" i="38" s="1"/>
  <c r="M457" i="38"/>
  <c r="Z457" i="38" s="1"/>
  <c r="M461" i="38"/>
  <c r="M465" i="38"/>
  <c r="M469" i="38"/>
  <c r="M473" i="38"/>
  <c r="M477" i="38"/>
  <c r="M481" i="38"/>
  <c r="M485" i="38"/>
  <c r="Z485" i="38" s="1"/>
  <c r="M489" i="38"/>
  <c r="M493" i="38"/>
  <c r="M498" i="38"/>
  <c r="Z498" i="38" s="1"/>
  <c r="M503" i="38"/>
  <c r="M459" i="38"/>
  <c r="Z459" i="38" s="1"/>
  <c r="M475" i="38"/>
  <c r="M491" i="38"/>
  <c r="M467" i="38"/>
  <c r="M483" i="38"/>
  <c r="M495" i="38"/>
  <c r="M455" i="38"/>
  <c r="M471" i="38"/>
  <c r="Z471" i="38" s="1"/>
  <c r="M487" i="38"/>
  <c r="Z487" i="38" s="1"/>
  <c r="M504" i="38"/>
  <c r="M479" i="38"/>
  <c r="M501" i="38"/>
  <c r="Z501" i="38" s="1"/>
  <c r="M463" i="38"/>
  <c r="W205" i="38"/>
  <c r="W209" i="38"/>
  <c r="W213" i="38"/>
  <c r="W217" i="38"/>
  <c r="W221" i="38"/>
  <c r="W225" i="38"/>
  <c r="W236" i="38"/>
  <c r="W240" i="38"/>
  <c r="W244" i="38"/>
  <c r="W248" i="38"/>
  <c r="W252" i="38"/>
  <c r="W229" i="38"/>
  <c r="W232" i="38"/>
  <c r="W207" i="38"/>
  <c r="W211" i="38"/>
  <c r="W215" i="38"/>
  <c r="W219" i="38"/>
  <c r="W223" i="38"/>
  <c r="W234" i="38"/>
  <c r="W238" i="38"/>
  <c r="W242" i="38"/>
  <c r="W246" i="38"/>
  <c r="W250" i="38"/>
  <c r="W254" i="38"/>
  <c r="W227" i="38"/>
  <c r="W208" i="38"/>
  <c r="W212" i="38"/>
  <c r="W216" i="38"/>
  <c r="W220" i="38"/>
  <c r="W224" i="38"/>
  <c r="W235" i="38"/>
  <c r="W239" i="38"/>
  <c r="W243" i="38"/>
  <c r="W247" i="38"/>
  <c r="W251" i="38"/>
  <c r="W230" i="38"/>
  <c r="W231" i="38"/>
  <c r="W206" i="38"/>
  <c r="W222" i="38"/>
  <c r="W245" i="38"/>
  <c r="W228" i="38"/>
  <c r="W214" i="38"/>
  <c r="W237" i="38"/>
  <c r="W253" i="38"/>
  <c r="W218" i="38"/>
  <c r="W241" i="38"/>
  <c r="W233" i="38"/>
  <c r="W226" i="38"/>
  <c r="W249" i="38"/>
  <c r="W210" i="38"/>
  <c r="V207" i="38"/>
  <c r="V211" i="38"/>
  <c r="V215" i="38"/>
  <c r="V219" i="38"/>
  <c r="V223" i="38"/>
  <c r="V227" i="38"/>
  <c r="V231" i="38"/>
  <c r="V235" i="38"/>
  <c r="V239" i="38"/>
  <c r="V243" i="38"/>
  <c r="V247" i="38"/>
  <c r="V251" i="38"/>
  <c r="V205" i="38"/>
  <c r="V209" i="38"/>
  <c r="V213" i="38"/>
  <c r="V217" i="38"/>
  <c r="V221" i="38"/>
  <c r="V225" i="38"/>
  <c r="V229" i="38"/>
  <c r="V233" i="38"/>
  <c r="V237" i="38"/>
  <c r="V241" i="38"/>
  <c r="V245" i="38"/>
  <c r="V249" i="38"/>
  <c r="V253" i="38"/>
  <c r="V206" i="38"/>
  <c r="V210" i="38"/>
  <c r="V214" i="38"/>
  <c r="V218" i="38"/>
  <c r="V222" i="38"/>
  <c r="V226" i="38"/>
  <c r="V230" i="38"/>
  <c r="V234" i="38"/>
  <c r="V238" i="38"/>
  <c r="V242" i="38"/>
  <c r="V246" i="38"/>
  <c r="V250" i="38"/>
  <c r="V254" i="38"/>
  <c r="V216" i="38"/>
  <c r="V232" i="38"/>
  <c r="V248" i="38"/>
  <c r="V208" i="38"/>
  <c r="V224" i="38"/>
  <c r="V240" i="38"/>
  <c r="V212" i="38"/>
  <c r="V228" i="38"/>
  <c r="V244" i="38"/>
  <c r="V236" i="38"/>
  <c r="V252" i="38"/>
  <c r="V220" i="38"/>
  <c r="S207" i="38"/>
  <c r="S211" i="38"/>
  <c r="S215" i="38"/>
  <c r="S219" i="38"/>
  <c r="S223" i="38"/>
  <c r="S234" i="38"/>
  <c r="S238" i="38"/>
  <c r="S242" i="38"/>
  <c r="S246" i="38"/>
  <c r="S250" i="38"/>
  <c r="S254" i="38"/>
  <c r="S230" i="38"/>
  <c r="S205" i="38"/>
  <c r="S209" i="38"/>
  <c r="S213" i="38"/>
  <c r="S217" i="38"/>
  <c r="S221" i="38"/>
  <c r="S225" i="38"/>
  <c r="S236" i="38"/>
  <c r="S240" i="38"/>
  <c r="S244" i="38"/>
  <c r="S248" i="38"/>
  <c r="S252" i="38"/>
  <c r="S228" i="38"/>
  <c r="S232" i="38"/>
  <c r="S206" i="38"/>
  <c r="S210" i="38"/>
  <c r="S214" i="38"/>
  <c r="S218" i="38"/>
  <c r="S222" i="38"/>
  <c r="S226" i="38"/>
  <c r="S237" i="38"/>
  <c r="S241" i="38"/>
  <c r="S245" i="38"/>
  <c r="S249" i="38"/>
  <c r="S253" i="38"/>
  <c r="S229" i="38"/>
  <c r="S233" i="38"/>
  <c r="S220" i="38"/>
  <c r="S243" i="38"/>
  <c r="S231" i="38"/>
  <c r="S212" i="38"/>
  <c r="S235" i="38"/>
  <c r="S251" i="38"/>
  <c r="S216" i="38"/>
  <c r="S239" i="38"/>
  <c r="S227" i="38"/>
  <c r="S208" i="38"/>
  <c r="S224" i="38"/>
  <c r="S247" i="38"/>
  <c r="L208" i="38"/>
  <c r="L212" i="38"/>
  <c r="L216" i="38"/>
  <c r="L220" i="38"/>
  <c r="L224" i="38"/>
  <c r="L232" i="38"/>
  <c r="L233" i="38"/>
  <c r="L249" i="38"/>
  <c r="L242" i="38"/>
  <c r="L236" i="38"/>
  <c r="L252" i="38"/>
  <c r="L235" i="38"/>
  <c r="L205" i="38"/>
  <c r="L209" i="38"/>
  <c r="L213" i="38"/>
  <c r="L217" i="38"/>
  <c r="L221" i="38"/>
  <c r="L225" i="38"/>
  <c r="L227" i="38"/>
  <c r="L237" i="38"/>
  <c r="L253" i="38"/>
  <c r="L246" i="38"/>
  <c r="L240" i="38"/>
  <c r="L243" i="38"/>
  <c r="L251" i="38"/>
  <c r="L207" i="38"/>
  <c r="L211" i="38"/>
  <c r="L215" i="38"/>
  <c r="L219" i="38"/>
  <c r="L223" i="38"/>
  <c r="L228" i="38"/>
  <c r="L229" i="38"/>
  <c r="L245" i="38"/>
  <c r="L238" i="38"/>
  <c r="L254" i="38"/>
  <c r="L248" i="38"/>
  <c r="L247" i="38"/>
  <c r="L214" i="38"/>
  <c r="L231" i="38"/>
  <c r="L244" i="38"/>
  <c r="L218" i="38"/>
  <c r="L241" i="38"/>
  <c r="L230" i="38"/>
  <c r="L210" i="38"/>
  <c r="L226" i="38"/>
  <c r="L250" i="38"/>
  <c r="L206" i="38"/>
  <c r="L222" i="38"/>
  <c r="L234" i="38"/>
  <c r="L239" i="38"/>
  <c r="U186" i="39"/>
  <c r="U151" i="39"/>
  <c r="U48" i="39"/>
  <c r="U13" i="39"/>
  <c r="N13" i="39"/>
  <c r="N48" i="39"/>
  <c r="N186" i="39"/>
  <c r="N151" i="39"/>
  <c r="O27" i="39"/>
  <c r="O29" i="39"/>
  <c r="O9" i="39"/>
  <c r="O147" i="39"/>
  <c r="O165" i="39"/>
  <c r="O167" i="39"/>
  <c r="Z300" i="38"/>
  <c r="Z280" i="38"/>
  <c r="Z272" i="38"/>
  <c r="Z294" i="38"/>
  <c r="Z278" i="38"/>
  <c r="Z262" i="38"/>
  <c r="Z293" i="38"/>
  <c r="Z277" i="38"/>
  <c r="Z261" i="38"/>
  <c r="Z295" i="38"/>
  <c r="Z279" i="38"/>
  <c r="Z263" i="38"/>
  <c r="K213" i="39"/>
  <c r="K193" i="39"/>
  <c r="K29" i="39"/>
  <c r="K9" i="39"/>
  <c r="R184" i="39"/>
  <c r="R192" i="39"/>
  <c r="R171" i="39"/>
  <c r="R162" i="39"/>
  <c r="R154" i="39"/>
  <c r="R161" i="39"/>
  <c r="Z832" i="38"/>
  <c r="J54" i="39"/>
  <c r="J23" i="39"/>
  <c r="J24" i="39"/>
  <c r="J46" i="39"/>
  <c r="J20" i="39"/>
  <c r="Z805" i="38"/>
  <c r="J184" i="39"/>
  <c r="J158" i="39"/>
  <c r="J162" i="39"/>
  <c r="J161" i="39"/>
  <c r="J192" i="39"/>
  <c r="Z839" i="38"/>
  <c r="Z817" i="38"/>
  <c r="Z852" i="38"/>
  <c r="Z838" i="38"/>
  <c r="Z825" i="38"/>
  <c r="Z812" i="38"/>
  <c r="Z847" i="38"/>
  <c r="Q108" i="39"/>
  <c r="Q138" i="39"/>
  <c r="Q115" i="39"/>
  <c r="Q116" i="39"/>
  <c r="Q146" i="39"/>
  <c r="Q69" i="39"/>
  <c r="Q92" i="39"/>
  <c r="Q100" i="39"/>
  <c r="Q70" i="39"/>
  <c r="Q614" i="38"/>
  <c r="Q81" i="39" s="1"/>
  <c r="Q618" i="38"/>
  <c r="Q622" i="38"/>
  <c r="Q626" i="38"/>
  <c r="Q630" i="38"/>
  <c r="Q634" i="38"/>
  <c r="Q638" i="38"/>
  <c r="Q642" i="38"/>
  <c r="Q646" i="38"/>
  <c r="Q650" i="38"/>
  <c r="Q654" i="38"/>
  <c r="Q219" i="39" s="1"/>
  <c r="Q607" i="38"/>
  <c r="Q611" i="38"/>
  <c r="Q615" i="38"/>
  <c r="Q619" i="38"/>
  <c r="Q623" i="38"/>
  <c r="Q627" i="38"/>
  <c r="Q631" i="38"/>
  <c r="Q635" i="38"/>
  <c r="Q639" i="38"/>
  <c r="Q173" i="39" s="1"/>
  <c r="Q643" i="38"/>
  <c r="Q647" i="38"/>
  <c r="Q651" i="38"/>
  <c r="Q605" i="38"/>
  <c r="Q35" i="39" s="1"/>
  <c r="Q608" i="38"/>
  <c r="Q612" i="38"/>
  <c r="Q617" i="38"/>
  <c r="Q158" i="39" s="1"/>
  <c r="Q621" i="38"/>
  <c r="Q625" i="38"/>
  <c r="Q629" i="38"/>
  <c r="Q633" i="38"/>
  <c r="Q637" i="38"/>
  <c r="Q641" i="38"/>
  <c r="Q645" i="38"/>
  <c r="Q649" i="38"/>
  <c r="Q653" i="38"/>
  <c r="Q606" i="38"/>
  <c r="Q610" i="38"/>
  <c r="Q616" i="38"/>
  <c r="Q632" i="38"/>
  <c r="Q648" i="38"/>
  <c r="Q613" i="38"/>
  <c r="Q620" i="38"/>
  <c r="Q636" i="38"/>
  <c r="Q652" i="38"/>
  <c r="Q624" i="38"/>
  <c r="Q127" i="39" s="1"/>
  <c r="Q640" i="38"/>
  <c r="Q644" i="38"/>
  <c r="Q628" i="38"/>
  <c r="Q609" i="38"/>
  <c r="U607" i="38"/>
  <c r="U616" i="38"/>
  <c r="U620" i="38"/>
  <c r="U624" i="38"/>
  <c r="U127" i="39" s="1"/>
  <c r="U627" i="38"/>
  <c r="U631" i="38"/>
  <c r="U635" i="38"/>
  <c r="U639" i="38"/>
  <c r="U173" i="39" s="1"/>
  <c r="U642" i="38"/>
  <c r="U646" i="38"/>
  <c r="U650" i="38"/>
  <c r="U654" i="38"/>
  <c r="U219" i="39" s="1"/>
  <c r="U610" i="38"/>
  <c r="U618" i="38"/>
  <c r="U622" i="38"/>
  <c r="U625" i="38"/>
  <c r="U629" i="38"/>
  <c r="U633" i="38"/>
  <c r="U637" i="38"/>
  <c r="U640" i="38"/>
  <c r="U644" i="38"/>
  <c r="U648" i="38"/>
  <c r="U652" i="38"/>
  <c r="U608" i="38"/>
  <c r="U612" i="38"/>
  <c r="U606" i="38"/>
  <c r="U615" i="38"/>
  <c r="U619" i="38"/>
  <c r="U623" i="38"/>
  <c r="U626" i="38"/>
  <c r="U630" i="38"/>
  <c r="U634" i="38"/>
  <c r="U638" i="38"/>
  <c r="U641" i="38"/>
  <c r="U645" i="38"/>
  <c r="U649" i="38"/>
  <c r="U653" i="38"/>
  <c r="U609" i="38"/>
  <c r="U613" i="38"/>
  <c r="U605" i="38"/>
  <c r="U35" i="39" s="1"/>
  <c r="U614" i="38"/>
  <c r="U81" i="39" s="1"/>
  <c r="U628" i="38"/>
  <c r="U643" i="38"/>
  <c r="U611" i="38"/>
  <c r="U621" i="38"/>
  <c r="U636" i="38"/>
  <c r="U651" i="38"/>
  <c r="U617" i="38"/>
  <c r="U204" i="39" s="1"/>
  <c r="U647" i="38"/>
  <c r="U632" i="38"/>
  <c r="M607" i="38"/>
  <c r="M615" i="38"/>
  <c r="M619" i="38"/>
  <c r="M623" i="38"/>
  <c r="M627" i="38"/>
  <c r="M631" i="38"/>
  <c r="M635" i="38"/>
  <c r="M639" i="38"/>
  <c r="M173" i="39" s="1"/>
  <c r="M643" i="38"/>
  <c r="M647" i="38"/>
  <c r="M651" i="38"/>
  <c r="M609" i="38"/>
  <c r="M613" i="38"/>
  <c r="M605" i="38"/>
  <c r="M35" i="39" s="1"/>
  <c r="M614" i="38"/>
  <c r="M81" i="39" s="1"/>
  <c r="M617" i="38"/>
  <c r="M204" i="39" s="1"/>
  <c r="M621" i="38"/>
  <c r="M625" i="38"/>
  <c r="M629" i="38"/>
  <c r="M633" i="38"/>
  <c r="M637" i="38"/>
  <c r="M641" i="38"/>
  <c r="M645" i="38"/>
  <c r="M649" i="38"/>
  <c r="M653" i="38"/>
  <c r="M611" i="38"/>
  <c r="M606" i="38"/>
  <c r="M618" i="38"/>
  <c r="M622" i="38"/>
  <c r="M626" i="38"/>
  <c r="M630" i="38"/>
  <c r="M634" i="38"/>
  <c r="M638" i="38"/>
  <c r="M642" i="38"/>
  <c r="M646" i="38"/>
  <c r="M650" i="38"/>
  <c r="M654" i="38"/>
  <c r="M219" i="39" s="1"/>
  <c r="M612" i="38"/>
  <c r="M616" i="38"/>
  <c r="M632" i="38"/>
  <c r="M648" i="38"/>
  <c r="M624" i="38"/>
  <c r="M127" i="39" s="1"/>
  <c r="M640" i="38"/>
  <c r="M610" i="38"/>
  <c r="M608" i="38"/>
  <c r="M628" i="38"/>
  <c r="M644" i="38"/>
  <c r="M636" i="38"/>
  <c r="M652" i="38"/>
  <c r="M620" i="38"/>
  <c r="Y610" i="38"/>
  <c r="Y614" i="38"/>
  <c r="Y81" i="39" s="1"/>
  <c r="Y617" i="38"/>
  <c r="Y20" i="39" s="1"/>
  <c r="Y621" i="38"/>
  <c r="Y625" i="38"/>
  <c r="Y629" i="38"/>
  <c r="Y633" i="38"/>
  <c r="Y637" i="38"/>
  <c r="Y641" i="38"/>
  <c r="Y645" i="38"/>
  <c r="Y649" i="38"/>
  <c r="Y653" i="38"/>
  <c r="Y606" i="38"/>
  <c r="Y611" i="38"/>
  <c r="Y618" i="38"/>
  <c r="Y622" i="38"/>
  <c r="Y626" i="38"/>
  <c r="Y630" i="38"/>
  <c r="Y634" i="38"/>
  <c r="Y638" i="38"/>
  <c r="Y642" i="38"/>
  <c r="Y646" i="38"/>
  <c r="Y650" i="38"/>
  <c r="Y654" i="38"/>
  <c r="Y219" i="39" s="1"/>
  <c r="Y607" i="38"/>
  <c r="Y609" i="38"/>
  <c r="Y613" i="38"/>
  <c r="Y616" i="38"/>
  <c r="Y620" i="38"/>
  <c r="Y624" i="38"/>
  <c r="Y127" i="39" s="1"/>
  <c r="Y628" i="38"/>
  <c r="Y632" i="38"/>
  <c r="Y636" i="38"/>
  <c r="Y640" i="38"/>
  <c r="Y644" i="38"/>
  <c r="Y648" i="38"/>
  <c r="Y652" i="38"/>
  <c r="Y612" i="38"/>
  <c r="Y627" i="38"/>
  <c r="Y643" i="38"/>
  <c r="Y615" i="38"/>
  <c r="Y631" i="38"/>
  <c r="Y647" i="38"/>
  <c r="Y608" i="38"/>
  <c r="Y623" i="38"/>
  <c r="Y639" i="38"/>
  <c r="Y173" i="39" s="1"/>
  <c r="Y605" i="38"/>
  <c r="Y35" i="39" s="1"/>
  <c r="Y651" i="38"/>
  <c r="Y619" i="38"/>
  <c r="Y635" i="38"/>
  <c r="Q57" i="38"/>
  <c r="Q61" i="38"/>
  <c r="Q65" i="38"/>
  <c r="Q69" i="38"/>
  <c r="Q73" i="38"/>
  <c r="Q77" i="38"/>
  <c r="Q81" i="38"/>
  <c r="Q85" i="38"/>
  <c r="Q89" i="38"/>
  <c r="Q93" i="38"/>
  <c r="Q97" i="38"/>
  <c r="Q101" i="38"/>
  <c r="Q58" i="38"/>
  <c r="Q62" i="38"/>
  <c r="Q66" i="38"/>
  <c r="Q70" i="38"/>
  <c r="Q74" i="38"/>
  <c r="Q78" i="38"/>
  <c r="Q82" i="38"/>
  <c r="Q86" i="38"/>
  <c r="Q90" i="38"/>
  <c r="Q94" i="38"/>
  <c r="Q98" i="38"/>
  <c r="Q102" i="38"/>
  <c r="Q55" i="38"/>
  <c r="Q59" i="38"/>
  <c r="Q63" i="38"/>
  <c r="Q67" i="38"/>
  <c r="Q71" i="38"/>
  <c r="Q75" i="38"/>
  <c r="Q79" i="38"/>
  <c r="Q83" i="38"/>
  <c r="Q87" i="38"/>
  <c r="Q91" i="38"/>
  <c r="Q95" i="38"/>
  <c r="Q99" i="38"/>
  <c r="Q103" i="38"/>
  <c r="Q68" i="38"/>
  <c r="Q84" i="38"/>
  <c r="Q100" i="38"/>
  <c r="Q60" i="38"/>
  <c r="Q76" i="38"/>
  <c r="Q92" i="38"/>
  <c r="Q64" i="38"/>
  <c r="Q80" i="38"/>
  <c r="Q96" i="38"/>
  <c r="Q56" i="38"/>
  <c r="Q88" i="38"/>
  <c r="Q104" i="38"/>
  <c r="Q72" i="38"/>
  <c r="U56" i="38"/>
  <c r="U60" i="38"/>
  <c r="U64" i="38"/>
  <c r="U68" i="38"/>
  <c r="U72" i="38"/>
  <c r="U76" i="38"/>
  <c r="U80" i="38"/>
  <c r="U84" i="38"/>
  <c r="U88" i="38"/>
  <c r="U92" i="38"/>
  <c r="U96" i="38"/>
  <c r="U100" i="38"/>
  <c r="U104" i="38"/>
  <c r="U57" i="38"/>
  <c r="U61" i="38"/>
  <c r="U65" i="38"/>
  <c r="U69" i="38"/>
  <c r="U73" i="38"/>
  <c r="U77" i="38"/>
  <c r="U81" i="38"/>
  <c r="U85" i="38"/>
  <c r="U89" i="38"/>
  <c r="U93" i="38"/>
  <c r="U97" i="38"/>
  <c r="U101" i="38"/>
  <c r="U55" i="38"/>
  <c r="U59" i="38"/>
  <c r="U63" i="38"/>
  <c r="U67" i="38"/>
  <c r="U71" i="38"/>
  <c r="U75" i="38"/>
  <c r="U79" i="38"/>
  <c r="U83" i="38"/>
  <c r="U87" i="38"/>
  <c r="U91" i="38"/>
  <c r="U95" i="38"/>
  <c r="U99" i="38"/>
  <c r="U103" i="38"/>
  <c r="U70" i="38"/>
  <c r="U86" i="38"/>
  <c r="U102" i="38"/>
  <c r="U58" i="38"/>
  <c r="U74" i="38"/>
  <c r="U90" i="38"/>
  <c r="U62" i="38"/>
  <c r="U78" i="38"/>
  <c r="U94" i="38"/>
  <c r="U82" i="38"/>
  <c r="U66" i="38"/>
  <c r="U98" i="38"/>
  <c r="M58" i="38"/>
  <c r="M62" i="38"/>
  <c r="M66" i="38"/>
  <c r="M70" i="38"/>
  <c r="M74" i="38"/>
  <c r="M78" i="38"/>
  <c r="M82" i="38"/>
  <c r="M86" i="38"/>
  <c r="M90" i="38"/>
  <c r="M94" i="38"/>
  <c r="M98" i="38"/>
  <c r="M102" i="38"/>
  <c r="M56" i="38"/>
  <c r="M60" i="38"/>
  <c r="M64" i="38"/>
  <c r="M68" i="38"/>
  <c r="M72" i="38"/>
  <c r="M76" i="38"/>
  <c r="M80" i="38"/>
  <c r="M84" i="38"/>
  <c r="M88" i="38"/>
  <c r="M92" i="38"/>
  <c r="M96" i="38"/>
  <c r="M100" i="38"/>
  <c r="M104" i="38"/>
  <c r="M57" i="38"/>
  <c r="M61" i="38"/>
  <c r="M65" i="38"/>
  <c r="M69" i="38"/>
  <c r="M73" i="38"/>
  <c r="M77" i="38"/>
  <c r="M81" i="38"/>
  <c r="M85" i="38"/>
  <c r="M89" i="38"/>
  <c r="M93" i="38"/>
  <c r="M97" i="38"/>
  <c r="M101" i="38"/>
  <c r="M67" i="38"/>
  <c r="M83" i="38"/>
  <c r="M99" i="38"/>
  <c r="M59" i="38"/>
  <c r="M75" i="38"/>
  <c r="M91" i="38"/>
  <c r="M63" i="38"/>
  <c r="M79" i="38"/>
  <c r="M95" i="38"/>
  <c r="M71" i="38"/>
  <c r="M103" i="38"/>
  <c r="M55" i="38"/>
  <c r="M87" i="38"/>
  <c r="Y56" i="38"/>
  <c r="Y60" i="38"/>
  <c r="Y64" i="38"/>
  <c r="Y68" i="38"/>
  <c r="Y72" i="38"/>
  <c r="Y76" i="38"/>
  <c r="Y80" i="38"/>
  <c r="Y84" i="38"/>
  <c r="Y88" i="38"/>
  <c r="Y92" i="38"/>
  <c r="Y96" i="38"/>
  <c r="Y100" i="38"/>
  <c r="Y104" i="38"/>
  <c r="Y57" i="38"/>
  <c r="Y61" i="38"/>
  <c r="Y65" i="38"/>
  <c r="Y69" i="38"/>
  <c r="Y73" i="38"/>
  <c r="Y77" i="38"/>
  <c r="Y81" i="38"/>
  <c r="Y85" i="38"/>
  <c r="Y89" i="38"/>
  <c r="Y93" i="38"/>
  <c r="Y97" i="38"/>
  <c r="Y101" i="38"/>
  <c r="Y58" i="38"/>
  <c r="Y62" i="38"/>
  <c r="Y66" i="38"/>
  <c r="Y70" i="38"/>
  <c r="Y74" i="38"/>
  <c r="Y78" i="38"/>
  <c r="Y82" i="38"/>
  <c r="Y86" i="38"/>
  <c r="Y90" i="38"/>
  <c r="Y94" i="38"/>
  <c r="Y98" i="38"/>
  <c r="Y102" i="38"/>
  <c r="Y67" i="38"/>
  <c r="Y83" i="38"/>
  <c r="Y99" i="38"/>
  <c r="Y55" i="38"/>
  <c r="Y71" i="38"/>
  <c r="Y87" i="38"/>
  <c r="Y103" i="38"/>
  <c r="Y63" i="38"/>
  <c r="Y79" i="38"/>
  <c r="Y95" i="38"/>
  <c r="Y59" i="38"/>
  <c r="Y91" i="38"/>
  <c r="Y75" i="38"/>
  <c r="P105" i="38"/>
  <c r="P109" i="38"/>
  <c r="P113" i="38"/>
  <c r="P117" i="38"/>
  <c r="P121" i="38"/>
  <c r="P129" i="38"/>
  <c r="P133" i="38"/>
  <c r="P137" i="38"/>
  <c r="Z137" i="38" s="1"/>
  <c r="P141" i="38"/>
  <c r="P145" i="38"/>
  <c r="P149" i="38"/>
  <c r="P153" i="38"/>
  <c r="P126" i="38"/>
  <c r="P107" i="38"/>
  <c r="P111" i="38"/>
  <c r="P115" i="38"/>
  <c r="P119" i="38"/>
  <c r="P123" i="38"/>
  <c r="P131" i="38"/>
  <c r="P135" i="38"/>
  <c r="Z135" i="38" s="1"/>
  <c r="P139" i="38"/>
  <c r="P143" i="38"/>
  <c r="P147" i="38"/>
  <c r="Z147" i="38" s="1"/>
  <c r="P151" i="38"/>
  <c r="P125" i="38"/>
  <c r="Z125" i="38" s="1"/>
  <c r="P128" i="38"/>
  <c r="P108" i="38"/>
  <c r="P112" i="38"/>
  <c r="P116" i="38"/>
  <c r="Z116" i="38" s="1"/>
  <c r="P120" i="38"/>
  <c r="P124" i="38"/>
  <c r="P132" i="38"/>
  <c r="P136" i="38"/>
  <c r="Z136" i="38" s="1"/>
  <c r="P140" i="38"/>
  <c r="Z140" i="38" s="1"/>
  <c r="P144" i="38"/>
  <c r="P148" i="38"/>
  <c r="P152" i="38"/>
  <c r="P127" i="38"/>
  <c r="P106" i="38"/>
  <c r="P122" i="38"/>
  <c r="P142" i="38"/>
  <c r="P114" i="38"/>
  <c r="P134" i="38"/>
  <c r="Z134" i="38" s="1"/>
  <c r="P150" i="38"/>
  <c r="Z150" i="38" s="1"/>
  <c r="P118" i="38"/>
  <c r="Z118" i="38" s="1"/>
  <c r="P138" i="38"/>
  <c r="P154" i="38"/>
  <c r="P110" i="38"/>
  <c r="P146" i="38"/>
  <c r="Z146" i="38" s="1"/>
  <c r="P130" i="38"/>
  <c r="V768" i="38"/>
  <c r="V781" i="38"/>
  <c r="V798" i="38"/>
  <c r="V762" i="38"/>
  <c r="V771" i="38"/>
  <c r="V795" i="38"/>
  <c r="V756" i="38"/>
  <c r="V790" i="38"/>
  <c r="V792" i="38"/>
  <c r="V778" i="38"/>
  <c r="V782" i="38"/>
  <c r="V783" i="38"/>
  <c r="V779" i="38"/>
  <c r="V785" i="38"/>
  <c r="V786" i="38"/>
  <c r="V776" i="38"/>
  <c r="V761" i="38"/>
  <c r="V765" i="38"/>
  <c r="V803" i="38"/>
  <c r="V772" i="38"/>
  <c r="V788" i="38"/>
  <c r="V800" i="38"/>
  <c r="V766" i="38"/>
  <c r="V775" i="38"/>
  <c r="V797" i="38"/>
  <c r="V760" i="38"/>
  <c r="V769" i="38"/>
  <c r="V794" i="38"/>
  <c r="V780" i="38"/>
  <c r="V787" i="38"/>
  <c r="V789" i="38"/>
  <c r="V777" i="38"/>
  <c r="V763" i="38"/>
  <c r="V767" i="38"/>
  <c r="V804" i="38"/>
  <c r="V774" i="38"/>
  <c r="V791" i="38"/>
  <c r="V801" i="38"/>
  <c r="V755" i="38"/>
  <c r="V799" i="38"/>
  <c r="V758" i="38"/>
  <c r="V770" i="38"/>
  <c r="V146" i="39" s="1"/>
  <c r="V773" i="38"/>
  <c r="V793" i="38"/>
  <c r="V759" i="38"/>
  <c r="V784" i="38"/>
  <c r="V796" i="38"/>
  <c r="V764" i="38"/>
  <c r="V757" i="38"/>
  <c r="V802" i="38"/>
  <c r="T758" i="38"/>
  <c r="T774" i="38"/>
  <c r="T790" i="38"/>
  <c r="T766" i="38"/>
  <c r="T782" i="38"/>
  <c r="T770" i="38"/>
  <c r="T54" i="39" s="1"/>
  <c r="T786" i="38"/>
  <c r="T762" i="38"/>
  <c r="T802" i="38"/>
  <c r="T767" i="38"/>
  <c r="T783" i="38"/>
  <c r="T799" i="38"/>
  <c r="T764" i="38"/>
  <c r="T780" i="38"/>
  <c r="T796" i="38"/>
  <c r="T761" i="38"/>
  <c r="T777" i="38"/>
  <c r="T793" i="38"/>
  <c r="T794" i="38"/>
  <c r="T759" i="38"/>
  <c r="T775" i="38"/>
  <c r="T791" i="38"/>
  <c r="T756" i="38"/>
  <c r="T772" i="38"/>
  <c r="T788" i="38"/>
  <c r="T804" i="38"/>
  <c r="T769" i="38"/>
  <c r="T785" i="38"/>
  <c r="T801" i="38"/>
  <c r="T798" i="38"/>
  <c r="T763" i="38"/>
  <c r="T779" i="38"/>
  <c r="T795" i="38"/>
  <c r="T760" i="38"/>
  <c r="T776" i="38"/>
  <c r="T792" i="38"/>
  <c r="T757" i="38"/>
  <c r="T773" i="38"/>
  <c r="T789" i="38"/>
  <c r="T771" i="38"/>
  <c r="T784" i="38"/>
  <c r="T797" i="38"/>
  <c r="T787" i="38"/>
  <c r="T800" i="38"/>
  <c r="T755" i="38"/>
  <c r="T768" i="38"/>
  <c r="T781" i="38"/>
  <c r="T765" i="38"/>
  <c r="T803" i="38"/>
  <c r="T778" i="38"/>
  <c r="P756" i="38"/>
  <c r="P772" i="38"/>
  <c r="P794" i="38"/>
  <c r="P779" i="38"/>
  <c r="P769" i="38"/>
  <c r="P791" i="38"/>
  <c r="P777" i="38"/>
  <c r="P770" i="38"/>
  <c r="P54" i="39" s="1"/>
  <c r="P792" i="38"/>
  <c r="P780" i="38"/>
  <c r="P767" i="38"/>
  <c r="P789" i="38"/>
  <c r="P776" i="38"/>
  <c r="P764" i="38"/>
  <c r="P786" i="38"/>
  <c r="P802" i="38"/>
  <c r="P761" i="38"/>
  <c r="P783" i="38"/>
  <c r="P799" i="38"/>
  <c r="P762" i="38"/>
  <c r="P784" i="38"/>
  <c r="P800" i="38"/>
  <c r="P759" i="38"/>
  <c r="P775" i="38"/>
  <c r="P797" i="38"/>
  <c r="P768" i="38"/>
  <c r="P790" i="38"/>
  <c r="P781" i="38"/>
  <c r="P765" i="38"/>
  <c r="P787" i="38"/>
  <c r="P803" i="38"/>
  <c r="P766" i="38"/>
  <c r="P788" i="38"/>
  <c r="P804" i="38"/>
  <c r="P763" i="38"/>
  <c r="P785" i="38"/>
  <c r="P801" i="38"/>
  <c r="P782" i="38"/>
  <c r="P795" i="38"/>
  <c r="P755" i="38"/>
  <c r="P757" i="38"/>
  <c r="P774" i="38"/>
  <c r="P793" i="38"/>
  <c r="P760" i="38"/>
  <c r="P773" i="38"/>
  <c r="P796" i="38"/>
  <c r="P778" i="38"/>
  <c r="P798" i="38"/>
  <c r="P758" i="38"/>
  <c r="P771" i="38"/>
  <c r="U756" i="38"/>
  <c r="U772" i="38"/>
  <c r="U788" i="38"/>
  <c r="U804" i="38"/>
  <c r="U769" i="38"/>
  <c r="U785" i="38"/>
  <c r="U801" i="38"/>
  <c r="U770" i="38"/>
  <c r="U54" i="39" s="1"/>
  <c r="U786" i="38"/>
  <c r="U802" i="38"/>
  <c r="U767" i="38"/>
  <c r="U783" i="38"/>
  <c r="U799" i="38"/>
  <c r="U764" i="38"/>
  <c r="U780" i="38"/>
  <c r="U796" i="38"/>
  <c r="U761" i="38"/>
  <c r="U777" i="38"/>
  <c r="U793" i="38"/>
  <c r="U762" i="38"/>
  <c r="U778" i="38"/>
  <c r="U794" i="38"/>
  <c r="U759" i="38"/>
  <c r="U775" i="38"/>
  <c r="U791" i="38"/>
  <c r="U768" i="38"/>
  <c r="U784" i="38"/>
  <c r="U800" i="38"/>
  <c r="U765" i="38"/>
  <c r="U781" i="38"/>
  <c r="U797" i="38"/>
  <c r="U766" i="38"/>
  <c r="U782" i="38"/>
  <c r="U798" i="38"/>
  <c r="U763" i="38"/>
  <c r="U779" i="38"/>
  <c r="U795" i="38"/>
  <c r="U776" i="38"/>
  <c r="U789" i="38"/>
  <c r="U755" i="38"/>
  <c r="U792" i="38"/>
  <c r="U758" i="38"/>
  <c r="U771" i="38"/>
  <c r="U760" i="38"/>
  <c r="U773" i="38"/>
  <c r="U790" i="38"/>
  <c r="U803" i="38"/>
  <c r="U774" i="38"/>
  <c r="U787" i="38"/>
  <c r="U757" i="38"/>
  <c r="L29" i="39"/>
  <c r="L9" i="39"/>
  <c r="L27" i="39"/>
  <c r="L213" i="39"/>
  <c r="L193" i="39"/>
  <c r="S213" i="39"/>
  <c r="S193" i="39"/>
  <c r="S211" i="39"/>
  <c r="R75" i="39"/>
  <c r="R55" i="39"/>
  <c r="R73" i="39"/>
  <c r="W23" i="39"/>
  <c r="W24" i="39"/>
  <c r="W43" i="39"/>
  <c r="W20" i="39"/>
  <c r="W46" i="39"/>
  <c r="W54" i="39"/>
  <c r="W16" i="39"/>
  <c r="S62" i="39"/>
  <c r="S92" i="39"/>
  <c r="S66" i="39"/>
  <c r="S69" i="39"/>
  <c r="S79" i="39"/>
  <c r="S100" i="39"/>
  <c r="S70" i="39"/>
  <c r="S125" i="39"/>
  <c r="S146" i="39"/>
  <c r="S108" i="39"/>
  <c r="S112" i="39"/>
  <c r="S116" i="39"/>
  <c r="S138" i="39"/>
  <c r="S115" i="39"/>
  <c r="T115" i="39"/>
  <c r="T116" i="39"/>
  <c r="T112" i="39"/>
  <c r="T146" i="39"/>
  <c r="T138" i="39"/>
  <c r="T158" i="39"/>
  <c r="T184" i="39"/>
  <c r="T161" i="39"/>
  <c r="T162" i="39"/>
  <c r="T66" i="39"/>
  <c r="T92" i="39"/>
  <c r="T69" i="39"/>
  <c r="T70" i="39"/>
  <c r="T208" i="39"/>
  <c r="T230" i="39"/>
  <c r="T204" i="39"/>
  <c r="T207" i="39"/>
  <c r="W712" i="38"/>
  <c r="W735" i="38"/>
  <c r="W748" i="38"/>
  <c r="W721" i="38"/>
  <c r="W729" i="38"/>
  <c r="W714" i="38"/>
  <c r="W728" i="38"/>
  <c r="W750" i="38"/>
  <c r="W739" i="38"/>
  <c r="W715" i="38"/>
  <c r="W732" i="38"/>
  <c r="W751" i="38"/>
  <c r="W745" i="38"/>
  <c r="W716" i="38"/>
  <c r="W736" i="38"/>
  <c r="W752" i="38"/>
  <c r="W741" i="38"/>
  <c r="W738" i="38"/>
  <c r="W718" i="38"/>
  <c r="W733" i="38"/>
  <c r="W754" i="38"/>
  <c r="W749" i="38"/>
  <c r="W719" i="38"/>
  <c r="W737" i="38"/>
  <c r="W726" i="38"/>
  <c r="W708" i="38"/>
  <c r="W724" i="38"/>
  <c r="W744" i="38"/>
  <c r="W709" i="38"/>
  <c r="W717" i="38"/>
  <c r="W710" i="38"/>
  <c r="W727" i="38"/>
  <c r="W746" i="38"/>
  <c r="W713" i="38"/>
  <c r="W711" i="38"/>
  <c r="W731" i="38"/>
  <c r="W747" i="38"/>
  <c r="W725" i="38"/>
  <c r="W720" i="38"/>
  <c r="W706" i="38"/>
  <c r="W707" i="38"/>
  <c r="W740" i="38"/>
  <c r="W722" i="38"/>
  <c r="W723" i="38"/>
  <c r="W753" i="38"/>
  <c r="W734" i="38"/>
  <c r="W705" i="38"/>
  <c r="W743" i="38"/>
  <c r="W742" i="38"/>
  <c r="W730" i="38"/>
  <c r="L718" i="38"/>
  <c r="L731" i="38"/>
  <c r="L736" i="38"/>
  <c r="L751" i="38"/>
  <c r="L708" i="38"/>
  <c r="L724" i="38"/>
  <c r="L744" i="38"/>
  <c r="L707" i="38"/>
  <c r="L709" i="38"/>
  <c r="L725" i="38"/>
  <c r="L745" i="38"/>
  <c r="L711" i="38"/>
  <c r="L706" i="38"/>
  <c r="L722" i="38"/>
  <c r="L742" i="38"/>
  <c r="L728" i="38"/>
  <c r="L715" i="38"/>
  <c r="L712" i="38"/>
  <c r="L733" i="38"/>
  <c r="L748" i="38"/>
  <c r="L729" i="38"/>
  <c r="L713" i="38"/>
  <c r="L737" i="38"/>
  <c r="L749" i="38"/>
  <c r="L723" i="38"/>
  <c r="L714" i="38"/>
  <c r="L730" i="38"/>
  <c r="L750" i="38"/>
  <c r="L735" i="38"/>
  <c r="L740" i="38"/>
  <c r="L720" i="38"/>
  <c r="L739" i="38"/>
  <c r="L753" i="38"/>
  <c r="L705" i="38"/>
  <c r="L721" i="38"/>
  <c r="L741" i="38"/>
  <c r="L754" i="38"/>
  <c r="L719" i="38"/>
  <c r="L752" i="38"/>
  <c r="L732" i="38"/>
  <c r="L710" i="38"/>
  <c r="L734" i="38"/>
  <c r="L747" i="38"/>
  <c r="L743" i="38"/>
  <c r="L726" i="38"/>
  <c r="L716" i="38"/>
  <c r="L717" i="38"/>
  <c r="L738" i="38"/>
  <c r="L746" i="38"/>
  <c r="L727" i="38"/>
  <c r="J742" i="38"/>
  <c r="J754" i="38"/>
  <c r="J712" i="38"/>
  <c r="J729" i="38"/>
  <c r="J720" i="38"/>
  <c r="J719" i="38"/>
  <c r="J724" i="38"/>
  <c r="J747" i="38"/>
  <c r="J723" i="38"/>
  <c r="J727" i="38"/>
  <c r="J748" i="38"/>
  <c r="J743" i="38"/>
  <c r="J707" i="38"/>
  <c r="J713" i="38"/>
  <c r="Z713" i="38" s="1"/>
  <c r="J740" i="38"/>
  <c r="J734" i="38"/>
  <c r="J705" i="38"/>
  <c r="J744" i="38"/>
  <c r="J711" i="38"/>
  <c r="J721" i="38"/>
  <c r="J714" i="38"/>
  <c r="J745" i="38"/>
  <c r="J715" i="38"/>
  <c r="J733" i="38"/>
  <c r="J750" i="38"/>
  <c r="J730" i="38"/>
  <c r="J731" i="38"/>
  <c r="J752" i="38"/>
  <c r="J735" i="38"/>
  <c r="J726" i="38"/>
  <c r="J708" i="38"/>
  <c r="J732" i="38"/>
  <c r="J717" i="38"/>
  <c r="J706" i="38"/>
  <c r="J709" i="38"/>
  <c r="J736" i="38"/>
  <c r="J722" i="38"/>
  <c r="J746" i="38"/>
  <c r="J738" i="38"/>
  <c r="J741" i="38"/>
  <c r="J737" i="38"/>
  <c r="J749" i="38"/>
  <c r="J751" i="38"/>
  <c r="J718" i="38"/>
  <c r="J716" i="38"/>
  <c r="J728" i="38"/>
  <c r="J710" i="38"/>
  <c r="J725" i="38"/>
  <c r="J753" i="38"/>
  <c r="J739" i="38"/>
  <c r="M710" i="38"/>
  <c r="M726" i="38"/>
  <c r="M742" i="38"/>
  <c r="M707" i="38"/>
  <c r="M715" i="38"/>
  <c r="M716" i="38"/>
  <c r="M732" i="38"/>
  <c r="M748" i="38"/>
  <c r="M743" i="38"/>
  <c r="M717" i="38"/>
  <c r="M733" i="38"/>
  <c r="M749" i="38"/>
  <c r="M751" i="38"/>
  <c r="M718" i="38"/>
  <c r="M734" i="38"/>
  <c r="M750" i="38"/>
  <c r="M731" i="38"/>
  <c r="M708" i="38"/>
  <c r="M724" i="38"/>
  <c r="M740" i="38"/>
  <c r="M711" i="38"/>
  <c r="M709" i="38"/>
  <c r="M725" i="38"/>
  <c r="M741" i="38"/>
  <c r="M719" i="38"/>
  <c r="M706" i="38"/>
  <c r="M722" i="38"/>
  <c r="M738" i="38"/>
  <c r="M754" i="38"/>
  <c r="M747" i="38"/>
  <c r="M712" i="38"/>
  <c r="M728" i="38"/>
  <c r="M744" i="38"/>
  <c r="M727" i="38"/>
  <c r="M713" i="38"/>
  <c r="M729" i="38"/>
  <c r="M745" i="38"/>
  <c r="M735" i="38"/>
  <c r="M730" i="38"/>
  <c r="M720" i="38"/>
  <c r="M721" i="38"/>
  <c r="M746" i="38"/>
  <c r="M736" i="38"/>
  <c r="M737" i="38"/>
  <c r="M714" i="38"/>
  <c r="M739" i="38"/>
  <c r="M705" i="38"/>
  <c r="M723" i="38"/>
  <c r="M752" i="38"/>
  <c r="M753" i="38"/>
  <c r="N556" i="38"/>
  <c r="N560" i="38"/>
  <c r="N564" i="38"/>
  <c r="N568" i="38"/>
  <c r="N572" i="38"/>
  <c r="N576" i="38"/>
  <c r="N580" i="38"/>
  <c r="N584" i="38"/>
  <c r="N588" i="38"/>
  <c r="N592" i="38"/>
  <c r="N596" i="38"/>
  <c r="N600" i="38"/>
  <c r="Z600" i="38" s="1"/>
  <c r="N604" i="38"/>
  <c r="N558" i="38"/>
  <c r="N562" i="38"/>
  <c r="N566" i="38"/>
  <c r="N135" i="39" s="1"/>
  <c r="N570" i="38"/>
  <c r="N574" i="38"/>
  <c r="N578" i="38"/>
  <c r="N582" i="38"/>
  <c r="N586" i="38"/>
  <c r="N590" i="38"/>
  <c r="N594" i="38"/>
  <c r="N598" i="38"/>
  <c r="N602" i="38"/>
  <c r="Z602" i="38" s="1"/>
  <c r="N555" i="38"/>
  <c r="N559" i="38"/>
  <c r="N563" i="38"/>
  <c r="N567" i="38"/>
  <c r="N571" i="38"/>
  <c r="N575" i="38"/>
  <c r="N579" i="38"/>
  <c r="N583" i="38"/>
  <c r="N587" i="38"/>
  <c r="N591" i="38"/>
  <c r="N595" i="38"/>
  <c r="N599" i="38"/>
  <c r="N603" i="38"/>
  <c r="Z603" i="38" s="1"/>
  <c r="N561" i="38"/>
  <c r="N577" i="38"/>
  <c r="N593" i="38"/>
  <c r="N569" i="38"/>
  <c r="N585" i="38"/>
  <c r="N601" i="38"/>
  <c r="N557" i="38"/>
  <c r="N573" i="38"/>
  <c r="N589" i="38"/>
  <c r="N581" i="38"/>
  <c r="N597" i="38"/>
  <c r="N565" i="38"/>
  <c r="Y557" i="38"/>
  <c r="Y561" i="38"/>
  <c r="Y565" i="38"/>
  <c r="Y569" i="38"/>
  <c r="Y573" i="38"/>
  <c r="Y577" i="38"/>
  <c r="Y581" i="38"/>
  <c r="Y585" i="38"/>
  <c r="Y589" i="38"/>
  <c r="Y593" i="38"/>
  <c r="Y597" i="38"/>
  <c r="Y601" i="38"/>
  <c r="Y555" i="38"/>
  <c r="Y559" i="38"/>
  <c r="Y563" i="38"/>
  <c r="Y567" i="38"/>
  <c r="Z567" i="38" s="1"/>
  <c r="Y571" i="38"/>
  <c r="Y575" i="38"/>
  <c r="Y579" i="38"/>
  <c r="Y583" i="38"/>
  <c r="Y587" i="38"/>
  <c r="Y591" i="38"/>
  <c r="Y595" i="38"/>
  <c r="Y599" i="38"/>
  <c r="Y603" i="38"/>
  <c r="Y556" i="38"/>
  <c r="Y560" i="38"/>
  <c r="Y564" i="38"/>
  <c r="Y568" i="38"/>
  <c r="Y572" i="38"/>
  <c r="Z572" i="38" s="1"/>
  <c r="Y576" i="38"/>
  <c r="Y580" i="38"/>
  <c r="Z580" i="38" s="1"/>
  <c r="Y584" i="38"/>
  <c r="Y588" i="38"/>
  <c r="Y592" i="38"/>
  <c r="Y596" i="38"/>
  <c r="Y600" i="38"/>
  <c r="Y604" i="38"/>
  <c r="Y566" i="38"/>
  <c r="Y43" i="39" s="1"/>
  <c r="Y582" i="38"/>
  <c r="Y598" i="38"/>
  <c r="Y570" i="38"/>
  <c r="Y586" i="38"/>
  <c r="Y602" i="38"/>
  <c r="Y562" i="38"/>
  <c r="Y578" i="38"/>
  <c r="Z578" i="38" s="1"/>
  <c r="Y594" i="38"/>
  <c r="Y574" i="38"/>
  <c r="Y590" i="38"/>
  <c r="Y558" i="38"/>
  <c r="Q657" i="38"/>
  <c r="Q661" i="38"/>
  <c r="Q665" i="38"/>
  <c r="Q669" i="38"/>
  <c r="Q673" i="38"/>
  <c r="Q676" i="38"/>
  <c r="Q680" i="38"/>
  <c r="Q684" i="38"/>
  <c r="Q688" i="38"/>
  <c r="Q691" i="38"/>
  <c r="Q695" i="38"/>
  <c r="Q699" i="38"/>
  <c r="Q703" i="38"/>
  <c r="Q658" i="38"/>
  <c r="Q662" i="38"/>
  <c r="Q666" i="38"/>
  <c r="Q670" i="38"/>
  <c r="Q674" i="38"/>
  <c r="Q111" i="39" s="1"/>
  <c r="Q677" i="38"/>
  <c r="Q681" i="38"/>
  <c r="Q685" i="38"/>
  <c r="Q689" i="38"/>
  <c r="Q157" i="39" s="1"/>
  <c r="Q692" i="38"/>
  <c r="Q696" i="38"/>
  <c r="Q700" i="38"/>
  <c r="Q704" i="38"/>
  <c r="Q203" i="39" s="1"/>
  <c r="Q655" i="38"/>
  <c r="Q19" i="39" s="1"/>
  <c r="Q659" i="38"/>
  <c r="Q663" i="38"/>
  <c r="Q667" i="38"/>
  <c r="Q671" i="38"/>
  <c r="Q678" i="38"/>
  <c r="Q682" i="38"/>
  <c r="Q686" i="38"/>
  <c r="Q693" i="38"/>
  <c r="Q697" i="38"/>
  <c r="Q701" i="38"/>
  <c r="Q660" i="38"/>
  <c r="Q675" i="38"/>
  <c r="Q690" i="38"/>
  <c r="Q668" i="38"/>
  <c r="Q683" i="38"/>
  <c r="Q698" i="38"/>
  <c r="Q656" i="38"/>
  <c r="Q672" i="38"/>
  <c r="Q687" i="38"/>
  <c r="Q702" i="38"/>
  <c r="Q679" i="38"/>
  <c r="Q664" i="38"/>
  <c r="Q65" i="39" s="1"/>
  <c r="Q694" i="38"/>
  <c r="U656" i="38"/>
  <c r="U660" i="38"/>
  <c r="U664" i="38"/>
  <c r="U65" i="39" s="1"/>
  <c r="U668" i="38"/>
  <c r="U672" i="38"/>
  <c r="U676" i="38"/>
  <c r="U680" i="38"/>
  <c r="U684" i="38"/>
  <c r="U688" i="38"/>
  <c r="U692" i="38"/>
  <c r="U696" i="38"/>
  <c r="U700" i="38"/>
  <c r="U658" i="38"/>
  <c r="U662" i="38"/>
  <c r="U666" i="38"/>
  <c r="U670" i="38"/>
  <c r="U674" i="38"/>
  <c r="U111" i="39" s="1"/>
  <c r="U678" i="38"/>
  <c r="U682" i="38"/>
  <c r="U686" i="38"/>
  <c r="U690" i="38"/>
  <c r="U694" i="38"/>
  <c r="U698" i="38"/>
  <c r="U702" i="38"/>
  <c r="U655" i="38"/>
  <c r="U19" i="39" s="1"/>
  <c r="U659" i="38"/>
  <c r="U663" i="38"/>
  <c r="U667" i="38"/>
  <c r="U671" i="38"/>
  <c r="U675" i="38"/>
  <c r="U679" i="38"/>
  <c r="U683" i="38"/>
  <c r="U687" i="38"/>
  <c r="U691" i="38"/>
  <c r="U695" i="38"/>
  <c r="U699" i="38"/>
  <c r="U665" i="38"/>
  <c r="U681" i="38"/>
  <c r="U697" i="38"/>
  <c r="U657" i="38"/>
  <c r="U673" i="38"/>
  <c r="U689" i="38"/>
  <c r="U157" i="39" s="1"/>
  <c r="U703" i="38"/>
  <c r="U661" i="38"/>
  <c r="U677" i="38"/>
  <c r="U693" i="38"/>
  <c r="U704" i="38"/>
  <c r="U203" i="39" s="1"/>
  <c r="U669" i="38"/>
  <c r="U701" i="38"/>
  <c r="U685" i="38"/>
  <c r="M656" i="38"/>
  <c r="M660" i="38"/>
  <c r="M664" i="38"/>
  <c r="M65" i="39" s="1"/>
  <c r="M668" i="38"/>
  <c r="M672" i="38"/>
  <c r="M675" i="38"/>
  <c r="M679" i="38"/>
  <c r="M683" i="38"/>
  <c r="M687" i="38"/>
  <c r="M690" i="38"/>
  <c r="M694" i="38"/>
  <c r="M698" i="38"/>
  <c r="M702" i="38"/>
  <c r="M658" i="38"/>
  <c r="M662" i="38"/>
  <c r="M666" i="38"/>
  <c r="M670" i="38"/>
  <c r="M674" i="38"/>
  <c r="M111" i="39" s="1"/>
  <c r="M677" i="38"/>
  <c r="M681" i="38"/>
  <c r="M685" i="38"/>
  <c r="M689" i="38"/>
  <c r="M157" i="39" s="1"/>
  <c r="M692" i="38"/>
  <c r="M696" i="38"/>
  <c r="M700" i="38"/>
  <c r="M704" i="38"/>
  <c r="M203" i="39" s="1"/>
  <c r="M655" i="38"/>
  <c r="M19" i="39" s="1"/>
  <c r="M659" i="38"/>
  <c r="M663" i="38"/>
  <c r="M667" i="38"/>
  <c r="M671" i="38"/>
  <c r="M678" i="38"/>
  <c r="M682" i="38"/>
  <c r="M686" i="38"/>
  <c r="M693" i="38"/>
  <c r="M697" i="38"/>
  <c r="M701" i="38"/>
  <c r="M669" i="38"/>
  <c r="M684" i="38"/>
  <c r="M699" i="38"/>
  <c r="M661" i="38"/>
  <c r="M676" i="38"/>
  <c r="M691" i="38"/>
  <c r="M665" i="38"/>
  <c r="M680" i="38"/>
  <c r="M695" i="38"/>
  <c r="M703" i="38"/>
  <c r="M657" i="38"/>
  <c r="M673" i="38"/>
  <c r="M688" i="38"/>
  <c r="Y656" i="38"/>
  <c r="Y660" i="38"/>
  <c r="Y664" i="38"/>
  <c r="Y65" i="39" s="1"/>
  <c r="Y668" i="38"/>
  <c r="Y672" i="38"/>
  <c r="Y676" i="38"/>
  <c r="Y680" i="38"/>
  <c r="Y684" i="38"/>
  <c r="Y688" i="38"/>
  <c r="Y692" i="38"/>
  <c r="Y696" i="38"/>
  <c r="Y700" i="38"/>
  <c r="Y704" i="38"/>
  <c r="Y203" i="39" s="1"/>
  <c r="Y658" i="38"/>
  <c r="Y662" i="38"/>
  <c r="Y666" i="38"/>
  <c r="Y670" i="38"/>
  <c r="Y674" i="38"/>
  <c r="Y111" i="39" s="1"/>
  <c r="Y678" i="38"/>
  <c r="Y682" i="38"/>
  <c r="Y686" i="38"/>
  <c r="Y690" i="38"/>
  <c r="Y694" i="38"/>
  <c r="Y698" i="38"/>
  <c r="Y702" i="38"/>
  <c r="Y655" i="38"/>
  <c r="Y19" i="39" s="1"/>
  <c r="Y659" i="38"/>
  <c r="Y663" i="38"/>
  <c r="Y667" i="38"/>
  <c r="Y671" i="38"/>
  <c r="Y675" i="38"/>
  <c r="Y679" i="38"/>
  <c r="Y683" i="38"/>
  <c r="Y687" i="38"/>
  <c r="Y691" i="38"/>
  <c r="Y695" i="38"/>
  <c r="Y699" i="38"/>
  <c r="Y703" i="38"/>
  <c r="Y665" i="38"/>
  <c r="Y681" i="38"/>
  <c r="Y697" i="38"/>
  <c r="Y669" i="38"/>
  <c r="Y685" i="38"/>
  <c r="Y701" i="38"/>
  <c r="Y661" i="38"/>
  <c r="Y677" i="38"/>
  <c r="Y693" i="38"/>
  <c r="Y657" i="38"/>
  <c r="Y673" i="38"/>
  <c r="Y689" i="38"/>
  <c r="Y157" i="39" s="1"/>
  <c r="V208" i="39"/>
  <c r="V230" i="39"/>
  <c r="V207" i="39"/>
  <c r="V70" i="39"/>
  <c r="V92" i="39"/>
  <c r="V69" i="39"/>
  <c r="V100" i="39"/>
  <c r="L13" i="39"/>
  <c r="L48" i="39"/>
  <c r="L151" i="39"/>
  <c r="L186" i="39"/>
  <c r="S59" i="39"/>
  <c r="S94" i="39"/>
  <c r="Z523" i="38"/>
  <c r="Z510" i="38"/>
  <c r="Z506" i="38"/>
  <c r="J151" i="39"/>
  <c r="J186" i="39"/>
  <c r="Z539" i="38"/>
  <c r="Z513" i="38"/>
  <c r="Z544" i="38"/>
  <c r="Z541" i="38"/>
  <c r="Z521" i="38"/>
  <c r="Z546" i="38"/>
  <c r="J48" i="39"/>
  <c r="J13" i="39"/>
  <c r="Z505" i="38"/>
  <c r="Z532" i="38"/>
  <c r="Z549" i="38"/>
  <c r="Z508" i="38"/>
  <c r="N55" i="39"/>
  <c r="N75" i="39"/>
  <c r="P167" i="39"/>
  <c r="P147" i="39"/>
  <c r="P213" i="39"/>
  <c r="P193" i="39"/>
  <c r="P75" i="39"/>
  <c r="P55" i="39"/>
  <c r="T213" i="39"/>
  <c r="T193" i="39"/>
  <c r="T211" i="39"/>
  <c r="T27" i="39"/>
  <c r="T29" i="39"/>
  <c r="T9" i="39"/>
  <c r="T101" i="39"/>
  <c r="T119" i="39"/>
  <c r="T121" i="39"/>
  <c r="T147" i="39"/>
  <c r="T165" i="39"/>
  <c r="T167" i="39"/>
  <c r="M89" i="39"/>
  <c r="M100" i="39"/>
  <c r="M62" i="39"/>
  <c r="M79" i="39"/>
  <c r="M70" i="39"/>
  <c r="M69" i="39"/>
  <c r="M92" i="39"/>
  <c r="M66" i="39"/>
  <c r="Y125" i="39"/>
  <c r="Y115" i="39"/>
  <c r="Y116" i="39"/>
  <c r="Y146" i="39"/>
  <c r="Y138" i="39"/>
  <c r="Y108" i="39"/>
  <c r="Y135" i="39"/>
  <c r="Y89" i="39"/>
  <c r="Y100" i="39"/>
  <c r="Y62" i="39"/>
  <c r="Y79" i="39"/>
  <c r="Y70" i="39"/>
  <c r="Y69" i="39"/>
  <c r="Y92" i="39"/>
  <c r="K16" i="39"/>
  <c r="K23" i="39"/>
  <c r="K20" i="39"/>
  <c r="K46" i="39"/>
  <c r="K24" i="39"/>
  <c r="K54" i="39"/>
  <c r="K158" i="39"/>
  <c r="K184" i="39"/>
  <c r="K192" i="39"/>
  <c r="K154" i="39"/>
  <c r="K161" i="39"/>
  <c r="K162" i="39"/>
  <c r="K200" i="39"/>
  <c r="K207" i="39"/>
  <c r="K208" i="39"/>
  <c r="K230" i="39"/>
  <c r="K238" i="39"/>
  <c r="W308" i="38"/>
  <c r="W312" i="38"/>
  <c r="W316" i="38"/>
  <c r="W320" i="38"/>
  <c r="W324" i="38"/>
  <c r="W328" i="38"/>
  <c r="W332" i="38"/>
  <c r="W336" i="38"/>
  <c r="W340" i="38"/>
  <c r="W344" i="38"/>
  <c r="W348" i="38"/>
  <c r="W352" i="38"/>
  <c r="W305" i="38"/>
  <c r="W309" i="38"/>
  <c r="W313" i="38"/>
  <c r="W317" i="38"/>
  <c r="W321" i="38"/>
  <c r="W325" i="38"/>
  <c r="W329" i="38"/>
  <c r="W333" i="38"/>
  <c r="W337" i="38"/>
  <c r="W341" i="38"/>
  <c r="W345" i="38"/>
  <c r="W349" i="38"/>
  <c r="W353" i="38"/>
  <c r="W307" i="38"/>
  <c r="W311" i="38"/>
  <c r="W315" i="38"/>
  <c r="W319" i="38"/>
  <c r="W323" i="38"/>
  <c r="W327" i="38"/>
  <c r="W331" i="38"/>
  <c r="W335" i="38"/>
  <c r="W339" i="38"/>
  <c r="W343" i="38"/>
  <c r="W347" i="38"/>
  <c r="W351" i="38"/>
  <c r="W314" i="38"/>
  <c r="W330" i="38"/>
  <c r="W346" i="38"/>
  <c r="W318" i="38"/>
  <c r="W334" i="38"/>
  <c r="W350" i="38"/>
  <c r="W306" i="38"/>
  <c r="W322" i="38"/>
  <c r="W338" i="38"/>
  <c r="W354" i="38"/>
  <c r="W326" i="38"/>
  <c r="W310" i="38"/>
  <c r="W342" i="38"/>
  <c r="R308" i="38"/>
  <c r="R312" i="38"/>
  <c r="R316" i="38"/>
  <c r="R320" i="38"/>
  <c r="R324" i="38"/>
  <c r="R328" i="38"/>
  <c r="R332" i="38"/>
  <c r="R336" i="38"/>
  <c r="R340" i="38"/>
  <c r="R344" i="38"/>
  <c r="R348" i="38"/>
  <c r="R352" i="38"/>
  <c r="R305" i="38"/>
  <c r="R309" i="38"/>
  <c r="R313" i="38"/>
  <c r="R317" i="38"/>
  <c r="R321" i="38"/>
  <c r="R325" i="38"/>
  <c r="R329" i="38"/>
  <c r="R333" i="38"/>
  <c r="R337" i="38"/>
  <c r="R341" i="38"/>
  <c r="R345" i="38"/>
  <c r="R349" i="38"/>
  <c r="R353" i="38"/>
  <c r="R307" i="38"/>
  <c r="R311" i="38"/>
  <c r="R315" i="38"/>
  <c r="R319" i="38"/>
  <c r="R323" i="38"/>
  <c r="R327" i="38"/>
  <c r="R331" i="38"/>
  <c r="R335" i="38"/>
  <c r="R339" i="38"/>
  <c r="R343" i="38"/>
  <c r="R347" i="38"/>
  <c r="R351" i="38"/>
  <c r="R314" i="38"/>
  <c r="R330" i="38"/>
  <c r="R346" i="38"/>
  <c r="R318" i="38"/>
  <c r="R334" i="38"/>
  <c r="R350" i="38"/>
  <c r="R306" i="38"/>
  <c r="R322" i="38"/>
  <c r="R338" i="38"/>
  <c r="R354" i="38"/>
  <c r="R326" i="38"/>
  <c r="R342" i="38"/>
  <c r="R310" i="38"/>
  <c r="S306" i="38"/>
  <c r="S310" i="38"/>
  <c r="S314" i="38"/>
  <c r="S318" i="38"/>
  <c r="S322" i="38"/>
  <c r="S326" i="38"/>
  <c r="S330" i="38"/>
  <c r="S334" i="38"/>
  <c r="S338" i="38"/>
  <c r="S342" i="38"/>
  <c r="S346" i="38"/>
  <c r="S350" i="38"/>
  <c r="S354" i="38"/>
  <c r="S308" i="38"/>
  <c r="S312" i="38"/>
  <c r="S316" i="38"/>
  <c r="S320" i="38"/>
  <c r="S324" i="38"/>
  <c r="S328" i="38"/>
  <c r="S332" i="38"/>
  <c r="S336" i="38"/>
  <c r="S340" i="38"/>
  <c r="S344" i="38"/>
  <c r="S348" i="38"/>
  <c r="S352" i="38"/>
  <c r="S305" i="38"/>
  <c r="S309" i="38"/>
  <c r="S313" i="38"/>
  <c r="S317" i="38"/>
  <c r="S321" i="38"/>
  <c r="S325" i="38"/>
  <c r="S329" i="38"/>
  <c r="S333" i="38"/>
  <c r="S337" i="38"/>
  <c r="S341" i="38"/>
  <c r="S345" i="38"/>
  <c r="S349" i="38"/>
  <c r="S353" i="38"/>
  <c r="S315" i="38"/>
  <c r="S331" i="38"/>
  <c r="S347" i="38"/>
  <c r="S307" i="38"/>
  <c r="S323" i="38"/>
  <c r="S339" i="38"/>
  <c r="S311" i="38"/>
  <c r="S327" i="38"/>
  <c r="S343" i="38"/>
  <c r="S319" i="38"/>
  <c r="S351" i="38"/>
  <c r="S335" i="38"/>
  <c r="L305" i="38"/>
  <c r="L309" i="38"/>
  <c r="L313" i="38"/>
  <c r="L317" i="38"/>
  <c r="L321" i="38"/>
  <c r="L325" i="38"/>
  <c r="L329" i="38"/>
  <c r="L333" i="38"/>
  <c r="L337" i="38"/>
  <c r="L341" i="38"/>
  <c r="L345" i="38"/>
  <c r="L349" i="38"/>
  <c r="L353" i="38"/>
  <c r="L306" i="38"/>
  <c r="L310" i="38"/>
  <c r="L314" i="38"/>
  <c r="L318" i="38"/>
  <c r="L322" i="38"/>
  <c r="L326" i="38"/>
  <c r="L330" i="38"/>
  <c r="L334" i="38"/>
  <c r="L338" i="38"/>
  <c r="L342" i="38"/>
  <c r="L346" i="38"/>
  <c r="L350" i="38"/>
  <c r="L354" i="38"/>
  <c r="L308" i="38"/>
  <c r="L312" i="38"/>
  <c r="L316" i="38"/>
  <c r="L320" i="38"/>
  <c r="L324" i="38"/>
  <c r="L328" i="38"/>
  <c r="L332" i="38"/>
  <c r="L336" i="38"/>
  <c r="L340" i="38"/>
  <c r="L344" i="38"/>
  <c r="L348" i="38"/>
  <c r="L352" i="38"/>
  <c r="L319" i="38"/>
  <c r="L335" i="38"/>
  <c r="L351" i="38"/>
  <c r="L307" i="38"/>
  <c r="L323" i="38"/>
  <c r="L339" i="38"/>
  <c r="L315" i="38"/>
  <c r="L331" i="38"/>
  <c r="L347" i="38"/>
  <c r="L311" i="38"/>
  <c r="L327" i="38"/>
  <c r="L343" i="38"/>
  <c r="X9" i="38"/>
  <c r="X13" i="38"/>
  <c r="X17" i="38"/>
  <c r="Z17" i="38" s="1"/>
  <c r="X21" i="38"/>
  <c r="Z21" i="38" s="1"/>
  <c r="X25" i="38"/>
  <c r="X29" i="38"/>
  <c r="X33" i="38"/>
  <c r="X37" i="38"/>
  <c r="X41" i="38"/>
  <c r="X45" i="38"/>
  <c r="X49" i="38"/>
  <c r="X53" i="38"/>
  <c r="X7" i="38"/>
  <c r="X11" i="38"/>
  <c r="X15" i="38"/>
  <c r="Z15" i="38" s="1"/>
  <c r="X19" i="38"/>
  <c r="X23" i="38"/>
  <c r="Z23" i="38" s="1"/>
  <c r="X27" i="38"/>
  <c r="Z27" i="38" s="1"/>
  <c r="X31" i="38"/>
  <c r="X35" i="38"/>
  <c r="X39" i="38"/>
  <c r="X43" i="38"/>
  <c r="X47" i="38"/>
  <c r="X51" i="38"/>
  <c r="X5" i="38"/>
  <c r="X8" i="38"/>
  <c r="X12" i="38"/>
  <c r="X16" i="38"/>
  <c r="Z16" i="38" s="1"/>
  <c r="X20" i="38"/>
  <c r="X24" i="38"/>
  <c r="X28" i="38"/>
  <c r="X32" i="38"/>
  <c r="X36" i="38"/>
  <c r="X40" i="38"/>
  <c r="X44" i="38"/>
  <c r="X48" i="38"/>
  <c r="X52" i="38"/>
  <c r="X6" i="38"/>
  <c r="Z6" i="38" s="1"/>
  <c r="X22" i="38"/>
  <c r="X38" i="38"/>
  <c r="X54" i="38"/>
  <c r="X14" i="38"/>
  <c r="X30" i="38"/>
  <c r="Z30" i="38" s="1"/>
  <c r="X46" i="38"/>
  <c r="X18" i="38"/>
  <c r="X34" i="38"/>
  <c r="X50" i="38"/>
  <c r="X42" i="38"/>
  <c r="X10" i="38"/>
  <c r="X26" i="38"/>
  <c r="T356" i="38"/>
  <c r="T360" i="38"/>
  <c r="T364" i="38"/>
  <c r="T368" i="38"/>
  <c r="T372" i="38"/>
  <c r="T376" i="38"/>
  <c r="T380" i="38"/>
  <c r="T384" i="38"/>
  <c r="T388" i="38"/>
  <c r="T392" i="38"/>
  <c r="T396" i="38"/>
  <c r="T400" i="38"/>
  <c r="T404" i="38"/>
  <c r="T357" i="38"/>
  <c r="T361" i="38"/>
  <c r="T365" i="38"/>
  <c r="T369" i="38"/>
  <c r="T373" i="38"/>
  <c r="T377" i="38"/>
  <c r="T381" i="38"/>
  <c r="T385" i="38"/>
  <c r="T389" i="38"/>
  <c r="T393" i="38"/>
  <c r="T397" i="38"/>
  <c r="T401" i="38"/>
  <c r="T358" i="38"/>
  <c r="T362" i="38"/>
  <c r="T366" i="38"/>
  <c r="T370" i="38"/>
  <c r="T374" i="38"/>
  <c r="T378" i="38"/>
  <c r="T382" i="38"/>
  <c r="T386" i="38"/>
  <c r="T390" i="38"/>
  <c r="T394" i="38"/>
  <c r="T398" i="38"/>
  <c r="T402" i="38"/>
  <c r="T355" i="38"/>
  <c r="T31" i="39" s="1"/>
  <c r="T371" i="38"/>
  <c r="T387" i="38"/>
  <c r="T403" i="38"/>
  <c r="T363" i="38"/>
  <c r="T379" i="38"/>
  <c r="T395" i="38"/>
  <c r="T367" i="38"/>
  <c r="T383" i="38"/>
  <c r="T399" i="38"/>
  <c r="T391" i="38"/>
  <c r="T359" i="38"/>
  <c r="T375" i="38"/>
  <c r="X355" i="38"/>
  <c r="X359" i="38"/>
  <c r="X363" i="38"/>
  <c r="X367" i="38"/>
  <c r="X371" i="38"/>
  <c r="X375" i="38"/>
  <c r="X379" i="38"/>
  <c r="X383" i="38"/>
  <c r="X387" i="38"/>
  <c r="X391" i="38"/>
  <c r="X395" i="38"/>
  <c r="X399" i="38"/>
  <c r="X403" i="38"/>
  <c r="X357" i="38"/>
  <c r="X361" i="38"/>
  <c r="X365" i="38"/>
  <c r="X369" i="38"/>
  <c r="X373" i="38"/>
  <c r="X377" i="38"/>
  <c r="X381" i="38"/>
  <c r="X385" i="38"/>
  <c r="X389" i="38"/>
  <c r="X169" i="39" s="1"/>
  <c r="X393" i="38"/>
  <c r="X397" i="38"/>
  <c r="X401" i="38"/>
  <c r="X358" i="38"/>
  <c r="X362" i="38"/>
  <c r="X366" i="38"/>
  <c r="X370" i="38"/>
  <c r="X374" i="38"/>
  <c r="X123" i="39" s="1"/>
  <c r="X378" i="38"/>
  <c r="X382" i="38"/>
  <c r="X386" i="38"/>
  <c r="X390" i="38"/>
  <c r="X394" i="38"/>
  <c r="X398" i="38"/>
  <c r="X402" i="38"/>
  <c r="X360" i="38"/>
  <c r="X376" i="38"/>
  <c r="X392" i="38"/>
  <c r="X368" i="38"/>
  <c r="X384" i="38"/>
  <c r="X400" i="38"/>
  <c r="X356" i="38"/>
  <c r="X372" i="38"/>
  <c r="X388" i="38"/>
  <c r="X404" i="38"/>
  <c r="X380" i="38"/>
  <c r="X396" i="38"/>
  <c r="X364" i="38"/>
  <c r="P355" i="38"/>
  <c r="P359" i="38"/>
  <c r="P363" i="38"/>
  <c r="P367" i="38"/>
  <c r="P371" i="38"/>
  <c r="P375" i="38"/>
  <c r="P379" i="38"/>
  <c r="P383" i="38"/>
  <c r="P387" i="38"/>
  <c r="P391" i="38"/>
  <c r="P395" i="38"/>
  <c r="P399" i="38"/>
  <c r="P403" i="38"/>
  <c r="P357" i="38"/>
  <c r="P361" i="38"/>
  <c r="P365" i="38"/>
  <c r="P369" i="38"/>
  <c r="P373" i="38"/>
  <c r="P377" i="38"/>
  <c r="P381" i="38"/>
  <c r="P385" i="38"/>
  <c r="P389" i="38"/>
  <c r="P393" i="38"/>
  <c r="P397" i="38"/>
  <c r="P401" i="38"/>
  <c r="P358" i="38"/>
  <c r="P362" i="38"/>
  <c r="P366" i="38"/>
  <c r="P370" i="38"/>
  <c r="P374" i="38"/>
  <c r="P378" i="38"/>
  <c r="P382" i="38"/>
  <c r="P386" i="38"/>
  <c r="P390" i="38"/>
  <c r="P394" i="38"/>
  <c r="P398" i="38"/>
  <c r="P402" i="38"/>
  <c r="P364" i="38"/>
  <c r="P380" i="38"/>
  <c r="P396" i="38"/>
  <c r="P356" i="38"/>
  <c r="P372" i="38"/>
  <c r="P388" i="38"/>
  <c r="P404" i="38"/>
  <c r="P360" i="38"/>
  <c r="P376" i="38"/>
  <c r="P392" i="38"/>
  <c r="P368" i="38"/>
  <c r="P384" i="38"/>
  <c r="P400" i="38"/>
  <c r="J355" i="38"/>
  <c r="J31" i="39" s="1"/>
  <c r="J362" i="38"/>
  <c r="J366" i="38"/>
  <c r="J370" i="38"/>
  <c r="J374" i="38"/>
  <c r="J378" i="38"/>
  <c r="J382" i="38"/>
  <c r="J386" i="38"/>
  <c r="J390" i="38"/>
  <c r="J394" i="38"/>
  <c r="J398" i="38"/>
  <c r="J402" i="38"/>
  <c r="J360" i="38"/>
  <c r="J356" i="38"/>
  <c r="J363" i="38"/>
  <c r="J367" i="38"/>
  <c r="J371" i="38"/>
  <c r="J375" i="38"/>
  <c r="J379" i="38"/>
  <c r="J383" i="38"/>
  <c r="J387" i="38"/>
  <c r="J391" i="38"/>
  <c r="J395" i="38"/>
  <c r="J399" i="38"/>
  <c r="J403" i="38"/>
  <c r="J361" i="38"/>
  <c r="J358" i="38"/>
  <c r="J365" i="38"/>
  <c r="J369" i="38"/>
  <c r="J373" i="38"/>
  <c r="J377" i="38"/>
  <c r="J381" i="38"/>
  <c r="J385" i="38"/>
  <c r="J389" i="38"/>
  <c r="J393" i="38"/>
  <c r="J397" i="38"/>
  <c r="J401" i="38"/>
  <c r="J359" i="38"/>
  <c r="J372" i="38"/>
  <c r="J388" i="38"/>
  <c r="J404" i="38"/>
  <c r="J357" i="38"/>
  <c r="J376" i="38"/>
  <c r="J392" i="38"/>
  <c r="J364" i="38"/>
  <c r="J77" i="39" s="1"/>
  <c r="J380" i="38"/>
  <c r="J396" i="38"/>
  <c r="J384" i="38"/>
  <c r="J368" i="38"/>
  <c r="J400" i="38"/>
  <c r="X407" i="38"/>
  <c r="X411" i="38"/>
  <c r="X415" i="38"/>
  <c r="X419" i="38"/>
  <c r="X423" i="38"/>
  <c r="X427" i="38"/>
  <c r="X431" i="38"/>
  <c r="X435" i="38"/>
  <c r="X439" i="38"/>
  <c r="X443" i="38"/>
  <c r="X447" i="38"/>
  <c r="X451" i="38"/>
  <c r="X408" i="38"/>
  <c r="X412" i="38"/>
  <c r="X416" i="38"/>
  <c r="X420" i="38"/>
  <c r="X424" i="38"/>
  <c r="X132" i="39" s="1"/>
  <c r="X428" i="38"/>
  <c r="X432" i="38"/>
  <c r="X436" i="38"/>
  <c r="X440" i="38"/>
  <c r="X444" i="38"/>
  <c r="X448" i="38"/>
  <c r="X452" i="38"/>
  <c r="X405" i="38"/>
  <c r="X409" i="38"/>
  <c r="X413" i="38"/>
  <c r="X417" i="38"/>
  <c r="X421" i="38"/>
  <c r="X425" i="38"/>
  <c r="X429" i="38"/>
  <c r="X433" i="38"/>
  <c r="X437" i="38"/>
  <c r="X441" i="38"/>
  <c r="X445" i="38"/>
  <c r="X449" i="38"/>
  <c r="X453" i="38"/>
  <c r="X406" i="38"/>
  <c r="X422" i="38"/>
  <c r="X438" i="38"/>
  <c r="X454" i="38"/>
  <c r="X414" i="38"/>
  <c r="X86" i="39" s="1"/>
  <c r="X430" i="38"/>
  <c r="X446" i="38"/>
  <c r="X418" i="38"/>
  <c r="X434" i="38"/>
  <c r="X450" i="38"/>
  <c r="X442" i="38"/>
  <c r="X410" i="38"/>
  <c r="X426" i="38"/>
  <c r="J406" i="38"/>
  <c r="J410" i="38"/>
  <c r="J414" i="38"/>
  <c r="J418" i="38"/>
  <c r="J422" i="38"/>
  <c r="J426" i="38"/>
  <c r="J430" i="38"/>
  <c r="J434" i="38"/>
  <c r="J438" i="38"/>
  <c r="J442" i="38"/>
  <c r="J446" i="38"/>
  <c r="J450" i="38"/>
  <c r="J454" i="38"/>
  <c r="J407" i="38"/>
  <c r="J411" i="38"/>
  <c r="J415" i="38"/>
  <c r="J419" i="38"/>
  <c r="J423" i="38"/>
  <c r="J427" i="38"/>
  <c r="J431" i="38"/>
  <c r="J435" i="38"/>
  <c r="J439" i="38"/>
  <c r="J178" i="39" s="1"/>
  <c r="J443" i="38"/>
  <c r="J447" i="38"/>
  <c r="J451" i="38"/>
  <c r="J405" i="38"/>
  <c r="J40" i="39" s="1"/>
  <c r="J409" i="38"/>
  <c r="J413" i="38"/>
  <c r="J62" i="39" s="1"/>
  <c r="J417" i="38"/>
  <c r="J421" i="38"/>
  <c r="J425" i="38"/>
  <c r="J429" i="38"/>
  <c r="J433" i="38"/>
  <c r="J437" i="38"/>
  <c r="J441" i="38"/>
  <c r="J445" i="38"/>
  <c r="J449" i="38"/>
  <c r="J453" i="38"/>
  <c r="J416" i="38"/>
  <c r="J432" i="38"/>
  <c r="J448" i="38"/>
  <c r="J420" i="38"/>
  <c r="J436" i="38"/>
  <c r="J452" i="38"/>
  <c r="J412" i="38"/>
  <c r="J428" i="38"/>
  <c r="J444" i="38"/>
  <c r="J424" i="38"/>
  <c r="J440" i="38"/>
  <c r="J408" i="38"/>
  <c r="T405" i="38"/>
  <c r="T409" i="38"/>
  <c r="T413" i="38"/>
  <c r="T16" i="39" s="1"/>
  <c r="T417" i="38"/>
  <c r="T421" i="38"/>
  <c r="T425" i="38"/>
  <c r="T429" i="38"/>
  <c r="T433" i="38"/>
  <c r="T437" i="38"/>
  <c r="T441" i="38"/>
  <c r="T445" i="38"/>
  <c r="T449" i="38"/>
  <c r="T453" i="38"/>
  <c r="T407" i="38"/>
  <c r="T411" i="38"/>
  <c r="T415" i="38"/>
  <c r="T419" i="38"/>
  <c r="T423" i="38"/>
  <c r="T427" i="38"/>
  <c r="T431" i="38"/>
  <c r="T435" i="38"/>
  <c r="T439" i="38"/>
  <c r="T443" i="38"/>
  <c r="T447" i="38"/>
  <c r="T451" i="38"/>
  <c r="T408" i="38"/>
  <c r="T412" i="38"/>
  <c r="T416" i="38"/>
  <c r="T420" i="38"/>
  <c r="T424" i="38"/>
  <c r="T428" i="38"/>
  <c r="T432" i="38"/>
  <c r="T436" i="38"/>
  <c r="T440" i="38"/>
  <c r="T444" i="38"/>
  <c r="T448" i="38"/>
  <c r="T452" i="38"/>
  <c r="T410" i="38"/>
  <c r="T426" i="38"/>
  <c r="T442" i="38"/>
  <c r="T418" i="38"/>
  <c r="T434" i="38"/>
  <c r="T450" i="38"/>
  <c r="T406" i="38"/>
  <c r="T422" i="38"/>
  <c r="T438" i="38"/>
  <c r="T454" i="38"/>
  <c r="T224" i="39" s="1"/>
  <c r="T446" i="38"/>
  <c r="T414" i="38"/>
  <c r="T430" i="38"/>
  <c r="V408" i="38"/>
  <c r="V412" i="38"/>
  <c r="V416" i="38"/>
  <c r="V420" i="38"/>
  <c r="V424" i="38"/>
  <c r="V132" i="39" s="1"/>
  <c r="V428" i="38"/>
  <c r="V432" i="38"/>
  <c r="V436" i="38"/>
  <c r="V440" i="38"/>
  <c r="V444" i="38"/>
  <c r="V448" i="38"/>
  <c r="V452" i="38"/>
  <c r="V405" i="38"/>
  <c r="V40" i="39" s="1"/>
  <c r="V409" i="38"/>
  <c r="V413" i="38"/>
  <c r="V200" i="39" s="1"/>
  <c r="V417" i="38"/>
  <c r="V421" i="38"/>
  <c r="V425" i="38"/>
  <c r="V429" i="38"/>
  <c r="V433" i="38"/>
  <c r="V437" i="38"/>
  <c r="V441" i="38"/>
  <c r="V445" i="38"/>
  <c r="V449" i="38"/>
  <c r="V453" i="38"/>
  <c r="V407" i="38"/>
  <c r="V411" i="38"/>
  <c r="V415" i="38"/>
  <c r="V419" i="38"/>
  <c r="V423" i="38"/>
  <c r="V427" i="38"/>
  <c r="V431" i="38"/>
  <c r="V435" i="38"/>
  <c r="V439" i="38"/>
  <c r="V178" i="39" s="1"/>
  <c r="V443" i="38"/>
  <c r="V447" i="38"/>
  <c r="V451" i="38"/>
  <c r="V406" i="38"/>
  <c r="V422" i="38"/>
  <c r="V438" i="38"/>
  <c r="V454" i="38"/>
  <c r="V410" i="38"/>
  <c r="V426" i="38"/>
  <c r="V442" i="38"/>
  <c r="V418" i="38"/>
  <c r="V434" i="38"/>
  <c r="V450" i="38"/>
  <c r="V430" i="38"/>
  <c r="V446" i="38"/>
  <c r="V414" i="38"/>
  <c r="V86" i="39" s="1"/>
  <c r="V197" i="39"/>
  <c r="V232" i="39"/>
  <c r="P232" i="39"/>
  <c r="P197" i="39"/>
  <c r="O232" i="39"/>
  <c r="O197" i="39"/>
  <c r="O186" i="39"/>
  <c r="O151" i="39"/>
  <c r="K179" i="39"/>
  <c r="K185" i="39"/>
  <c r="K153" i="39"/>
  <c r="K191" i="39"/>
  <c r="K172" i="39"/>
  <c r="K190" i="39"/>
  <c r="K189" i="39"/>
  <c r="L135" i="39"/>
  <c r="L227" i="39"/>
  <c r="L89" i="39"/>
  <c r="L181" i="39"/>
  <c r="L43" i="39"/>
  <c r="U235" i="39"/>
  <c r="U236" i="39"/>
  <c r="U218" i="39"/>
  <c r="U237" i="39"/>
  <c r="U199" i="39"/>
  <c r="U231" i="39"/>
  <c r="U225" i="39"/>
  <c r="U15" i="39"/>
  <c r="U41" i="39"/>
  <c r="U47" i="39"/>
  <c r="U185" i="39"/>
  <c r="U153" i="39"/>
  <c r="U179" i="39"/>
  <c r="Q143" i="39"/>
  <c r="Q126" i="39"/>
  <c r="Q144" i="39"/>
  <c r="Q145" i="39"/>
  <c r="Q41" i="39"/>
  <c r="Q15" i="39"/>
  <c r="Q47" i="39"/>
  <c r="Q179" i="39"/>
  <c r="Q185" i="39"/>
  <c r="Q153" i="39"/>
  <c r="N185" i="39"/>
  <c r="N153" i="39"/>
  <c r="N179" i="39"/>
  <c r="N77" i="39"/>
  <c r="N171" i="39"/>
  <c r="N87" i="39"/>
  <c r="N79" i="39"/>
  <c r="N169" i="39"/>
  <c r="N125" i="39"/>
  <c r="N93" i="39"/>
  <c r="N123" i="39"/>
  <c r="N132" i="39"/>
  <c r="N40" i="39"/>
  <c r="N31" i="39"/>
  <c r="N215" i="39"/>
  <c r="N61" i="39"/>
  <c r="N224" i="39"/>
  <c r="N33" i="39"/>
  <c r="N217" i="39"/>
  <c r="N178" i="39"/>
  <c r="Z576" i="38"/>
  <c r="Z559" i="38"/>
  <c r="Z563" i="38"/>
  <c r="X181" i="39"/>
  <c r="X89" i="39"/>
  <c r="X227" i="39"/>
  <c r="X43" i="39"/>
  <c r="X135" i="39"/>
  <c r="T145" i="39"/>
  <c r="T126" i="39"/>
  <c r="T144" i="39"/>
  <c r="T143" i="39"/>
  <c r="T236" i="39"/>
  <c r="T235" i="39"/>
  <c r="T237" i="39"/>
  <c r="T218" i="39"/>
  <c r="T87" i="39"/>
  <c r="T217" i="39"/>
  <c r="T125" i="39"/>
  <c r="T61" i="39"/>
  <c r="T178" i="39"/>
  <c r="T169" i="39"/>
  <c r="T33" i="39"/>
  <c r="T171" i="39"/>
  <c r="T40" i="39"/>
  <c r="T123" i="39"/>
  <c r="T132" i="39"/>
  <c r="T93" i="39"/>
  <c r="T79" i="39"/>
  <c r="T225" i="39"/>
  <c r="T199" i="39"/>
  <c r="T231" i="39"/>
  <c r="O15" i="39"/>
  <c r="O47" i="39"/>
  <c r="O41" i="39"/>
  <c r="O225" i="39"/>
  <c r="O231" i="39"/>
  <c r="O199" i="39"/>
  <c r="O61" i="39"/>
  <c r="O125" i="39"/>
  <c r="O31" i="39"/>
  <c r="O178" i="39"/>
  <c r="O79" i="39"/>
  <c r="O33" i="39"/>
  <c r="O40" i="39"/>
  <c r="O93" i="39"/>
  <c r="O87" i="39"/>
  <c r="O217" i="39"/>
  <c r="O215" i="39"/>
  <c r="O86" i="39"/>
  <c r="O171" i="39"/>
  <c r="O132" i="39"/>
  <c r="O224" i="39"/>
  <c r="V236" i="39"/>
  <c r="V235" i="39"/>
  <c r="V218" i="39"/>
  <c r="V237" i="39"/>
  <c r="V172" i="39"/>
  <c r="V190" i="39"/>
  <c r="V191" i="39"/>
  <c r="V189" i="39"/>
  <c r="Z131" i="38"/>
  <c r="Z117" i="38"/>
  <c r="Z120" i="38"/>
  <c r="Z152" i="38"/>
  <c r="W139" i="39"/>
  <c r="W133" i="39"/>
  <c r="W107" i="39"/>
  <c r="W47" i="39"/>
  <c r="W41" i="39"/>
  <c r="W15" i="39"/>
  <c r="K107" i="39"/>
  <c r="K139" i="39"/>
  <c r="K133" i="39"/>
  <c r="S51" i="39"/>
  <c r="S34" i="39"/>
  <c r="S52" i="39"/>
  <c r="S53" i="39"/>
  <c r="O43" i="39"/>
  <c r="O135" i="39"/>
  <c r="O181" i="39"/>
  <c r="O53" i="39"/>
  <c r="O51" i="39"/>
  <c r="O34" i="39"/>
  <c r="O52" i="39"/>
  <c r="K199" i="39"/>
  <c r="K225" i="39"/>
  <c r="K231" i="39"/>
  <c r="K145" i="39"/>
  <c r="K143" i="39"/>
  <c r="K126" i="39"/>
  <c r="K144" i="39"/>
  <c r="K99" i="39"/>
  <c r="K98" i="39"/>
  <c r="K80" i="39"/>
  <c r="K97" i="39"/>
  <c r="K51" i="39"/>
  <c r="K52" i="39"/>
  <c r="K34" i="39"/>
  <c r="K53" i="39"/>
  <c r="Z476" i="38"/>
  <c r="Z472" i="38"/>
  <c r="Z469" i="38"/>
  <c r="J41" i="39"/>
  <c r="J47" i="39"/>
  <c r="J15" i="39"/>
  <c r="Z455" i="38"/>
  <c r="J133" i="39"/>
  <c r="J139" i="39"/>
  <c r="J107" i="39"/>
  <c r="Z474" i="38"/>
  <c r="Z458" i="38"/>
  <c r="S189" i="39"/>
  <c r="S172" i="39"/>
  <c r="S191" i="39"/>
  <c r="S190" i="39"/>
  <c r="S235" i="39"/>
  <c r="S237" i="39"/>
  <c r="S236" i="39"/>
  <c r="S218" i="39"/>
  <c r="S126" i="39"/>
  <c r="S144" i="39"/>
  <c r="S145" i="39"/>
  <c r="S143" i="39"/>
  <c r="V61" i="39"/>
  <c r="V93" i="39"/>
  <c r="V169" i="39"/>
  <c r="V33" i="39"/>
  <c r="V125" i="39"/>
  <c r="V79" i="39"/>
  <c r="V217" i="39"/>
  <c r="V87" i="39"/>
  <c r="V77" i="39"/>
  <c r="V215" i="39"/>
  <c r="V31" i="39"/>
  <c r="V171" i="39"/>
  <c r="L80" i="39"/>
  <c r="L99" i="39"/>
  <c r="L97" i="39"/>
  <c r="L98" i="39"/>
  <c r="U52" i="39"/>
  <c r="U34" i="39"/>
  <c r="U53" i="39"/>
  <c r="U51" i="39"/>
  <c r="U145" i="39"/>
  <c r="U144" i="39"/>
  <c r="U143" i="39"/>
  <c r="U126" i="39"/>
  <c r="Q52" i="39"/>
  <c r="Q53" i="39"/>
  <c r="Q51" i="39"/>
  <c r="Q34" i="39"/>
  <c r="Q189" i="39"/>
  <c r="Q172" i="39"/>
  <c r="Q190" i="39"/>
  <c r="Q191" i="39"/>
  <c r="Q139" i="39"/>
  <c r="Q107" i="39"/>
  <c r="Q133" i="39"/>
  <c r="L125" i="39"/>
  <c r="L178" i="39"/>
  <c r="L217" i="39"/>
  <c r="L132" i="39"/>
  <c r="L61" i="39"/>
  <c r="L79" i="39"/>
  <c r="L215" i="39"/>
  <c r="L77" i="39"/>
  <c r="L87" i="39"/>
  <c r="L123" i="39"/>
  <c r="L31" i="39"/>
  <c r="L171" i="39"/>
  <c r="L33" i="39"/>
  <c r="L169" i="39"/>
  <c r="L224" i="39"/>
  <c r="L86" i="39"/>
  <c r="L93" i="39"/>
  <c r="N139" i="39"/>
  <c r="N107" i="39"/>
  <c r="N133" i="39"/>
  <c r="N231" i="39"/>
  <c r="N225" i="39"/>
  <c r="N199" i="39"/>
  <c r="J227" i="39"/>
  <c r="J43" i="39"/>
  <c r="J181" i="39"/>
  <c r="J89" i="39"/>
  <c r="J135" i="39"/>
  <c r="Z588" i="38"/>
  <c r="J189" i="39"/>
  <c r="J172" i="39"/>
  <c r="J190" i="39"/>
  <c r="J191" i="39"/>
  <c r="X97" i="39"/>
  <c r="X99" i="39"/>
  <c r="X98" i="39"/>
  <c r="X80" i="39"/>
  <c r="Z37" i="38"/>
  <c r="Z52" i="38"/>
  <c r="Z39" i="38"/>
  <c r="R143" i="39"/>
  <c r="R145" i="39"/>
  <c r="R126" i="39"/>
  <c r="R144" i="39"/>
  <c r="R80" i="39"/>
  <c r="R97" i="39"/>
  <c r="R99" i="39"/>
  <c r="R98" i="39"/>
  <c r="V98" i="39"/>
  <c r="V97" i="39"/>
  <c r="V99" i="39"/>
  <c r="V80" i="39"/>
  <c r="V53" i="39"/>
  <c r="V34" i="39"/>
  <c r="V51" i="39"/>
  <c r="V52" i="39"/>
  <c r="V145" i="39"/>
  <c r="V143" i="39"/>
  <c r="V144" i="39"/>
  <c r="V126" i="39"/>
  <c r="Z126" i="38"/>
  <c r="Z133" i="38"/>
  <c r="Z115" i="38"/>
  <c r="O97" i="39"/>
  <c r="K89" i="39"/>
  <c r="K43" i="39"/>
  <c r="K135" i="39"/>
  <c r="K181" i="39"/>
  <c r="K227" i="39"/>
  <c r="Z456" i="38"/>
  <c r="Z503" i="38"/>
  <c r="J225" i="39"/>
  <c r="J231" i="39"/>
  <c r="Z504" i="38"/>
  <c r="J199" i="39"/>
  <c r="Z467" i="38"/>
  <c r="J153" i="39"/>
  <c r="J179" i="39"/>
  <c r="J185" i="39"/>
  <c r="Z470" i="38"/>
  <c r="V153" i="39"/>
  <c r="V179" i="39"/>
  <c r="V185" i="39"/>
  <c r="V199" i="39"/>
  <c r="V231" i="39"/>
  <c r="V225" i="39"/>
  <c r="L52" i="39"/>
  <c r="L34" i="39"/>
  <c r="L53" i="39"/>
  <c r="L51" i="39"/>
  <c r="L143" i="39"/>
  <c r="L145" i="39"/>
  <c r="L126" i="39"/>
  <c r="L144" i="39"/>
  <c r="L191" i="39"/>
  <c r="L189" i="39"/>
  <c r="L172" i="39"/>
  <c r="L190" i="39"/>
  <c r="U80" i="39"/>
  <c r="U97" i="39"/>
  <c r="U99" i="39"/>
  <c r="U98" i="39"/>
  <c r="U139" i="39"/>
  <c r="U107" i="39"/>
  <c r="U133" i="39"/>
  <c r="Q235" i="39"/>
  <c r="Q218" i="39"/>
  <c r="Q237" i="39"/>
  <c r="Q236" i="39"/>
  <c r="Q97" i="39"/>
  <c r="Q80" i="39"/>
  <c r="Q98" i="39"/>
  <c r="Q99" i="39"/>
  <c r="Q231" i="39"/>
  <c r="Q225" i="39"/>
  <c r="Q199" i="39"/>
  <c r="L41" i="39"/>
  <c r="L47" i="39"/>
  <c r="L15" i="39"/>
  <c r="L179" i="39"/>
  <c r="L153" i="39"/>
  <c r="L185" i="39"/>
  <c r="L133" i="39"/>
  <c r="L139" i="39"/>
  <c r="L107" i="39"/>
  <c r="J237" i="39"/>
  <c r="J235" i="39"/>
  <c r="J236" i="39"/>
  <c r="J218" i="39"/>
  <c r="Z604" i="38"/>
  <c r="Z570" i="38"/>
  <c r="J143" i="39"/>
  <c r="J145" i="39"/>
  <c r="J126" i="39"/>
  <c r="J144" i="39"/>
  <c r="X52" i="39"/>
  <c r="X51" i="39"/>
  <c r="X53" i="39"/>
  <c r="X34" i="39"/>
  <c r="X145" i="39"/>
  <c r="X144" i="39"/>
  <c r="X143" i="39"/>
  <c r="X126" i="39"/>
  <c r="X172" i="39"/>
  <c r="X190" i="39"/>
  <c r="X189" i="39"/>
  <c r="X191" i="39"/>
  <c r="Z46" i="38"/>
  <c r="Z14" i="38"/>
  <c r="Z33" i="38"/>
  <c r="Z48" i="38"/>
  <c r="Z35" i="38"/>
  <c r="X153" i="39"/>
  <c r="X185" i="39"/>
  <c r="X179" i="39"/>
  <c r="T189" i="39"/>
  <c r="T191" i="39"/>
  <c r="T190" i="39"/>
  <c r="T172" i="39"/>
  <c r="T98" i="39"/>
  <c r="T99" i="39"/>
  <c r="T80" i="39"/>
  <c r="T97" i="39"/>
  <c r="T179" i="39"/>
  <c r="T185" i="39"/>
  <c r="T153" i="39"/>
  <c r="R227" i="39"/>
  <c r="R43" i="39"/>
  <c r="R181" i="39"/>
  <c r="R89" i="39"/>
  <c r="R135" i="39"/>
  <c r="R52" i="39"/>
  <c r="R51" i="39"/>
  <c r="R53" i="39"/>
  <c r="R34" i="39"/>
  <c r="R189" i="39"/>
  <c r="R172" i="39"/>
  <c r="R191" i="39"/>
  <c r="R190" i="39"/>
  <c r="O179" i="39"/>
  <c r="O153" i="39"/>
  <c r="O185" i="39"/>
  <c r="Z122" i="38"/>
  <c r="Z129" i="38"/>
  <c r="Z144" i="38"/>
  <c r="Z127" i="38"/>
  <c r="W225" i="39"/>
  <c r="W199" i="39"/>
  <c r="W231" i="39"/>
  <c r="W179" i="39"/>
  <c r="W153" i="39"/>
  <c r="W185" i="39"/>
  <c r="O235" i="39"/>
  <c r="O236" i="39"/>
  <c r="O218" i="39"/>
  <c r="O237" i="39"/>
  <c r="Z495" i="38"/>
  <c r="J87" i="39"/>
  <c r="J217" i="39"/>
  <c r="J171" i="39"/>
  <c r="J125" i="39"/>
  <c r="J93" i="39"/>
  <c r="J61" i="39"/>
  <c r="Z464" i="38"/>
  <c r="J33" i="39"/>
  <c r="J132" i="39"/>
  <c r="J169" i="39"/>
  <c r="J79" i="39"/>
  <c r="J215" i="39"/>
  <c r="V15" i="39"/>
  <c r="V41" i="39"/>
  <c r="V47" i="39"/>
  <c r="V139" i="39"/>
  <c r="V133" i="39"/>
  <c r="V107" i="39"/>
  <c r="O126" i="39"/>
  <c r="O144" i="39"/>
  <c r="O145" i="39"/>
  <c r="O143" i="39"/>
  <c r="O190" i="39"/>
  <c r="O189" i="39"/>
  <c r="O191" i="39"/>
  <c r="O172" i="39"/>
  <c r="K40" i="39"/>
  <c r="K178" i="39"/>
  <c r="K169" i="39"/>
  <c r="K87" i="39"/>
  <c r="K93" i="39"/>
  <c r="K224" i="39"/>
  <c r="K77" i="39"/>
  <c r="K31" i="39"/>
  <c r="K123" i="39"/>
  <c r="K79" i="39"/>
  <c r="K61" i="39"/>
  <c r="K33" i="39"/>
  <c r="K125" i="39"/>
  <c r="K171" i="39"/>
  <c r="K215" i="39"/>
  <c r="K132" i="39"/>
  <c r="K217" i="39"/>
  <c r="K15" i="39"/>
  <c r="K47" i="39"/>
  <c r="K41" i="39"/>
  <c r="K237" i="39"/>
  <c r="K218" i="39"/>
  <c r="K235" i="39"/>
  <c r="K236" i="39"/>
  <c r="Z493" i="38"/>
  <c r="Z477" i="38"/>
  <c r="Z461" i="38"/>
  <c r="Z479" i="38"/>
  <c r="Z463" i="38"/>
  <c r="Z488" i="38"/>
  <c r="Z466" i="38"/>
  <c r="S80" i="39"/>
  <c r="S97" i="39"/>
  <c r="S99" i="39"/>
  <c r="S98" i="39"/>
  <c r="S227" i="39"/>
  <c r="S89" i="39"/>
  <c r="S43" i="39"/>
  <c r="S181" i="39"/>
  <c r="S135" i="39"/>
  <c r="L218" i="39"/>
  <c r="L235" i="39"/>
  <c r="L236" i="39"/>
  <c r="L237" i="39"/>
  <c r="U190" i="39"/>
  <c r="U189" i="39"/>
  <c r="U172" i="39"/>
  <c r="U191" i="39"/>
  <c r="U89" i="39"/>
  <c r="U181" i="39"/>
  <c r="U227" i="39"/>
  <c r="U43" i="39"/>
  <c r="U135" i="39"/>
  <c r="U123" i="39"/>
  <c r="U79" i="39"/>
  <c r="U224" i="39"/>
  <c r="U86" i="39"/>
  <c r="U93" i="39"/>
  <c r="U171" i="39"/>
  <c r="U125" i="39"/>
  <c r="U169" i="39"/>
  <c r="U77" i="39"/>
  <c r="U215" i="39"/>
  <c r="U61" i="39"/>
  <c r="U217" i="39"/>
  <c r="U87" i="39"/>
  <c r="U33" i="39"/>
  <c r="U40" i="39"/>
  <c r="Q89" i="39"/>
  <c r="Q227" i="39"/>
  <c r="Q181" i="39"/>
  <c r="Q135" i="39"/>
  <c r="Q43" i="39"/>
  <c r="Q79" i="39"/>
  <c r="Q123" i="39"/>
  <c r="Q215" i="39"/>
  <c r="Q31" i="39"/>
  <c r="Q40" i="39"/>
  <c r="Q93" i="39"/>
  <c r="Q224" i="39"/>
  <c r="Q61" i="39"/>
  <c r="Q171" i="39"/>
  <c r="Q77" i="39"/>
  <c r="Q87" i="39"/>
  <c r="Q125" i="39"/>
  <c r="Q33" i="39"/>
  <c r="Q86" i="39"/>
  <c r="Q217" i="39"/>
  <c r="L231" i="39"/>
  <c r="L225" i="39"/>
  <c r="L199" i="39"/>
  <c r="N15" i="39"/>
  <c r="N47" i="39"/>
  <c r="N41" i="39"/>
  <c r="J97" i="39"/>
  <c r="J99" i="39"/>
  <c r="J98" i="39"/>
  <c r="J80" i="39"/>
  <c r="Z590" i="38"/>
  <c r="Z597" i="38"/>
  <c r="X236" i="39"/>
  <c r="X235" i="39"/>
  <c r="X218" i="39"/>
  <c r="X237" i="39"/>
  <c r="Z29" i="38"/>
  <c r="Z28" i="38"/>
  <c r="X79" i="39"/>
  <c r="X215" i="39"/>
  <c r="X178" i="39"/>
  <c r="X171" i="39"/>
  <c r="X61" i="39"/>
  <c r="X33" i="39"/>
  <c r="X87" i="39"/>
  <c r="X125" i="39"/>
  <c r="X77" i="39"/>
  <c r="X93" i="39"/>
  <c r="X231" i="39"/>
  <c r="X225" i="39"/>
  <c r="X199" i="39"/>
  <c r="X47" i="39"/>
  <c r="X41" i="39"/>
  <c r="X15" i="39"/>
  <c r="X139" i="39"/>
  <c r="X133" i="39"/>
  <c r="X107" i="39"/>
  <c r="T43" i="39"/>
  <c r="T227" i="39"/>
  <c r="T135" i="39"/>
  <c r="T89" i="39"/>
  <c r="T181" i="39"/>
  <c r="T53" i="39"/>
  <c r="T51" i="39"/>
  <c r="T34" i="39"/>
  <c r="T52" i="39"/>
  <c r="T41" i="39"/>
  <c r="T47" i="39"/>
  <c r="T15" i="39"/>
  <c r="T133" i="39"/>
  <c r="T107" i="39"/>
  <c r="T139" i="39"/>
  <c r="R235" i="39"/>
  <c r="R218" i="39"/>
  <c r="R237" i="39"/>
  <c r="R236" i="39"/>
  <c r="O139" i="39"/>
  <c r="O133" i="39"/>
  <c r="O107" i="39"/>
  <c r="V181" i="39"/>
  <c r="V227" i="39"/>
  <c r="V89" i="39"/>
  <c r="V43" i="39"/>
  <c r="V135" i="39"/>
  <c r="Z121" i="38"/>
  <c r="W40" i="39"/>
  <c r="W215" i="39"/>
  <c r="W93" i="39"/>
  <c r="W61" i="39"/>
  <c r="W224" i="39"/>
  <c r="W86" i="39"/>
  <c r="W171" i="39"/>
  <c r="W132" i="39"/>
  <c r="W123" i="39"/>
  <c r="W87" i="39"/>
  <c r="W217" i="39"/>
  <c r="W33" i="39"/>
  <c r="W31" i="39"/>
  <c r="W77" i="39"/>
  <c r="W125" i="39"/>
  <c r="W79" i="39"/>
  <c r="W178" i="39"/>
  <c r="W169" i="39"/>
  <c r="Z40" i="38" l="1"/>
  <c r="Z42" i="38"/>
  <c r="Z45" i="38"/>
  <c r="Z24" i="38"/>
  <c r="Z51" i="38"/>
  <c r="Z32" i="38"/>
  <c r="Z145" i="38"/>
  <c r="Z595" i="38"/>
  <c r="Z111" i="38"/>
  <c r="Z124" i="38"/>
  <c r="Z480" i="38"/>
  <c r="Z50" i="38"/>
  <c r="Z53" i="38"/>
  <c r="Z562" i="38"/>
  <c r="Z577" i="38"/>
  <c r="Z585" i="38"/>
  <c r="Z573" i="38"/>
  <c r="Z746" i="38"/>
  <c r="Z730" i="38"/>
  <c r="Z18" i="38"/>
  <c r="Z8" i="38"/>
  <c r="Z574" i="38"/>
  <c r="Z148" i="38"/>
  <c r="Z826" i="38"/>
  <c r="Z109" i="38"/>
  <c r="Z114" i="38"/>
  <c r="Z465" i="38"/>
  <c r="Z482" i="38"/>
  <c r="Z489" i="38"/>
  <c r="Z502" i="38"/>
  <c r="Z565" i="38"/>
  <c r="Z422" i="38"/>
  <c r="Z571" i="38"/>
  <c r="Z822" i="38"/>
  <c r="Z491" i="38"/>
  <c r="Z486" i="38"/>
  <c r="Z481" i="38"/>
  <c r="Z468" i="38"/>
  <c r="Z108" i="38"/>
  <c r="Z113" i="38"/>
  <c r="W27" i="39"/>
  <c r="Z834" i="38"/>
  <c r="Z813" i="38"/>
  <c r="Z807" i="38"/>
  <c r="Z560" i="38"/>
  <c r="Z582" i="38"/>
  <c r="Z558" i="38"/>
  <c r="Z381" i="38"/>
  <c r="Z591" i="38"/>
  <c r="Z593" i="38"/>
  <c r="Z581" i="38"/>
  <c r="Z598" i="38"/>
  <c r="Z752" i="38"/>
  <c r="R158" i="39"/>
  <c r="Z587" i="38"/>
  <c r="Z592" i="38"/>
  <c r="Z409" i="38"/>
  <c r="Z376" i="38"/>
  <c r="Z12" i="38"/>
  <c r="V66" i="39"/>
  <c r="T100" i="39"/>
  <c r="Z44" i="38"/>
  <c r="Z11" i="38"/>
  <c r="L208" i="39"/>
  <c r="L207" i="39"/>
  <c r="L115" i="39"/>
  <c r="L116" i="39"/>
  <c r="X208" i="39"/>
  <c r="X207" i="39"/>
  <c r="Z449" i="38"/>
  <c r="Z406" i="38"/>
  <c r="Z369" i="38"/>
  <c r="Z371" i="38"/>
  <c r="Z7" i="38"/>
  <c r="P73" i="39"/>
  <c r="V62" i="39"/>
  <c r="J16" i="39"/>
  <c r="Z484" i="38"/>
  <c r="Z123" i="38"/>
  <c r="Z154" i="38"/>
  <c r="Z19" i="38"/>
  <c r="Z36" i="38"/>
  <c r="Z38" i="38"/>
  <c r="Z41" i="38"/>
  <c r="Z47" i="38"/>
  <c r="Z149" i="38"/>
  <c r="Z128" i="38"/>
  <c r="Z92" i="38"/>
  <c r="R200" i="39"/>
  <c r="O69" i="39"/>
  <c r="O70" i="39"/>
  <c r="Z575" i="38"/>
  <c r="Z601" i="38"/>
  <c r="Z584" i="38"/>
  <c r="Z594" i="38"/>
  <c r="Z854" i="38"/>
  <c r="Z583" i="38"/>
  <c r="J53" i="39"/>
  <c r="Z441" i="38"/>
  <c r="Z49" i="38"/>
  <c r="Z119" i="38"/>
  <c r="Z483" i="38"/>
  <c r="Z473" i="38"/>
  <c r="Z478" i="38"/>
  <c r="Y73" i="39"/>
  <c r="Z43" i="38"/>
  <c r="P211" i="39"/>
  <c r="Z569" i="38"/>
  <c r="Z706" i="38"/>
  <c r="Z745" i="38"/>
  <c r="Z727" i="38"/>
  <c r="Z130" i="38"/>
  <c r="R66" i="39"/>
  <c r="Y181" i="39"/>
  <c r="O23" i="39"/>
  <c r="O24" i="39"/>
  <c r="O116" i="39"/>
  <c r="O115" i="39"/>
  <c r="J34" i="39"/>
  <c r="Z433" i="38"/>
  <c r="Z438" i="38"/>
  <c r="Z368" i="38"/>
  <c r="Z401" i="38"/>
  <c r="Z403" i="38"/>
  <c r="Z360" i="38"/>
  <c r="V204" i="39"/>
  <c r="Z106" i="38"/>
  <c r="Q112" i="39"/>
  <c r="Z132" i="38"/>
  <c r="Z138" i="38"/>
  <c r="Z141" i="38"/>
  <c r="Z143" i="38"/>
  <c r="Z5" i="38"/>
  <c r="Z20" i="38"/>
  <c r="Z22" i="38"/>
  <c r="Z25" i="38"/>
  <c r="Z34" i="38"/>
  <c r="Z26" i="38"/>
  <c r="Z105" i="38"/>
  <c r="Z153" i="38"/>
  <c r="Z107" i="38"/>
  <c r="Z110" i="38"/>
  <c r="Z112" i="38"/>
  <c r="Z76" i="38"/>
  <c r="Z499" i="38"/>
  <c r="U165" i="39"/>
  <c r="Q192" i="39"/>
  <c r="X116" i="39"/>
  <c r="X115" i="39"/>
  <c r="J51" i="39"/>
  <c r="Z397" i="38"/>
  <c r="Z556" i="38"/>
  <c r="Z561" i="38"/>
  <c r="Z568" i="38"/>
  <c r="Z475" i="38"/>
  <c r="Z586" i="38"/>
  <c r="W211" i="39"/>
  <c r="R62" i="39"/>
  <c r="P27" i="39"/>
  <c r="Z579" i="38"/>
  <c r="Z557" i="38"/>
  <c r="L70" i="39"/>
  <c r="L69" i="39"/>
  <c r="X24" i="39"/>
  <c r="X23" i="39"/>
  <c r="Z425" i="38"/>
  <c r="P165" i="39"/>
  <c r="T238" i="39"/>
  <c r="Z460" i="38"/>
  <c r="N112" i="39"/>
  <c r="L162" i="39"/>
  <c r="L161" i="39"/>
  <c r="X69" i="39"/>
  <c r="X70" i="39"/>
  <c r="X161" i="39"/>
  <c r="X162" i="39"/>
  <c r="O162" i="39"/>
  <c r="O161" i="39"/>
  <c r="O208" i="39"/>
  <c r="O207" i="39"/>
  <c r="X217" i="39"/>
  <c r="V238" i="39"/>
  <c r="Z596" i="38"/>
  <c r="Z599" i="38"/>
  <c r="Z726" i="38"/>
  <c r="Z744" i="38"/>
  <c r="Z719" i="38"/>
  <c r="T192" i="39"/>
  <c r="N192" i="39"/>
  <c r="J200" i="39"/>
  <c r="Z494" i="38"/>
  <c r="V20" i="39"/>
  <c r="U27" i="39"/>
  <c r="Z210" i="38"/>
  <c r="Z221" i="38"/>
  <c r="Y16" i="39"/>
  <c r="M158" i="39"/>
  <c r="L23" i="39"/>
  <c r="L24" i="39"/>
  <c r="Z448" i="38"/>
  <c r="Z417" i="38"/>
  <c r="Z385" i="38"/>
  <c r="Z387" i="38"/>
  <c r="Z390" i="38"/>
  <c r="J154" i="39"/>
  <c r="Q204" i="39"/>
  <c r="X230" i="39"/>
  <c r="Z31" i="38"/>
  <c r="Z54" i="38"/>
  <c r="Z9" i="38"/>
  <c r="Z10" i="38"/>
  <c r="Z13" i="38"/>
  <c r="V16" i="39"/>
  <c r="Z151" i="38"/>
  <c r="Z139" i="38"/>
  <c r="Z142" i="38"/>
  <c r="Z500" i="38"/>
  <c r="V198" i="39"/>
  <c r="V233" i="39"/>
  <c r="Z440" i="38"/>
  <c r="Z451" i="38"/>
  <c r="Z419" i="38"/>
  <c r="J198" i="39"/>
  <c r="J233" i="39"/>
  <c r="Z454" i="38"/>
  <c r="X62" i="39"/>
  <c r="X154" i="39"/>
  <c r="X108" i="39"/>
  <c r="X200" i="39"/>
  <c r="X16" i="39"/>
  <c r="J82" i="39"/>
  <c r="Z364" i="38"/>
  <c r="J76" i="39"/>
  <c r="J71" i="39"/>
  <c r="J78" i="39"/>
  <c r="J85" i="39"/>
  <c r="J122" i="39"/>
  <c r="J131" i="39"/>
  <c r="J124" i="39"/>
  <c r="J128" i="39"/>
  <c r="J117" i="39"/>
  <c r="Z374" i="38"/>
  <c r="X36" i="39"/>
  <c r="X25" i="39"/>
  <c r="X30" i="39"/>
  <c r="X39" i="39"/>
  <c r="X32" i="39"/>
  <c r="S212" i="39"/>
  <c r="S194" i="39"/>
  <c r="S226" i="39"/>
  <c r="W10" i="39"/>
  <c r="W28" i="39"/>
  <c r="W42" i="39"/>
  <c r="W102" i="39"/>
  <c r="W134" i="39"/>
  <c r="W120" i="39"/>
  <c r="Y80" i="39"/>
  <c r="Y99" i="39"/>
  <c r="Y98" i="39"/>
  <c r="Y97" i="39"/>
  <c r="N53" i="39"/>
  <c r="N52" i="39"/>
  <c r="N34" i="39"/>
  <c r="N51" i="39"/>
  <c r="N143" i="39"/>
  <c r="N126" i="39"/>
  <c r="N144" i="39"/>
  <c r="N145" i="39"/>
  <c r="Z728" i="38"/>
  <c r="L183" i="39"/>
  <c r="L156" i="39"/>
  <c r="L188" i="39"/>
  <c r="L159" i="39"/>
  <c r="W64" i="39"/>
  <c r="W91" i="39"/>
  <c r="W96" i="39"/>
  <c r="W67" i="39"/>
  <c r="T44" i="39"/>
  <c r="T37" i="39"/>
  <c r="T22" i="39"/>
  <c r="T17" i="39"/>
  <c r="V206" i="39"/>
  <c r="V221" i="39"/>
  <c r="V201" i="39"/>
  <c r="V228" i="39"/>
  <c r="L72" i="39"/>
  <c r="L57" i="39"/>
  <c r="L58" i="39"/>
  <c r="V196" i="39"/>
  <c r="V195" i="39"/>
  <c r="V210" i="39"/>
  <c r="W150" i="39"/>
  <c r="W164" i="39"/>
  <c r="W149" i="39"/>
  <c r="N68" i="39"/>
  <c r="N83" i="39"/>
  <c r="N63" i="39"/>
  <c r="N90" i="39"/>
  <c r="P93" i="39"/>
  <c r="P61" i="39"/>
  <c r="P87" i="39"/>
  <c r="P79" i="39"/>
  <c r="P33" i="39"/>
  <c r="U187" i="39"/>
  <c r="U152" i="39"/>
  <c r="Q106" i="39"/>
  <c r="Q141" i="39"/>
  <c r="Q152" i="39"/>
  <c r="Q187" i="39"/>
  <c r="Y170" i="39"/>
  <c r="Y163" i="39"/>
  <c r="Y177" i="39"/>
  <c r="Y174" i="39"/>
  <c r="Y168" i="39"/>
  <c r="Y169" i="39"/>
  <c r="U36" i="39"/>
  <c r="U30" i="39"/>
  <c r="U32" i="39"/>
  <c r="U25" i="39"/>
  <c r="U39" i="39"/>
  <c r="N148" i="39"/>
  <c r="N180" i="39"/>
  <c r="N166" i="39"/>
  <c r="X42" i="39"/>
  <c r="X28" i="39"/>
  <c r="X10" i="39"/>
  <c r="N137" i="39"/>
  <c r="N142" i="39"/>
  <c r="N110" i="39"/>
  <c r="N113" i="39"/>
  <c r="N229" i="39"/>
  <c r="N202" i="39"/>
  <c r="N205" i="39"/>
  <c r="N234" i="39"/>
  <c r="S205" i="39"/>
  <c r="S229" i="39"/>
  <c r="S202" i="39"/>
  <c r="S234" i="39"/>
  <c r="K156" i="39"/>
  <c r="K159" i="39"/>
  <c r="K188" i="39"/>
  <c r="K183" i="39"/>
  <c r="K91" i="39"/>
  <c r="K67" i="39"/>
  <c r="K96" i="39"/>
  <c r="K64" i="39"/>
  <c r="Z564" i="38"/>
  <c r="Q132" i="39"/>
  <c r="O80" i="39"/>
  <c r="Z555" i="38"/>
  <c r="T95" i="39"/>
  <c r="T60" i="39"/>
  <c r="T14" i="39"/>
  <c r="T49" i="39"/>
  <c r="Z444" i="38"/>
  <c r="Z436" i="38"/>
  <c r="Z416" i="38"/>
  <c r="Z443" i="38"/>
  <c r="Z427" i="38"/>
  <c r="Z411" i="38"/>
  <c r="Z446" i="38"/>
  <c r="Z430" i="38"/>
  <c r="J60" i="39"/>
  <c r="J95" i="39"/>
  <c r="Z414" i="38"/>
  <c r="X233" i="39"/>
  <c r="X198" i="39"/>
  <c r="X14" i="39"/>
  <c r="X49" i="39"/>
  <c r="X141" i="39"/>
  <c r="X106" i="39"/>
  <c r="X187" i="39"/>
  <c r="X152" i="39"/>
  <c r="Z396" i="38"/>
  <c r="Z372" i="38"/>
  <c r="Z393" i="38"/>
  <c r="Z377" i="38"/>
  <c r="Z358" i="38"/>
  <c r="Z395" i="38"/>
  <c r="Z379" i="38"/>
  <c r="Z363" i="38"/>
  <c r="Z398" i="38"/>
  <c r="Z382" i="38"/>
  <c r="Z366" i="38"/>
  <c r="P39" i="39"/>
  <c r="P31" i="39"/>
  <c r="P36" i="39"/>
  <c r="P25" i="39"/>
  <c r="P32" i="39"/>
  <c r="P30" i="39"/>
  <c r="X209" i="39"/>
  <c r="X220" i="39"/>
  <c r="X214" i="39"/>
  <c r="X216" i="39"/>
  <c r="X223" i="39"/>
  <c r="T216" i="39"/>
  <c r="T220" i="39"/>
  <c r="T214" i="39"/>
  <c r="T223" i="39"/>
  <c r="T209" i="39"/>
  <c r="L28" i="39"/>
  <c r="L42" i="39"/>
  <c r="L10" i="39"/>
  <c r="S56" i="39"/>
  <c r="S74" i="39"/>
  <c r="S88" i="39"/>
  <c r="R42" i="39"/>
  <c r="R10" i="39"/>
  <c r="R28" i="39"/>
  <c r="R120" i="39"/>
  <c r="R134" i="39"/>
  <c r="R102" i="39"/>
  <c r="W226" i="39"/>
  <c r="W194" i="39"/>
  <c r="W212" i="39"/>
  <c r="Y112" i="39"/>
  <c r="N73" i="39"/>
  <c r="Y235" i="39"/>
  <c r="Y236" i="39"/>
  <c r="Y218" i="39"/>
  <c r="Y237" i="39"/>
  <c r="M183" i="39"/>
  <c r="M188" i="39"/>
  <c r="M156" i="39"/>
  <c r="M159" i="39"/>
  <c r="Z725" i="38"/>
  <c r="Z718" i="38"/>
  <c r="Z741" i="38"/>
  <c r="Z736" i="38"/>
  <c r="Z732" i="38"/>
  <c r="Z733" i="38"/>
  <c r="Z721" i="38"/>
  <c r="Z734" i="38"/>
  <c r="Z743" i="38"/>
  <c r="Z747" i="38"/>
  <c r="Z729" i="38"/>
  <c r="L18" i="39"/>
  <c r="L50" i="39"/>
  <c r="L21" i="39"/>
  <c r="L45" i="39"/>
  <c r="L91" i="39"/>
  <c r="L96" i="39"/>
  <c r="L67" i="39"/>
  <c r="L64" i="39"/>
  <c r="L110" i="39"/>
  <c r="L142" i="39"/>
  <c r="L137" i="39"/>
  <c r="L113" i="39"/>
  <c r="T200" i="39"/>
  <c r="U155" i="39"/>
  <c r="U160" i="39"/>
  <c r="U175" i="39"/>
  <c r="U182" i="39"/>
  <c r="T182" i="39"/>
  <c r="T160" i="39"/>
  <c r="T175" i="39"/>
  <c r="T155" i="39"/>
  <c r="U31" i="39"/>
  <c r="U178" i="39"/>
  <c r="J123" i="39"/>
  <c r="J224" i="39"/>
  <c r="O98" i="39"/>
  <c r="Z566" i="38"/>
  <c r="O89" i="39"/>
  <c r="T215" i="39"/>
  <c r="V60" i="39"/>
  <c r="V95" i="39"/>
  <c r="V187" i="39"/>
  <c r="V152" i="39"/>
  <c r="Z408" i="38"/>
  <c r="Z428" i="38"/>
  <c r="Z420" i="38"/>
  <c r="Z453" i="38"/>
  <c r="Z437" i="38"/>
  <c r="Z421" i="38"/>
  <c r="J14" i="39"/>
  <c r="Z405" i="38"/>
  <c r="J49" i="39"/>
  <c r="Z439" i="38"/>
  <c r="J152" i="39"/>
  <c r="J187" i="39"/>
  <c r="Z423" i="38"/>
  <c r="Z407" i="38"/>
  <c r="Z442" i="38"/>
  <c r="Z426" i="38"/>
  <c r="Z410" i="38"/>
  <c r="Z400" i="38"/>
  <c r="Z380" i="38"/>
  <c r="Z357" i="38"/>
  <c r="Z359" i="38"/>
  <c r="J163" i="39"/>
  <c r="J177" i="39"/>
  <c r="J170" i="39"/>
  <c r="J174" i="39"/>
  <c r="J168" i="39"/>
  <c r="Z389" i="38"/>
  <c r="Z373" i="38"/>
  <c r="Z361" i="38"/>
  <c r="Z391" i="38"/>
  <c r="Z375" i="38"/>
  <c r="Z356" i="38"/>
  <c r="Z394" i="38"/>
  <c r="Z378" i="38"/>
  <c r="Z362" i="38"/>
  <c r="P223" i="39"/>
  <c r="P216" i="39"/>
  <c r="P215" i="39"/>
  <c r="P220" i="39"/>
  <c r="P214" i="39"/>
  <c r="P209" i="39"/>
  <c r="X78" i="39"/>
  <c r="X82" i="39"/>
  <c r="X76" i="39"/>
  <c r="X71" i="39"/>
  <c r="X85" i="39"/>
  <c r="X122" i="39"/>
  <c r="X128" i="39"/>
  <c r="X117" i="39"/>
  <c r="X131" i="39"/>
  <c r="X124" i="39"/>
  <c r="X168" i="39"/>
  <c r="X174" i="39"/>
  <c r="X177" i="39"/>
  <c r="X170" i="39"/>
  <c r="X163" i="39"/>
  <c r="L166" i="39"/>
  <c r="L148" i="39"/>
  <c r="L180" i="39"/>
  <c r="L74" i="39"/>
  <c r="L88" i="39"/>
  <c r="L56" i="39"/>
  <c r="S42" i="39"/>
  <c r="S28" i="39"/>
  <c r="S10" i="39"/>
  <c r="S134" i="39"/>
  <c r="S102" i="39"/>
  <c r="S120" i="39"/>
  <c r="W74" i="39"/>
  <c r="W88" i="39"/>
  <c r="W56" i="39"/>
  <c r="W166" i="39"/>
  <c r="W180" i="39"/>
  <c r="W148" i="39"/>
  <c r="K204" i="39"/>
  <c r="Y66" i="39"/>
  <c r="Y52" i="39"/>
  <c r="Y51" i="39"/>
  <c r="Y34" i="39"/>
  <c r="Y53" i="39"/>
  <c r="Y191" i="39"/>
  <c r="Y172" i="39"/>
  <c r="Y190" i="39"/>
  <c r="Y189" i="39"/>
  <c r="N172" i="39"/>
  <c r="N189" i="39"/>
  <c r="N191" i="39"/>
  <c r="N190" i="39"/>
  <c r="N97" i="39"/>
  <c r="N80" i="39"/>
  <c r="N98" i="39"/>
  <c r="N99" i="39"/>
  <c r="M96" i="39"/>
  <c r="M64" i="39"/>
  <c r="M67" i="39"/>
  <c r="M91" i="39"/>
  <c r="M234" i="39"/>
  <c r="M202" i="39"/>
  <c r="M205" i="39"/>
  <c r="M229" i="39"/>
  <c r="Z710" i="38"/>
  <c r="Z751" i="38"/>
  <c r="Z738" i="38"/>
  <c r="Z709" i="38"/>
  <c r="Z708" i="38"/>
  <c r="Z731" i="38"/>
  <c r="Z715" i="38"/>
  <c r="Z711" i="38"/>
  <c r="Z740" i="38"/>
  <c r="Z748" i="38"/>
  <c r="J113" i="39"/>
  <c r="J110" i="39"/>
  <c r="J142" i="39"/>
  <c r="Z724" i="38"/>
  <c r="J137" i="39"/>
  <c r="Z712" i="38"/>
  <c r="L229" i="39"/>
  <c r="L202" i="39"/>
  <c r="L205" i="39"/>
  <c r="L234" i="39"/>
  <c r="W21" i="39"/>
  <c r="W18" i="39"/>
  <c r="W50" i="39"/>
  <c r="W45" i="39"/>
  <c r="W110" i="39"/>
  <c r="W142" i="39"/>
  <c r="W137" i="39"/>
  <c r="W113" i="39"/>
  <c r="T62" i="39"/>
  <c r="U63" i="39"/>
  <c r="U68" i="39"/>
  <c r="U90" i="39"/>
  <c r="U83" i="39"/>
  <c r="P37" i="39"/>
  <c r="P44" i="39"/>
  <c r="P17" i="39"/>
  <c r="P22" i="39"/>
  <c r="P155" i="39"/>
  <c r="P160" i="39"/>
  <c r="P175" i="39"/>
  <c r="P182" i="39"/>
  <c r="T221" i="39"/>
  <c r="T206" i="39"/>
  <c r="T201" i="39"/>
  <c r="T228" i="39"/>
  <c r="T114" i="39"/>
  <c r="T136" i="39"/>
  <c r="T109" i="39"/>
  <c r="T129" i="39"/>
  <c r="V68" i="39"/>
  <c r="V90" i="39"/>
  <c r="V63" i="39"/>
  <c r="V83" i="39"/>
  <c r="V136" i="39"/>
  <c r="V114" i="39"/>
  <c r="V129" i="39"/>
  <c r="V109" i="39"/>
  <c r="Q66" i="39"/>
  <c r="L195" i="39"/>
  <c r="L196" i="39"/>
  <c r="L210" i="39"/>
  <c r="S118" i="39"/>
  <c r="S103" i="39"/>
  <c r="S104" i="39"/>
  <c r="S11" i="39"/>
  <c r="S12" i="39"/>
  <c r="S26" i="39"/>
  <c r="V104" i="39"/>
  <c r="V118" i="39"/>
  <c r="V103" i="39"/>
  <c r="W11" i="39"/>
  <c r="W26" i="39"/>
  <c r="W12" i="39"/>
  <c r="M199" i="39"/>
  <c r="M231" i="39"/>
  <c r="M225" i="39"/>
  <c r="M93" i="39"/>
  <c r="M61" i="39"/>
  <c r="M87" i="39"/>
  <c r="P158" i="39"/>
  <c r="N181" i="39"/>
  <c r="U158" i="39"/>
  <c r="S27" i="39"/>
  <c r="K136" i="39"/>
  <c r="K109" i="39"/>
  <c r="K114" i="39"/>
  <c r="K129" i="39"/>
  <c r="K63" i="39"/>
  <c r="K83" i="39"/>
  <c r="K90" i="39"/>
  <c r="K68" i="39"/>
  <c r="Q200" i="39"/>
  <c r="P185" i="39"/>
  <c r="P179" i="39"/>
  <c r="P153" i="39"/>
  <c r="P100" i="39"/>
  <c r="Y49" i="39"/>
  <c r="Y14" i="39"/>
  <c r="Y40" i="39"/>
  <c r="Y187" i="39"/>
  <c r="Y152" i="39"/>
  <c r="Y178" i="39"/>
  <c r="M141" i="39"/>
  <c r="M106" i="39"/>
  <c r="M132" i="39"/>
  <c r="M86" i="39"/>
  <c r="M60" i="39"/>
  <c r="M95" i="39"/>
  <c r="U95" i="39"/>
  <c r="U60" i="39"/>
  <c r="Q95" i="39"/>
  <c r="Q60" i="39"/>
  <c r="Y117" i="39"/>
  <c r="Y128" i="39"/>
  <c r="Y124" i="39"/>
  <c r="Y123" i="39"/>
  <c r="Y122" i="39"/>
  <c r="Y131" i="39"/>
  <c r="Y220" i="39"/>
  <c r="Y209" i="39"/>
  <c r="Y223" i="39"/>
  <c r="Y214" i="39"/>
  <c r="Y216" i="39"/>
  <c r="Y215" i="39"/>
  <c r="M223" i="39"/>
  <c r="M214" i="39"/>
  <c r="M216" i="39"/>
  <c r="M215" i="39"/>
  <c r="M220" i="39"/>
  <c r="M209" i="39"/>
  <c r="M85" i="39"/>
  <c r="M78" i="39"/>
  <c r="M71" i="39"/>
  <c r="M76" i="39"/>
  <c r="M77" i="39"/>
  <c r="M82" i="39"/>
  <c r="Q117" i="39"/>
  <c r="Q124" i="39"/>
  <c r="Q128" i="39"/>
  <c r="Q131" i="39"/>
  <c r="Q122" i="39"/>
  <c r="Q177" i="39"/>
  <c r="Q168" i="39"/>
  <c r="Q163" i="39"/>
  <c r="Q170" i="39"/>
  <c r="Q174" i="39"/>
  <c r="X134" i="39"/>
  <c r="X102" i="39"/>
  <c r="X120" i="39"/>
  <c r="X194" i="39"/>
  <c r="X226" i="39"/>
  <c r="X212" i="39"/>
  <c r="Y200" i="39"/>
  <c r="Y204" i="39"/>
  <c r="M16" i="39"/>
  <c r="V54" i="39"/>
  <c r="Z670" i="38"/>
  <c r="Z665" i="38"/>
  <c r="Z662" i="38"/>
  <c r="J19" i="39"/>
  <c r="Z655" i="38"/>
  <c r="Z703" i="38"/>
  <c r="Z661" i="38"/>
  <c r="Z682" i="38"/>
  <c r="Z695" i="38"/>
  <c r="J65" i="39"/>
  <c r="Z664" i="38"/>
  <c r="Z685" i="38"/>
  <c r="Z699" i="38"/>
  <c r="Z666" i="38"/>
  <c r="Z671" i="38"/>
  <c r="P97" i="39"/>
  <c r="P80" i="39"/>
  <c r="P98" i="39"/>
  <c r="P99" i="39"/>
  <c r="N18" i="39"/>
  <c r="N50" i="39"/>
  <c r="N45" i="39"/>
  <c r="N21" i="39"/>
  <c r="S110" i="39"/>
  <c r="S137" i="39"/>
  <c r="S142" i="39"/>
  <c r="S113" i="39"/>
  <c r="S156" i="39"/>
  <c r="S159" i="39"/>
  <c r="S183" i="39"/>
  <c r="S188" i="39"/>
  <c r="K50" i="39"/>
  <c r="K21" i="39"/>
  <c r="K18" i="39"/>
  <c r="K45" i="39"/>
  <c r="X50" i="39"/>
  <c r="X21" i="39"/>
  <c r="X45" i="39"/>
  <c r="X18" i="39"/>
  <c r="X64" i="39"/>
  <c r="X67" i="39"/>
  <c r="X91" i="39"/>
  <c r="X96" i="39"/>
  <c r="X142" i="39"/>
  <c r="X137" i="39"/>
  <c r="X113" i="39"/>
  <c r="X110" i="39"/>
  <c r="Y22" i="39"/>
  <c r="Y37" i="39"/>
  <c r="Y44" i="39"/>
  <c r="Y17" i="39"/>
  <c r="W109" i="39"/>
  <c r="W136" i="39"/>
  <c r="W114" i="39"/>
  <c r="W129" i="39"/>
  <c r="W68" i="39"/>
  <c r="W90" i="39"/>
  <c r="W63" i="39"/>
  <c r="W83" i="39"/>
  <c r="X68" i="39"/>
  <c r="X90" i="39"/>
  <c r="X63" i="39"/>
  <c r="X83" i="39"/>
  <c r="X100" i="39"/>
  <c r="X54" i="39"/>
  <c r="X192" i="39"/>
  <c r="X238" i="39"/>
  <c r="X146" i="39"/>
  <c r="Z98" i="38"/>
  <c r="Z77" i="38"/>
  <c r="Z69" i="38"/>
  <c r="Z91" i="38"/>
  <c r="Z75" i="38"/>
  <c r="Z59" i="38"/>
  <c r="Z94" i="38"/>
  <c r="Z78" i="38"/>
  <c r="Z62" i="38"/>
  <c r="Z97" i="38"/>
  <c r="Z80" i="38"/>
  <c r="Z64" i="38"/>
  <c r="Z628" i="38"/>
  <c r="Z621" i="38"/>
  <c r="J35" i="39"/>
  <c r="Z605" i="38"/>
  <c r="Z640" i="38"/>
  <c r="Z625" i="38"/>
  <c r="Z607" i="38"/>
  <c r="Z642" i="38"/>
  <c r="Z627" i="38"/>
  <c r="Z613" i="38"/>
  <c r="Z649" i="38"/>
  <c r="Z634" i="38"/>
  <c r="Z619" i="38"/>
  <c r="R26" i="39"/>
  <c r="R11" i="39"/>
  <c r="R12" i="39"/>
  <c r="R210" i="39"/>
  <c r="R195" i="39"/>
  <c r="R196" i="39"/>
  <c r="R103" i="39"/>
  <c r="R118" i="39"/>
  <c r="R104" i="39"/>
  <c r="R149" i="39"/>
  <c r="R164" i="39"/>
  <c r="R150" i="39"/>
  <c r="X12" i="39"/>
  <c r="X11" i="39"/>
  <c r="X26" i="39"/>
  <c r="T103" i="39"/>
  <c r="T118" i="39"/>
  <c r="T104" i="39"/>
  <c r="S199" i="39"/>
  <c r="S225" i="39"/>
  <c r="S231" i="39"/>
  <c r="S153" i="39"/>
  <c r="S185" i="39"/>
  <c r="S179" i="39"/>
  <c r="Z182" i="38"/>
  <c r="Z186" i="38"/>
  <c r="Z196" i="38"/>
  <c r="Z181" i="38"/>
  <c r="Z203" i="38"/>
  <c r="Z188" i="38"/>
  <c r="Z173" i="38"/>
  <c r="Z194" i="38"/>
  <c r="Z179" i="38"/>
  <c r="Z166" i="38"/>
  <c r="Z172" i="38"/>
  <c r="Z156" i="38"/>
  <c r="Z159" i="38"/>
  <c r="S165" i="39"/>
  <c r="L73" i="39"/>
  <c r="Z206" i="38"/>
  <c r="Z246" i="38"/>
  <c r="Z226" i="38"/>
  <c r="Z218" i="38"/>
  <c r="Z240" i="38"/>
  <c r="J104" i="39"/>
  <c r="J103" i="39"/>
  <c r="J118" i="39"/>
  <c r="Z224" i="38"/>
  <c r="Z208" i="38"/>
  <c r="J164" i="39"/>
  <c r="J150" i="39"/>
  <c r="J149" i="39"/>
  <c r="Z239" i="38"/>
  <c r="Z223" i="38"/>
  <c r="Z207" i="38"/>
  <c r="Z241" i="38"/>
  <c r="Z225" i="38"/>
  <c r="Z209" i="38"/>
  <c r="U66" i="39"/>
  <c r="S187" i="39"/>
  <c r="S152" i="39"/>
  <c r="S178" i="39"/>
  <c r="S95" i="39"/>
  <c r="S86" i="39"/>
  <c r="S60" i="39"/>
  <c r="R233" i="39"/>
  <c r="R224" i="39"/>
  <c r="R198" i="39"/>
  <c r="R40" i="39"/>
  <c r="R49" i="39"/>
  <c r="R14" i="39"/>
  <c r="O152" i="39"/>
  <c r="O187" i="39"/>
  <c r="O16" i="39"/>
  <c r="O62" i="39"/>
  <c r="O154" i="39"/>
  <c r="O200" i="39"/>
  <c r="O108" i="39"/>
  <c r="K49" i="39"/>
  <c r="K14" i="39"/>
  <c r="K152" i="39"/>
  <c r="K187" i="39"/>
  <c r="K106" i="39"/>
  <c r="K141" i="39"/>
  <c r="V78" i="39"/>
  <c r="V71" i="39"/>
  <c r="V85" i="39"/>
  <c r="V82" i="39"/>
  <c r="V76" i="39"/>
  <c r="V39" i="39"/>
  <c r="V36" i="39"/>
  <c r="V30" i="39"/>
  <c r="V32" i="39"/>
  <c r="V25" i="39"/>
  <c r="K170" i="39"/>
  <c r="K168" i="39"/>
  <c r="K174" i="39"/>
  <c r="K177" i="39"/>
  <c r="K163" i="39"/>
  <c r="R30" i="39"/>
  <c r="R32" i="39"/>
  <c r="R25" i="39"/>
  <c r="R31" i="39"/>
  <c r="R36" i="39"/>
  <c r="R39" i="39"/>
  <c r="Y28" i="39"/>
  <c r="Y10" i="39"/>
  <c r="Y42" i="39"/>
  <c r="M148" i="39"/>
  <c r="M180" i="39"/>
  <c r="M166" i="39"/>
  <c r="M74" i="39"/>
  <c r="M88" i="39"/>
  <c r="M56" i="39"/>
  <c r="U180" i="39"/>
  <c r="U166" i="39"/>
  <c r="U148" i="39"/>
  <c r="U28" i="39"/>
  <c r="U10" i="39"/>
  <c r="U42" i="39"/>
  <c r="Q212" i="39"/>
  <c r="Q226" i="39"/>
  <c r="Q194" i="39"/>
  <c r="K66" i="39"/>
  <c r="Y54" i="39"/>
  <c r="M80" i="39"/>
  <c r="M97" i="39"/>
  <c r="M98" i="39"/>
  <c r="M99" i="39"/>
  <c r="U205" i="39"/>
  <c r="U234" i="39"/>
  <c r="U202" i="39"/>
  <c r="U229" i="39"/>
  <c r="U156" i="39"/>
  <c r="U159" i="39"/>
  <c r="U183" i="39"/>
  <c r="U188" i="39"/>
  <c r="Q159" i="39"/>
  <c r="Q183" i="39"/>
  <c r="Q188" i="39"/>
  <c r="Q156" i="39"/>
  <c r="Q18" i="39"/>
  <c r="Q45" i="39"/>
  <c r="Q21" i="39"/>
  <c r="Q50" i="39"/>
  <c r="P159" i="39"/>
  <c r="P188" i="39"/>
  <c r="P156" i="39"/>
  <c r="P183" i="39"/>
  <c r="P45" i="39"/>
  <c r="P18" i="39"/>
  <c r="P50" i="39"/>
  <c r="P21" i="39"/>
  <c r="P64" i="39"/>
  <c r="P91" i="39"/>
  <c r="P67" i="39"/>
  <c r="P96" i="39"/>
  <c r="S109" i="39"/>
  <c r="S129" i="39"/>
  <c r="S114" i="39"/>
  <c r="S136" i="39"/>
  <c r="R109" i="39"/>
  <c r="R136" i="39"/>
  <c r="R114" i="39"/>
  <c r="R129" i="39"/>
  <c r="Q90" i="39"/>
  <c r="Q68" i="39"/>
  <c r="Q83" i="39"/>
  <c r="Q63" i="39"/>
  <c r="Q114" i="39"/>
  <c r="Q136" i="39"/>
  <c r="Q129" i="39"/>
  <c r="Q109" i="39"/>
  <c r="Q44" i="39"/>
  <c r="Q17" i="39"/>
  <c r="Q37" i="39"/>
  <c r="Q22" i="39"/>
  <c r="Z799" i="38"/>
  <c r="Z803" i="38"/>
  <c r="J83" i="39"/>
  <c r="J63" i="39"/>
  <c r="J68" i="39"/>
  <c r="J90" i="39"/>
  <c r="Z764" i="38"/>
  <c r="Z801" i="38"/>
  <c r="J182" i="39"/>
  <c r="J160" i="39"/>
  <c r="J155" i="39"/>
  <c r="J175" i="39"/>
  <c r="Z789" i="38"/>
  <c r="Z769" i="38"/>
  <c r="Z756" i="38"/>
  <c r="Z798" i="38"/>
  <c r="Z787" i="38"/>
  <c r="Z768" i="38"/>
  <c r="Z781" i="38"/>
  <c r="Z793" i="38"/>
  <c r="Z776" i="38"/>
  <c r="Q154" i="39"/>
  <c r="J108" i="39"/>
  <c r="U118" i="39"/>
  <c r="U104" i="39"/>
  <c r="U103" i="39"/>
  <c r="U196" i="39"/>
  <c r="U210" i="39"/>
  <c r="U195" i="39"/>
  <c r="Q57" i="39"/>
  <c r="Q72" i="39"/>
  <c r="Q58" i="39"/>
  <c r="R185" i="39"/>
  <c r="R153" i="39"/>
  <c r="R179" i="39"/>
  <c r="R15" i="39"/>
  <c r="R47" i="39"/>
  <c r="R41" i="39"/>
  <c r="R139" i="39"/>
  <c r="R107" i="39"/>
  <c r="R133" i="39"/>
  <c r="N66" i="39"/>
  <c r="U112" i="39"/>
  <c r="U108" i="39"/>
  <c r="U211" i="39"/>
  <c r="L238" i="39"/>
  <c r="L192" i="39"/>
  <c r="L54" i="39"/>
  <c r="L100" i="39"/>
  <c r="L146" i="39"/>
  <c r="L221" i="39"/>
  <c r="L206" i="39"/>
  <c r="L201" i="39"/>
  <c r="L228" i="39"/>
  <c r="M160" i="39"/>
  <c r="M175" i="39"/>
  <c r="M182" i="39"/>
  <c r="M155" i="39"/>
  <c r="V73" i="39"/>
  <c r="J165" i="39"/>
  <c r="O73" i="39"/>
  <c r="O57" i="39"/>
  <c r="O72" i="39"/>
  <c r="O58" i="39"/>
  <c r="K26" i="39"/>
  <c r="K12" i="39"/>
  <c r="K11" i="39"/>
  <c r="P238" i="39"/>
  <c r="P227" i="39"/>
  <c r="P112" i="39"/>
  <c r="N43" i="39"/>
  <c r="U16" i="39"/>
  <c r="P224" i="39"/>
  <c r="P233" i="39"/>
  <c r="P198" i="39"/>
  <c r="W49" i="39"/>
  <c r="W14" i="39"/>
  <c r="W152" i="39"/>
  <c r="W187" i="39"/>
  <c r="L60" i="39"/>
  <c r="L95" i="39"/>
  <c r="N14" i="39"/>
  <c r="N49" i="39"/>
  <c r="S30" i="39"/>
  <c r="S32" i="39"/>
  <c r="S39" i="39"/>
  <c r="S31" i="39"/>
  <c r="S36" i="39"/>
  <c r="S25" i="39"/>
  <c r="S177" i="39"/>
  <c r="S174" i="39"/>
  <c r="S168" i="39"/>
  <c r="S169" i="39"/>
  <c r="S163" i="39"/>
  <c r="S170" i="39"/>
  <c r="W209" i="39"/>
  <c r="W216" i="39"/>
  <c r="W223" i="39"/>
  <c r="W220" i="39"/>
  <c r="W214" i="39"/>
  <c r="W128" i="39"/>
  <c r="W122" i="39"/>
  <c r="W124" i="39"/>
  <c r="W117" i="39"/>
  <c r="W131" i="39"/>
  <c r="W30" i="39"/>
  <c r="W32" i="39"/>
  <c r="W25" i="39"/>
  <c r="W36" i="39"/>
  <c r="W39" i="39"/>
  <c r="O180" i="39"/>
  <c r="O166" i="39"/>
  <c r="O148" i="39"/>
  <c r="O212" i="39"/>
  <c r="O194" i="39"/>
  <c r="O226" i="39"/>
  <c r="Z341" i="38"/>
  <c r="Z337" i="38"/>
  <c r="Z329" i="38"/>
  <c r="Z343" i="38"/>
  <c r="Z327" i="38"/>
  <c r="Z311" i="38"/>
  <c r="Z346" i="38"/>
  <c r="Z330" i="38"/>
  <c r="J88" i="39"/>
  <c r="J56" i="39"/>
  <c r="J74" i="39"/>
  <c r="Z314" i="38"/>
  <c r="Z348" i="38"/>
  <c r="Z332" i="38"/>
  <c r="Z316" i="38"/>
  <c r="K42" i="39"/>
  <c r="K28" i="39"/>
  <c r="K10" i="39"/>
  <c r="V56" i="39"/>
  <c r="V88" i="39"/>
  <c r="V74" i="39"/>
  <c r="M125" i="39"/>
  <c r="X165" i="39"/>
  <c r="N165" i="39"/>
  <c r="N27" i="39"/>
  <c r="V192" i="39"/>
  <c r="V108" i="39"/>
  <c r="W189" i="39"/>
  <c r="W190" i="39"/>
  <c r="W191" i="39"/>
  <c r="W172" i="39"/>
  <c r="Y64" i="39"/>
  <c r="Y96" i="39"/>
  <c r="Y91" i="39"/>
  <c r="Y67" i="39"/>
  <c r="Y113" i="39"/>
  <c r="Y137" i="39"/>
  <c r="Y142" i="39"/>
  <c r="Y110" i="39"/>
  <c r="O183" i="39"/>
  <c r="O159" i="39"/>
  <c r="O156" i="39"/>
  <c r="O188" i="39"/>
  <c r="T159" i="39"/>
  <c r="T188" i="39"/>
  <c r="T156" i="39"/>
  <c r="T183" i="39"/>
  <c r="V142" i="39"/>
  <c r="V113" i="39"/>
  <c r="V137" i="39"/>
  <c r="V110" i="39"/>
  <c r="S200" i="39"/>
  <c r="S20" i="39"/>
  <c r="Q91" i="39"/>
  <c r="Q96" i="39"/>
  <c r="Q64" i="39"/>
  <c r="Q67" i="39"/>
  <c r="P205" i="39"/>
  <c r="P234" i="39"/>
  <c r="P229" i="39"/>
  <c r="P202" i="39"/>
  <c r="R67" i="39"/>
  <c r="R64" i="39"/>
  <c r="R91" i="39"/>
  <c r="R96" i="39"/>
  <c r="R142" i="39"/>
  <c r="R110" i="39"/>
  <c r="R113" i="39"/>
  <c r="R137" i="39"/>
  <c r="W146" i="39"/>
  <c r="L119" i="39"/>
  <c r="L165" i="39"/>
  <c r="Q228" i="39"/>
  <c r="Q206" i="39"/>
  <c r="Q201" i="39"/>
  <c r="Q221" i="39"/>
  <c r="Z761" i="38"/>
  <c r="Z786" i="38"/>
  <c r="Z775" i="38"/>
  <c r="Z791" i="38"/>
  <c r="Z770" i="38"/>
  <c r="Z779" i="38"/>
  <c r="Z797" i="38"/>
  <c r="Z788" i="38"/>
  <c r="Z765" i="38"/>
  <c r="Z778" i="38"/>
  <c r="Z796" i="38"/>
  <c r="Z773" i="38"/>
  <c r="Z760" i="38"/>
  <c r="Q16" i="39"/>
  <c r="V119" i="39"/>
  <c r="V27" i="39"/>
  <c r="J27" i="39"/>
  <c r="J211" i="39"/>
  <c r="O119" i="39"/>
  <c r="Y210" i="39"/>
  <c r="Y195" i="39"/>
  <c r="Y196" i="39"/>
  <c r="M104" i="39"/>
  <c r="M118" i="39"/>
  <c r="M103" i="39"/>
  <c r="M11" i="39"/>
  <c r="M26" i="39"/>
  <c r="M12" i="39"/>
  <c r="U149" i="39"/>
  <c r="U164" i="39"/>
  <c r="U150" i="39"/>
  <c r="U26" i="39"/>
  <c r="U12" i="39"/>
  <c r="U11" i="39"/>
  <c r="Q103" i="39"/>
  <c r="Q118" i="39"/>
  <c r="Q104" i="39"/>
  <c r="R199" i="39"/>
  <c r="R225" i="39"/>
  <c r="R231" i="39"/>
  <c r="U238" i="39"/>
  <c r="Y165" i="39"/>
  <c r="L17" i="39"/>
  <c r="L44" i="39"/>
  <c r="L22" i="39"/>
  <c r="L37" i="39"/>
  <c r="L182" i="39"/>
  <c r="L160" i="39"/>
  <c r="L155" i="39"/>
  <c r="L175" i="39"/>
  <c r="O104" i="39"/>
  <c r="O118" i="39"/>
  <c r="O103" i="39"/>
  <c r="O11" i="39"/>
  <c r="O26" i="39"/>
  <c r="O12" i="39"/>
  <c r="O149" i="39"/>
  <c r="O164" i="39"/>
  <c r="O150" i="39"/>
  <c r="K210" i="39"/>
  <c r="K196" i="39"/>
  <c r="K195" i="39"/>
  <c r="N118" i="39"/>
  <c r="N104" i="39"/>
  <c r="N103" i="39"/>
  <c r="N196" i="39"/>
  <c r="N195" i="39"/>
  <c r="N210" i="39"/>
  <c r="P204" i="39"/>
  <c r="M165" i="39"/>
  <c r="P132" i="39"/>
  <c r="P106" i="39"/>
  <c r="P141" i="39"/>
  <c r="P152" i="39"/>
  <c r="P187" i="39"/>
  <c r="P178" i="39"/>
  <c r="W141" i="39"/>
  <c r="W106" i="39"/>
  <c r="W60" i="39"/>
  <c r="W95" i="39"/>
  <c r="L141" i="39"/>
  <c r="L106" i="39"/>
  <c r="L14" i="39"/>
  <c r="L49" i="39"/>
  <c r="L187" i="39"/>
  <c r="L152" i="39"/>
  <c r="N141" i="39"/>
  <c r="N106" i="39"/>
  <c r="N60" i="39"/>
  <c r="N95" i="39"/>
  <c r="L170" i="39"/>
  <c r="L174" i="39"/>
  <c r="L177" i="39"/>
  <c r="L163" i="39"/>
  <c r="L168" i="39"/>
  <c r="S82" i="39"/>
  <c r="S76" i="39"/>
  <c r="S71" i="39"/>
  <c r="S78" i="39"/>
  <c r="S77" i="39"/>
  <c r="S85" i="39"/>
  <c r="N223" i="39"/>
  <c r="N214" i="39"/>
  <c r="N216" i="39"/>
  <c r="N209" i="39"/>
  <c r="N220" i="39"/>
  <c r="N76" i="39"/>
  <c r="N71" i="39"/>
  <c r="N78" i="39"/>
  <c r="N85" i="39"/>
  <c r="N82" i="39"/>
  <c r="W163" i="39"/>
  <c r="W177" i="39"/>
  <c r="W170" i="39"/>
  <c r="W174" i="39"/>
  <c r="W168" i="39"/>
  <c r="Z349" i="38"/>
  <c r="Z325" i="38"/>
  <c r="Z321" i="38"/>
  <c r="Z313" i="38"/>
  <c r="J180" i="39"/>
  <c r="J166" i="39"/>
  <c r="J148" i="39"/>
  <c r="Z339" i="38"/>
  <c r="Z323" i="38"/>
  <c r="Z307" i="38"/>
  <c r="Z342" i="38"/>
  <c r="Z326" i="38"/>
  <c r="Z310" i="38"/>
  <c r="Z344" i="38"/>
  <c r="Z328" i="38"/>
  <c r="Z312" i="38"/>
  <c r="K148" i="39"/>
  <c r="K166" i="39"/>
  <c r="K180" i="39"/>
  <c r="K194" i="39"/>
  <c r="K212" i="39"/>
  <c r="K226" i="39"/>
  <c r="V134" i="39"/>
  <c r="V120" i="39"/>
  <c r="V102" i="39"/>
  <c r="V10" i="39"/>
  <c r="V28" i="39"/>
  <c r="V42" i="39"/>
  <c r="V148" i="39"/>
  <c r="V180" i="39"/>
  <c r="V166" i="39"/>
  <c r="V154" i="39"/>
  <c r="W52" i="39"/>
  <c r="W34" i="39"/>
  <c r="W53" i="39"/>
  <c r="W51" i="39"/>
  <c r="W236" i="39"/>
  <c r="W218" i="39"/>
  <c r="W237" i="39"/>
  <c r="W235" i="39"/>
  <c r="W126" i="39"/>
  <c r="W145" i="39"/>
  <c r="W143" i="39"/>
  <c r="W144" i="39"/>
  <c r="Y202" i="39"/>
  <c r="Y229" i="39"/>
  <c r="Y234" i="39"/>
  <c r="Y205" i="39"/>
  <c r="Y21" i="39"/>
  <c r="Y18" i="39"/>
  <c r="Y50" i="39"/>
  <c r="Y45" i="39"/>
  <c r="O205" i="39"/>
  <c r="O229" i="39"/>
  <c r="O202" i="39"/>
  <c r="O234" i="39"/>
  <c r="T142" i="39"/>
  <c r="T110" i="39"/>
  <c r="T113" i="39"/>
  <c r="T137" i="39"/>
  <c r="V202" i="39"/>
  <c r="V229" i="39"/>
  <c r="V234" i="39"/>
  <c r="V205" i="39"/>
  <c r="V49" i="39"/>
  <c r="V14" i="39"/>
  <c r="V106" i="39"/>
  <c r="V141" i="39"/>
  <c r="T198" i="39"/>
  <c r="T233" i="39"/>
  <c r="Z412" i="38"/>
  <c r="Z435" i="38"/>
  <c r="J209" i="39"/>
  <c r="J216" i="39"/>
  <c r="J214" i="39"/>
  <c r="Z404" i="38"/>
  <c r="J223" i="39"/>
  <c r="J220" i="39"/>
  <c r="J36" i="39"/>
  <c r="J25" i="39"/>
  <c r="J30" i="39"/>
  <c r="J39" i="39"/>
  <c r="Z355" i="38"/>
  <c r="J32" i="39"/>
  <c r="T78" i="39"/>
  <c r="T85" i="39"/>
  <c r="T76" i="39"/>
  <c r="T71" i="39"/>
  <c r="T82" i="39"/>
  <c r="L134" i="39"/>
  <c r="L120" i="39"/>
  <c r="L102" i="39"/>
  <c r="R194" i="39"/>
  <c r="R212" i="39"/>
  <c r="R226" i="39"/>
  <c r="Y144" i="39"/>
  <c r="Y145" i="39"/>
  <c r="Y126" i="39"/>
  <c r="Y143" i="39"/>
  <c r="J183" i="39"/>
  <c r="J188" i="39"/>
  <c r="J156" i="39"/>
  <c r="Z739" i="38"/>
  <c r="J159" i="39"/>
  <c r="Z749" i="38"/>
  <c r="J234" i="39"/>
  <c r="J202" i="39"/>
  <c r="J205" i="39"/>
  <c r="Z754" i="38"/>
  <c r="J229" i="39"/>
  <c r="T83" i="39"/>
  <c r="T63" i="39"/>
  <c r="T68" i="39"/>
  <c r="T90" i="39"/>
  <c r="V17" i="39"/>
  <c r="V44" i="39"/>
  <c r="V22" i="39"/>
  <c r="V37" i="39"/>
  <c r="V155" i="39"/>
  <c r="V160" i="39"/>
  <c r="V182" i="39"/>
  <c r="V175" i="39"/>
  <c r="L149" i="39"/>
  <c r="L150" i="39"/>
  <c r="L164" i="39"/>
  <c r="S72" i="39"/>
  <c r="S57" i="39"/>
  <c r="S58" i="39"/>
  <c r="W195" i="39"/>
  <c r="W196" i="39"/>
  <c r="W210" i="39"/>
  <c r="M185" i="39"/>
  <c r="M153" i="39"/>
  <c r="M179" i="39"/>
  <c r="N37" i="39"/>
  <c r="N22" i="39"/>
  <c r="N44" i="39"/>
  <c r="N17" i="39"/>
  <c r="Y233" i="39"/>
  <c r="Y224" i="39"/>
  <c r="Y198" i="39"/>
  <c r="U106" i="39"/>
  <c r="U141" i="39"/>
  <c r="Y31" i="39"/>
  <c r="Y39" i="39"/>
  <c r="Y32" i="39"/>
  <c r="Y25" i="39"/>
  <c r="Y30" i="39"/>
  <c r="Y36" i="39"/>
  <c r="M168" i="39"/>
  <c r="M163" i="39"/>
  <c r="M170" i="39"/>
  <c r="M169" i="39"/>
  <c r="M174" i="39"/>
  <c r="M177" i="39"/>
  <c r="N88" i="39"/>
  <c r="N74" i="39"/>
  <c r="N56" i="39"/>
  <c r="N10" i="39"/>
  <c r="N42" i="39"/>
  <c r="N28" i="39"/>
  <c r="N134" i="39"/>
  <c r="N120" i="39"/>
  <c r="N102" i="39"/>
  <c r="P28" i="39"/>
  <c r="P10" i="39"/>
  <c r="P42" i="39"/>
  <c r="P56" i="39"/>
  <c r="P74" i="39"/>
  <c r="P88" i="39"/>
  <c r="X180" i="39"/>
  <c r="X166" i="39"/>
  <c r="X148" i="39"/>
  <c r="T148" i="39"/>
  <c r="T180" i="39"/>
  <c r="T166" i="39"/>
  <c r="T10" i="39"/>
  <c r="T28" i="39"/>
  <c r="T42" i="39"/>
  <c r="N211" i="39"/>
  <c r="Z702" i="38"/>
  <c r="Z687" i="38"/>
  <c r="J111" i="39"/>
  <c r="Z674" i="38"/>
  <c r="Z679" i="38"/>
  <c r="Z692" i="38"/>
  <c r="Z657" i="38"/>
  <c r="Z678" i="38"/>
  <c r="Z691" i="38"/>
  <c r="Z660" i="38"/>
  <c r="Z672" i="38"/>
  <c r="Z694" i="38"/>
  <c r="Z663" i="38"/>
  <c r="P51" i="39"/>
  <c r="P34" i="39"/>
  <c r="P53" i="39"/>
  <c r="P52" i="39"/>
  <c r="P143" i="39"/>
  <c r="P144" i="39"/>
  <c r="P145" i="39"/>
  <c r="P126" i="39"/>
  <c r="K113" i="39"/>
  <c r="K137" i="39"/>
  <c r="K110" i="39"/>
  <c r="K142" i="39"/>
  <c r="W160" i="39"/>
  <c r="W155" i="39"/>
  <c r="W175" i="39"/>
  <c r="W182" i="39"/>
  <c r="X129" i="39"/>
  <c r="X114" i="39"/>
  <c r="X136" i="39"/>
  <c r="X109" i="39"/>
  <c r="O221" i="39"/>
  <c r="O201" i="39"/>
  <c r="O228" i="39"/>
  <c r="O206" i="39"/>
  <c r="O83" i="39"/>
  <c r="O63" i="39"/>
  <c r="O68" i="39"/>
  <c r="O90" i="39"/>
  <c r="O17" i="39"/>
  <c r="O44" i="39"/>
  <c r="O22" i="39"/>
  <c r="O37" i="39"/>
  <c r="Z73" i="38"/>
  <c r="Z81" i="38"/>
  <c r="Z61" i="38"/>
  <c r="Z104" i="38"/>
  <c r="Z87" i="38"/>
  <c r="Z71" i="38"/>
  <c r="Z55" i="38"/>
  <c r="Z90" i="38"/>
  <c r="Z74" i="38"/>
  <c r="Z58" i="38"/>
  <c r="Z60" i="38"/>
  <c r="Z610" i="38"/>
  <c r="J81" i="39"/>
  <c r="Z614" i="38"/>
  <c r="Z647" i="38"/>
  <c r="Z652" i="38"/>
  <c r="Z637" i="38"/>
  <c r="Z622" i="38"/>
  <c r="J219" i="39"/>
  <c r="Z654" i="38"/>
  <c r="J173" i="39"/>
  <c r="Z639" i="38"/>
  <c r="J127" i="39"/>
  <c r="Z624" i="38"/>
  <c r="Z609" i="38"/>
  <c r="Z645" i="38"/>
  <c r="Z630" i="38"/>
  <c r="Z615" i="38"/>
  <c r="K119" i="39"/>
  <c r="K73" i="39"/>
  <c r="P58" i="39"/>
  <c r="P72" i="39"/>
  <c r="P57" i="39"/>
  <c r="P164" i="39"/>
  <c r="P149" i="39"/>
  <c r="P150" i="39"/>
  <c r="X58" i="39"/>
  <c r="X57" i="39"/>
  <c r="X72" i="39"/>
  <c r="T210" i="39"/>
  <c r="T195" i="39"/>
  <c r="T196" i="39"/>
  <c r="S41" i="39"/>
  <c r="S47" i="39"/>
  <c r="S15" i="39"/>
  <c r="Z193" i="38"/>
  <c r="Z165" i="38"/>
  <c r="Z192" i="38"/>
  <c r="Z177" i="38"/>
  <c r="Z199" i="38"/>
  <c r="Z184" i="38"/>
  <c r="Z157" i="38"/>
  <c r="Z190" i="38"/>
  <c r="Z175" i="38"/>
  <c r="Z162" i="38"/>
  <c r="Z168" i="38"/>
  <c r="Z171" i="38"/>
  <c r="J210" i="39"/>
  <c r="J195" i="39"/>
  <c r="J196" i="39"/>
  <c r="Z254" i="38"/>
  <c r="Z230" i="38"/>
  <c r="Z252" i="38"/>
  <c r="Z236" i="38"/>
  <c r="Z220" i="38"/>
  <c r="Z251" i="38"/>
  <c r="Z235" i="38"/>
  <c r="Z219" i="38"/>
  <c r="Z253" i="38"/>
  <c r="Z237" i="38"/>
  <c r="J11" i="39"/>
  <c r="J26" i="39"/>
  <c r="Z205" i="38"/>
  <c r="J12" i="39"/>
  <c r="S132" i="39"/>
  <c r="S141" i="39"/>
  <c r="S106" i="39"/>
  <c r="S49" i="39"/>
  <c r="S40" i="39"/>
  <c r="S14" i="39"/>
  <c r="O14" i="39"/>
  <c r="O49" i="39"/>
  <c r="O106" i="39"/>
  <c r="O141" i="39"/>
  <c r="O174" i="39"/>
  <c r="O177" i="39"/>
  <c r="O170" i="39"/>
  <c r="O168" i="39"/>
  <c r="O163" i="39"/>
  <c r="O76" i="39"/>
  <c r="O85" i="39"/>
  <c r="O78" i="39"/>
  <c r="O71" i="39"/>
  <c r="O82" i="39"/>
  <c r="V163" i="39"/>
  <c r="V177" i="39"/>
  <c r="V170" i="39"/>
  <c r="V174" i="39"/>
  <c r="V168" i="39"/>
  <c r="V124" i="39"/>
  <c r="V122" i="39"/>
  <c r="V131" i="39"/>
  <c r="V117" i="39"/>
  <c r="V128" i="39"/>
  <c r="K76" i="39"/>
  <c r="K71" i="39"/>
  <c r="K85" i="39"/>
  <c r="K82" i="39"/>
  <c r="K78" i="39"/>
  <c r="R169" i="39"/>
  <c r="R168" i="39"/>
  <c r="R174" i="39"/>
  <c r="R170" i="39"/>
  <c r="R163" i="39"/>
  <c r="R177" i="39"/>
  <c r="R78" i="39"/>
  <c r="R77" i="39"/>
  <c r="R85" i="39"/>
  <c r="R76" i="39"/>
  <c r="R71" i="39"/>
  <c r="R82" i="39"/>
  <c r="Y120" i="39"/>
  <c r="Y102" i="39"/>
  <c r="Y134" i="39"/>
  <c r="Y74" i="39"/>
  <c r="Y88" i="39"/>
  <c r="Y56" i="39"/>
  <c r="M28" i="39"/>
  <c r="M42" i="39"/>
  <c r="M10" i="39"/>
  <c r="M102" i="39"/>
  <c r="M120" i="39"/>
  <c r="M134" i="39"/>
  <c r="U88" i="39"/>
  <c r="U74" i="39"/>
  <c r="U56" i="39"/>
  <c r="Q180" i="39"/>
  <c r="Q166" i="39"/>
  <c r="Q148" i="39"/>
  <c r="Y158" i="39"/>
  <c r="M200" i="39"/>
  <c r="M189" i="39"/>
  <c r="M172" i="39"/>
  <c r="M190" i="39"/>
  <c r="M191" i="39"/>
  <c r="U91" i="39"/>
  <c r="U96" i="39"/>
  <c r="U64" i="39"/>
  <c r="U67" i="39"/>
  <c r="U113" i="39"/>
  <c r="U137" i="39"/>
  <c r="U110" i="39"/>
  <c r="U142" i="39"/>
  <c r="X40" i="39"/>
  <c r="X31" i="39"/>
  <c r="X224" i="39"/>
  <c r="Q178" i="39"/>
  <c r="J86" i="39"/>
  <c r="Z589" i="38"/>
  <c r="V224" i="39"/>
  <c r="T77" i="39"/>
  <c r="T86" i="39"/>
  <c r="T141" i="39"/>
  <c r="T106" i="39"/>
  <c r="T152" i="39"/>
  <c r="T187" i="39"/>
  <c r="J106" i="39"/>
  <c r="J141" i="39"/>
  <c r="Z424" i="38"/>
  <c r="Z452" i="38"/>
  <c r="Z432" i="38"/>
  <c r="Z445" i="38"/>
  <c r="Z429" i="38"/>
  <c r="Z413" i="38"/>
  <c r="Z447" i="38"/>
  <c r="Z431" i="38"/>
  <c r="Z415" i="38"/>
  <c r="Z450" i="38"/>
  <c r="Z434" i="38"/>
  <c r="Z418" i="38"/>
  <c r="X60" i="39"/>
  <c r="X95" i="39"/>
  <c r="Z384" i="38"/>
  <c r="Z392" i="38"/>
  <c r="Z388" i="38"/>
  <c r="Z365" i="38"/>
  <c r="Z399" i="38"/>
  <c r="Z383" i="38"/>
  <c r="Z367" i="38"/>
  <c r="Z402" i="38"/>
  <c r="Z386" i="38"/>
  <c r="Z370" i="38"/>
  <c r="P78" i="39"/>
  <c r="P77" i="39"/>
  <c r="P85" i="39"/>
  <c r="P76" i="39"/>
  <c r="P71" i="39"/>
  <c r="P82" i="39"/>
  <c r="P122" i="39"/>
  <c r="P131" i="39"/>
  <c r="P123" i="39"/>
  <c r="P128" i="39"/>
  <c r="P117" i="39"/>
  <c r="P124" i="39"/>
  <c r="P177" i="39"/>
  <c r="P170" i="39"/>
  <c r="P163" i="39"/>
  <c r="P169" i="39"/>
  <c r="P174" i="39"/>
  <c r="P168" i="39"/>
  <c r="T39" i="39"/>
  <c r="T36" i="39"/>
  <c r="T30" i="39"/>
  <c r="T32" i="39"/>
  <c r="T25" i="39"/>
  <c r="T117" i="39"/>
  <c r="T128" i="39"/>
  <c r="T122" i="39"/>
  <c r="T131" i="39"/>
  <c r="T124" i="39"/>
  <c r="T163" i="39"/>
  <c r="T177" i="39"/>
  <c r="T170" i="39"/>
  <c r="T174" i="39"/>
  <c r="T168" i="39"/>
  <c r="L194" i="39"/>
  <c r="L212" i="39"/>
  <c r="L226" i="39"/>
  <c r="S148" i="39"/>
  <c r="S166" i="39"/>
  <c r="S180" i="39"/>
  <c r="R56" i="39"/>
  <c r="R88" i="39"/>
  <c r="R74" i="39"/>
  <c r="R148" i="39"/>
  <c r="R180" i="39"/>
  <c r="R166" i="39"/>
  <c r="N237" i="39"/>
  <c r="N235" i="39"/>
  <c r="N218" i="39"/>
  <c r="N236" i="39"/>
  <c r="M45" i="39"/>
  <c r="M18" i="39"/>
  <c r="M50" i="39"/>
  <c r="M21" i="39"/>
  <c r="M137" i="39"/>
  <c r="M142" i="39"/>
  <c r="M110" i="39"/>
  <c r="M113" i="39"/>
  <c r="Z753" i="38"/>
  <c r="Z716" i="38"/>
  <c r="Z737" i="38"/>
  <c r="Z722" i="38"/>
  <c r="Z717" i="38"/>
  <c r="Z735" i="38"/>
  <c r="Z750" i="38"/>
  <c r="Z714" i="38"/>
  <c r="J67" i="39"/>
  <c r="J64" i="39"/>
  <c r="J96" i="39"/>
  <c r="J91" i="39"/>
  <c r="J45" i="39"/>
  <c r="J50" i="39"/>
  <c r="J21" i="39"/>
  <c r="Z705" i="38"/>
  <c r="J18" i="39"/>
  <c r="Z707" i="38"/>
  <c r="Z723" i="38"/>
  <c r="Z720" i="38"/>
  <c r="Z742" i="38"/>
  <c r="W234" i="39"/>
  <c r="W205" i="39"/>
  <c r="W229" i="39"/>
  <c r="W202" i="39"/>
  <c r="W188" i="39"/>
  <c r="W156" i="39"/>
  <c r="W159" i="39"/>
  <c r="W183" i="39"/>
  <c r="T154" i="39"/>
  <c r="T108" i="39"/>
  <c r="U109" i="39"/>
  <c r="U136" i="39"/>
  <c r="U114" i="39"/>
  <c r="U129" i="39"/>
  <c r="U22" i="39"/>
  <c r="U37" i="39"/>
  <c r="U44" i="39"/>
  <c r="U17" i="39"/>
  <c r="U228" i="39"/>
  <c r="U221" i="39"/>
  <c r="U206" i="39"/>
  <c r="U201" i="39"/>
  <c r="P114" i="39"/>
  <c r="P136" i="39"/>
  <c r="P109" i="39"/>
  <c r="P129" i="39"/>
  <c r="P228" i="39"/>
  <c r="P201" i="39"/>
  <c r="P206" i="39"/>
  <c r="P221" i="39"/>
  <c r="P83" i="39"/>
  <c r="P90" i="39"/>
  <c r="P63" i="39"/>
  <c r="P68" i="39"/>
  <c r="K27" i="39"/>
  <c r="K211" i="39"/>
  <c r="L11" i="39"/>
  <c r="L12" i="39"/>
  <c r="L26" i="39"/>
  <c r="L104" i="39"/>
  <c r="L103" i="39"/>
  <c r="L118" i="39"/>
  <c r="S196" i="39"/>
  <c r="S195" i="39"/>
  <c r="S210" i="39"/>
  <c r="V26" i="39"/>
  <c r="V11" i="39"/>
  <c r="V12" i="39"/>
  <c r="V149" i="39"/>
  <c r="V150" i="39"/>
  <c r="V164" i="39"/>
  <c r="M133" i="39"/>
  <c r="M107" i="39"/>
  <c r="M139" i="39"/>
  <c r="P192" i="39"/>
  <c r="N238" i="39"/>
  <c r="U192" i="39"/>
  <c r="U154" i="39"/>
  <c r="N175" i="39"/>
  <c r="N155" i="39"/>
  <c r="N182" i="39"/>
  <c r="N160" i="39"/>
  <c r="N109" i="39"/>
  <c r="N114" i="39"/>
  <c r="N136" i="39"/>
  <c r="N129" i="39"/>
  <c r="P47" i="39"/>
  <c r="P41" i="39"/>
  <c r="P15" i="39"/>
  <c r="P139" i="39"/>
  <c r="P107" i="39"/>
  <c r="P133" i="39"/>
  <c r="P66" i="39"/>
  <c r="Y211" i="39"/>
  <c r="M233" i="39"/>
  <c r="M224" i="39"/>
  <c r="M198" i="39"/>
  <c r="U233" i="39"/>
  <c r="U198" i="39"/>
  <c r="Q233" i="39"/>
  <c r="Q198" i="39"/>
  <c r="Y85" i="39"/>
  <c r="Y78" i="39"/>
  <c r="Y71" i="39"/>
  <c r="Y76" i="39"/>
  <c r="Y77" i="39"/>
  <c r="Y82" i="39"/>
  <c r="M117" i="39"/>
  <c r="M131" i="39"/>
  <c r="M123" i="39"/>
  <c r="M122" i="39"/>
  <c r="M128" i="39"/>
  <c r="M124" i="39"/>
  <c r="U177" i="39"/>
  <c r="U163" i="39"/>
  <c r="U168" i="39"/>
  <c r="U174" i="39"/>
  <c r="U170" i="39"/>
  <c r="U76" i="39"/>
  <c r="U82" i="39"/>
  <c r="U85" i="39"/>
  <c r="U78" i="39"/>
  <c r="U71" i="39"/>
  <c r="Q223" i="39"/>
  <c r="Q214" i="39"/>
  <c r="Q220" i="39"/>
  <c r="Q209" i="39"/>
  <c r="Q216" i="39"/>
  <c r="P148" i="39"/>
  <c r="P180" i="39"/>
  <c r="P166" i="39"/>
  <c r="X74" i="39"/>
  <c r="X88" i="39"/>
  <c r="X56" i="39"/>
  <c r="T212" i="39"/>
  <c r="T226" i="39"/>
  <c r="T194" i="39"/>
  <c r="Y227" i="39"/>
  <c r="M20" i="39"/>
  <c r="Z658" i="38"/>
  <c r="Z680" i="38"/>
  <c r="Z698" i="38"/>
  <c r="Z701" i="38"/>
  <c r="Z683" i="38"/>
  <c r="Z686" i="38"/>
  <c r="Z700" i="38"/>
  <c r="Z676" i="38"/>
  <c r="Z656" i="38"/>
  <c r="Z681" i="38"/>
  <c r="Z690" i="38"/>
  <c r="Z659" i="38"/>
  <c r="P237" i="39"/>
  <c r="P236" i="39"/>
  <c r="P218" i="39"/>
  <c r="P235" i="39"/>
  <c r="N183" i="39"/>
  <c r="N159" i="39"/>
  <c r="N156" i="39"/>
  <c r="N188" i="39"/>
  <c r="N67" i="39"/>
  <c r="N96" i="39"/>
  <c r="N64" i="39"/>
  <c r="N91" i="39"/>
  <c r="S45" i="39"/>
  <c r="S18" i="39"/>
  <c r="S50" i="39"/>
  <c r="S21" i="39"/>
  <c r="S64" i="39"/>
  <c r="S67" i="39"/>
  <c r="S96" i="39"/>
  <c r="S91" i="39"/>
  <c r="X229" i="39"/>
  <c r="X202" i="39"/>
  <c r="X234" i="39"/>
  <c r="X205" i="39"/>
  <c r="X188" i="39"/>
  <c r="X159" i="39"/>
  <c r="X156" i="39"/>
  <c r="X183" i="39"/>
  <c r="Y63" i="39"/>
  <c r="Y68" i="39"/>
  <c r="Y83" i="39"/>
  <c r="Y90" i="39"/>
  <c r="Y136" i="39"/>
  <c r="Y109" i="39"/>
  <c r="Y129" i="39"/>
  <c r="Y114" i="39"/>
  <c r="Y221" i="39"/>
  <c r="Y206" i="39"/>
  <c r="Y228" i="39"/>
  <c r="Y201" i="39"/>
  <c r="W201" i="39"/>
  <c r="W221" i="39"/>
  <c r="W206" i="39"/>
  <c r="W228" i="39"/>
  <c r="X182" i="39"/>
  <c r="X175" i="39"/>
  <c r="X160" i="39"/>
  <c r="X155" i="39"/>
  <c r="Z89" i="38"/>
  <c r="Z65" i="38"/>
  <c r="Z102" i="38"/>
  <c r="Z100" i="38"/>
  <c r="Z83" i="38"/>
  <c r="Z67" i="38"/>
  <c r="Z103" i="38"/>
  <c r="Z86" i="38"/>
  <c r="Z70" i="38"/>
  <c r="Z96" i="38"/>
  <c r="Z88" i="38"/>
  <c r="Z72" i="38"/>
  <c r="Z56" i="38"/>
  <c r="Z608" i="38"/>
  <c r="Z651" i="38"/>
  <c r="Z632" i="38"/>
  <c r="Z648" i="38"/>
  <c r="Z633" i="38"/>
  <c r="Z618" i="38"/>
  <c r="Z650" i="38"/>
  <c r="Z635" i="38"/>
  <c r="Z620" i="38"/>
  <c r="Z606" i="38"/>
  <c r="Z641" i="38"/>
  <c r="Z626" i="38"/>
  <c r="Z612" i="38"/>
  <c r="R72" i="39"/>
  <c r="R57" i="39"/>
  <c r="R58" i="39"/>
  <c r="P210" i="39"/>
  <c r="P196" i="39"/>
  <c r="P195" i="39"/>
  <c r="P26" i="39"/>
  <c r="P12" i="39"/>
  <c r="P11" i="39"/>
  <c r="T11" i="39"/>
  <c r="T26" i="39"/>
  <c r="T12" i="39"/>
  <c r="T164" i="39"/>
  <c r="T150" i="39"/>
  <c r="T149" i="39"/>
  <c r="S107" i="39"/>
  <c r="S139" i="39"/>
  <c r="S133" i="39"/>
  <c r="Z178" i="38"/>
  <c r="J222" i="39"/>
  <c r="Z204" i="38"/>
  <c r="J176" i="39"/>
  <c r="Z189" i="38"/>
  <c r="J130" i="39"/>
  <c r="Z174" i="38"/>
  <c r="Z195" i="38"/>
  <c r="Z180" i="38"/>
  <c r="Z202" i="38"/>
  <c r="Z187" i="38"/>
  <c r="Z169" i="38"/>
  <c r="Z158" i="38"/>
  <c r="J84" i="39"/>
  <c r="Z164" i="38"/>
  <c r="Z167" i="38"/>
  <c r="Y27" i="39"/>
  <c r="X66" i="39"/>
  <c r="X158" i="39"/>
  <c r="X112" i="39"/>
  <c r="X204" i="39"/>
  <c r="X20" i="39"/>
  <c r="Z238" i="38"/>
  <c r="J57" i="39"/>
  <c r="J72" i="39"/>
  <c r="Z214" i="38"/>
  <c r="J58" i="39"/>
  <c r="Z250" i="38"/>
  <c r="Z248" i="38"/>
  <c r="Z232" i="38"/>
  <c r="Z216" i="38"/>
  <c r="Z247" i="38"/>
  <c r="Z231" i="38"/>
  <c r="Z215" i="38"/>
  <c r="Z249" i="38"/>
  <c r="Z233" i="38"/>
  <c r="Z217" i="38"/>
  <c r="N146" i="39"/>
  <c r="U100" i="39"/>
  <c r="U62" i="39"/>
  <c r="S233" i="39"/>
  <c r="S198" i="39"/>
  <c r="S224" i="39"/>
  <c r="K198" i="39"/>
  <c r="K233" i="39"/>
  <c r="K60" i="39"/>
  <c r="K95" i="39"/>
  <c r="O124" i="39"/>
  <c r="O131" i="39"/>
  <c r="O122" i="39"/>
  <c r="O117" i="39"/>
  <c r="O128" i="39"/>
  <c r="V223" i="39"/>
  <c r="V214" i="39"/>
  <c r="V216" i="39"/>
  <c r="V209" i="39"/>
  <c r="V220" i="39"/>
  <c r="K223" i="39"/>
  <c r="K209" i="39"/>
  <c r="K220" i="39"/>
  <c r="K214" i="39"/>
  <c r="K216" i="39"/>
  <c r="K36" i="39"/>
  <c r="K25" i="39"/>
  <c r="K30" i="39"/>
  <c r="K32" i="39"/>
  <c r="K39" i="39"/>
  <c r="R123" i="39"/>
  <c r="R122" i="39"/>
  <c r="R131" i="39"/>
  <c r="R124" i="39"/>
  <c r="R117" i="39"/>
  <c r="R128" i="39"/>
  <c r="Y180" i="39"/>
  <c r="Y166" i="39"/>
  <c r="Y148" i="39"/>
  <c r="M212" i="39"/>
  <c r="M226" i="39"/>
  <c r="M194" i="39"/>
  <c r="U120" i="39"/>
  <c r="U102" i="39"/>
  <c r="U134" i="39"/>
  <c r="Q56" i="39"/>
  <c r="Q88" i="39"/>
  <c r="Q74" i="39"/>
  <c r="Q28" i="39"/>
  <c r="Q10" i="39"/>
  <c r="Q42" i="39"/>
  <c r="Q120" i="39"/>
  <c r="Q134" i="39"/>
  <c r="Q102" i="39"/>
  <c r="K100" i="39"/>
  <c r="K108" i="39"/>
  <c r="M171" i="39"/>
  <c r="M235" i="39"/>
  <c r="M236" i="39"/>
  <c r="M237" i="39"/>
  <c r="M218" i="39"/>
  <c r="M145" i="39"/>
  <c r="M143" i="39"/>
  <c r="M144" i="39"/>
  <c r="M126" i="39"/>
  <c r="R202" i="39"/>
  <c r="R205" i="39"/>
  <c r="R234" i="39"/>
  <c r="R229" i="39"/>
  <c r="R188" i="39"/>
  <c r="R183" i="39"/>
  <c r="R156" i="39"/>
  <c r="R159" i="39"/>
  <c r="S192" i="39"/>
  <c r="S90" i="39"/>
  <c r="S68" i="39"/>
  <c r="S83" i="39"/>
  <c r="S63" i="39"/>
  <c r="S44" i="39"/>
  <c r="S17" i="39"/>
  <c r="S37" i="39"/>
  <c r="S22" i="39"/>
  <c r="S160" i="39"/>
  <c r="S182" i="39"/>
  <c r="S175" i="39"/>
  <c r="S155" i="39"/>
  <c r="R155" i="39"/>
  <c r="R160" i="39"/>
  <c r="R175" i="39"/>
  <c r="R182" i="39"/>
  <c r="Z790" i="38"/>
  <c r="Z794" i="38"/>
  <c r="Z762" i="38"/>
  <c r="Z767" i="38"/>
  <c r="Z780" i="38"/>
  <c r="J37" i="39"/>
  <c r="J44" i="39"/>
  <c r="J17" i="39"/>
  <c r="J22" i="39"/>
  <c r="Z755" i="38"/>
  <c r="Z784" i="38"/>
  <c r="Z766" i="38"/>
  <c r="J221" i="39"/>
  <c r="J206" i="39"/>
  <c r="J228" i="39"/>
  <c r="Z804" i="38"/>
  <c r="J201" i="39"/>
  <c r="Z792" i="38"/>
  <c r="J136" i="39"/>
  <c r="J114" i="39"/>
  <c r="J129" i="39"/>
  <c r="J109" i="39"/>
  <c r="Z774" i="38"/>
  <c r="Z757" i="38"/>
  <c r="L66" i="39"/>
  <c r="L204" i="39"/>
  <c r="L112" i="39"/>
  <c r="L158" i="39"/>
  <c r="L20" i="39"/>
  <c r="Q20" i="39"/>
  <c r="J100" i="39"/>
  <c r="J66" i="39"/>
  <c r="Y150" i="39"/>
  <c r="Y149" i="39"/>
  <c r="Y164" i="39"/>
  <c r="M150" i="39"/>
  <c r="M164" i="39"/>
  <c r="M149" i="39"/>
  <c r="M57" i="39"/>
  <c r="M72" i="39"/>
  <c r="M58" i="39"/>
  <c r="M210" i="39"/>
  <c r="M196" i="39"/>
  <c r="M195" i="39"/>
  <c r="Y93" i="39"/>
  <c r="Y61" i="39"/>
  <c r="Y87" i="39"/>
  <c r="Y107" i="39"/>
  <c r="Y139" i="39"/>
  <c r="Y133" i="39"/>
  <c r="Y185" i="39"/>
  <c r="Y179" i="39"/>
  <c r="Y153" i="39"/>
  <c r="N89" i="39"/>
  <c r="N100" i="39"/>
  <c r="M228" i="39"/>
  <c r="M201" i="39"/>
  <c r="M206" i="39"/>
  <c r="M221" i="39"/>
  <c r="M63" i="39"/>
  <c r="M83" i="39"/>
  <c r="M90" i="39"/>
  <c r="M68" i="39"/>
  <c r="M22" i="39"/>
  <c r="M17" i="39"/>
  <c r="M44" i="39"/>
  <c r="M37" i="39"/>
  <c r="O195" i="39"/>
  <c r="O196" i="39"/>
  <c r="O210" i="39"/>
  <c r="N11" i="39"/>
  <c r="N12" i="39"/>
  <c r="N26" i="39"/>
  <c r="N150" i="39"/>
  <c r="N164" i="39"/>
  <c r="N149" i="39"/>
  <c r="P146" i="39"/>
  <c r="P125" i="39"/>
  <c r="U20" i="39"/>
  <c r="P86" i="39"/>
  <c r="P60" i="39"/>
  <c r="P95" i="39"/>
  <c r="P40" i="39"/>
  <c r="P14" i="39"/>
  <c r="P49" i="39"/>
  <c r="L233" i="39"/>
  <c r="L198" i="39"/>
  <c r="N152" i="39"/>
  <c r="N187" i="39"/>
  <c r="L76" i="39"/>
  <c r="L82" i="39"/>
  <c r="L78" i="39"/>
  <c r="L71" i="39"/>
  <c r="L85" i="39"/>
  <c r="L39" i="39"/>
  <c r="L32" i="39"/>
  <c r="L25" i="39"/>
  <c r="L36" i="39"/>
  <c r="L30" i="39"/>
  <c r="L122" i="39"/>
  <c r="L131" i="39"/>
  <c r="L124" i="39"/>
  <c r="L128" i="39"/>
  <c r="L117" i="39"/>
  <c r="N30" i="39"/>
  <c r="N39" i="39"/>
  <c r="N36" i="39"/>
  <c r="N25" i="39"/>
  <c r="N32" i="39"/>
  <c r="N168" i="39"/>
  <c r="N174" i="39"/>
  <c r="N177" i="39"/>
  <c r="N163" i="39"/>
  <c r="N170" i="39"/>
  <c r="W85" i="39"/>
  <c r="W78" i="39"/>
  <c r="W71" i="39"/>
  <c r="W76" i="39"/>
  <c r="W82" i="39"/>
  <c r="O88" i="39"/>
  <c r="O74" i="39"/>
  <c r="O56" i="39"/>
  <c r="Z317" i="38"/>
  <c r="Z309" i="38"/>
  <c r="J42" i="39"/>
  <c r="J28" i="39"/>
  <c r="J10" i="39"/>
  <c r="Z305" i="38"/>
  <c r="Z351" i="38"/>
  <c r="Z335" i="38"/>
  <c r="Z319" i="38"/>
  <c r="Z354" i="38"/>
  <c r="J212" i="39"/>
  <c r="J194" i="39"/>
  <c r="J226" i="39"/>
  <c r="Z338" i="38"/>
  <c r="Z322" i="38"/>
  <c r="Z306" i="38"/>
  <c r="Z340" i="38"/>
  <c r="J120" i="39"/>
  <c r="J134" i="39"/>
  <c r="J102" i="39"/>
  <c r="Z324" i="38"/>
  <c r="Z308" i="38"/>
  <c r="K56" i="39"/>
  <c r="K74" i="39"/>
  <c r="K88" i="39"/>
  <c r="V226" i="39"/>
  <c r="V212" i="39"/>
  <c r="V194" i="39"/>
  <c r="M112" i="39"/>
  <c r="V112" i="39"/>
  <c r="O142" i="39"/>
  <c r="O110" i="39"/>
  <c r="O113" i="39"/>
  <c r="O137" i="39"/>
  <c r="T18" i="39"/>
  <c r="T50" i="39"/>
  <c r="T45" i="39"/>
  <c r="T21" i="39"/>
  <c r="T96" i="39"/>
  <c r="T64" i="39"/>
  <c r="T91" i="39"/>
  <c r="T67" i="39"/>
  <c r="V64" i="39"/>
  <c r="V67" i="39"/>
  <c r="V91" i="39"/>
  <c r="V96" i="39"/>
  <c r="V50" i="39"/>
  <c r="V21" i="39"/>
  <c r="V45" i="39"/>
  <c r="V18" i="39"/>
  <c r="S238" i="39"/>
  <c r="S16" i="39"/>
  <c r="S149" i="39"/>
  <c r="S150" i="39"/>
  <c r="S164" i="39"/>
  <c r="V58" i="39"/>
  <c r="V72" i="39"/>
  <c r="V57" i="39"/>
  <c r="W58" i="39"/>
  <c r="W57" i="39"/>
  <c r="W72" i="39"/>
  <c r="W103" i="39"/>
  <c r="W104" i="39"/>
  <c r="W118" i="39"/>
  <c r="M15" i="39"/>
  <c r="M47" i="39"/>
  <c r="M41" i="39"/>
  <c r="P171" i="39"/>
  <c r="N227" i="39"/>
  <c r="N228" i="39"/>
  <c r="N206" i="39"/>
  <c r="N201" i="39"/>
  <c r="N221" i="39"/>
  <c r="K201" i="39"/>
  <c r="K228" i="39"/>
  <c r="K221" i="39"/>
  <c r="K206" i="39"/>
  <c r="K155" i="39"/>
  <c r="K175" i="39"/>
  <c r="K160" i="39"/>
  <c r="K182" i="39"/>
  <c r="K22" i="39"/>
  <c r="K37" i="39"/>
  <c r="K44" i="39"/>
  <c r="K17" i="39"/>
  <c r="P225" i="39"/>
  <c r="P231" i="39"/>
  <c r="P199" i="39"/>
  <c r="Y132" i="39"/>
  <c r="Y106" i="39"/>
  <c r="Y141" i="39"/>
  <c r="Y86" i="39"/>
  <c r="Y60" i="39"/>
  <c r="Y95" i="39"/>
  <c r="M40" i="39"/>
  <c r="M14" i="39"/>
  <c r="M49" i="39"/>
  <c r="M187" i="39"/>
  <c r="M178" i="39"/>
  <c r="M152" i="39"/>
  <c r="U14" i="39"/>
  <c r="U49" i="39"/>
  <c r="Q14" i="39"/>
  <c r="Q49" i="39"/>
  <c r="M39" i="39"/>
  <c r="M36" i="39"/>
  <c r="M30" i="39"/>
  <c r="M31" i="39"/>
  <c r="M25" i="39"/>
  <c r="M32" i="39"/>
  <c r="U209" i="39"/>
  <c r="U216" i="39"/>
  <c r="U214" i="39"/>
  <c r="U220" i="39"/>
  <c r="U223" i="39"/>
  <c r="U128" i="39"/>
  <c r="U122" i="39"/>
  <c r="U124" i="39"/>
  <c r="U117" i="39"/>
  <c r="U131" i="39"/>
  <c r="Q76" i="39"/>
  <c r="Q71" i="39"/>
  <c r="Q82" i="39"/>
  <c r="Q85" i="39"/>
  <c r="Q78" i="39"/>
  <c r="Q36" i="39"/>
  <c r="Q30" i="39"/>
  <c r="Q25" i="39"/>
  <c r="Q32" i="39"/>
  <c r="Q39" i="39"/>
  <c r="N226" i="39"/>
  <c r="N212" i="39"/>
  <c r="N194" i="39"/>
  <c r="P212" i="39"/>
  <c r="P226" i="39"/>
  <c r="P194" i="39"/>
  <c r="P134" i="39"/>
  <c r="P120" i="39"/>
  <c r="P102" i="39"/>
  <c r="T56" i="39"/>
  <c r="T74" i="39"/>
  <c r="T88" i="39"/>
  <c r="T134" i="39"/>
  <c r="T102" i="39"/>
  <c r="T120" i="39"/>
  <c r="M33" i="39"/>
  <c r="Z684" i="38"/>
  <c r="J203" i="39"/>
  <c r="Z704" i="38"/>
  <c r="Z693" i="38"/>
  <c r="Z669" i="38"/>
  <c r="Z697" i="38"/>
  <c r="Z668" i="38"/>
  <c r="Z673" i="38"/>
  <c r="Z696" i="38"/>
  <c r="Z667" i="38"/>
  <c r="J157" i="39"/>
  <c r="Z689" i="38"/>
  <c r="Z677" i="38"/>
  <c r="Z675" i="38"/>
  <c r="Z688" i="38"/>
  <c r="P189" i="39"/>
  <c r="P172" i="39"/>
  <c r="P190" i="39"/>
  <c r="P191" i="39"/>
  <c r="K205" i="39"/>
  <c r="K234" i="39"/>
  <c r="K229" i="39"/>
  <c r="K202" i="39"/>
  <c r="Y175" i="39"/>
  <c r="Y160" i="39"/>
  <c r="Y182" i="39"/>
  <c r="Y155" i="39"/>
  <c r="W17" i="39"/>
  <c r="W44" i="39"/>
  <c r="W22" i="39"/>
  <c r="W37" i="39"/>
  <c r="X201" i="39"/>
  <c r="X221" i="39"/>
  <c r="X206" i="39"/>
  <c r="X228" i="39"/>
  <c r="X37" i="39"/>
  <c r="X44" i="39"/>
  <c r="X22" i="39"/>
  <c r="X17" i="39"/>
  <c r="O182" i="39"/>
  <c r="O160" i="39"/>
  <c r="O155" i="39"/>
  <c r="O175" i="39"/>
  <c r="O146" i="39"/>
  <c r="O192" i="39"/>
  <c r="O238" i="39"/>
  <c r="O54" i="39"/>
  <c r="O100" i="39"/>
  <c r="O136" i="39"/>
  <c r="O114" i="39"/>
  <c r="O129" i="39"/>
  <c r="O109" i="39"/>
  <c r="Z57" i="38"/>
  <c r="Z93" i="38"/>
  <c r="Z85" i="38"/>
  <c r="Z95" i="38"/>
  <c r="Z79" i="38"/>
  <c r="Z63" i="38"/>
  <c r="Z99" i="38"/>
  <c r="Z82" i="38"/>
  <c r="Z66" i="38"/>
  <c r="Z101" i="38"/>
  <c r="Z84" i="38"/>
  <c r="Z68" i="38"/>
  <c r="O66" i="39"/>
  <c r="O112" i="39"/>
  <c r="O158" i="39"/>
  <c r="O204" i="39"/>
  <c r="O20" i="39"/>
  <c r="Z643" i="38"/>
  <c r="Z636" i="38"/>
  <c r="Z617" i="38"/>
  <c r="Z644" i="38"/>
  <c r="Z629" i="38"/>
  <c r="Z611" i="38"/>
  <c r="Z646" i="38"/>
  <c r="Z631" i="38"/>
  <c r="Z616" i="38"/>
  <c r="Z653" i="38"/>
  <c r="Z638" i="38"/>
  <c r="Z623" i="38"/>
  <c r="P103" i="39"/>
  <c r="P104" i="39"/>
  <c r="P118" i="39"/>
  <c r="X196" i="39"/>
  <c r="X210" i="39"/>
  <c r="X195" i="39"/>
  <c r="X104" i="39"/>
  <c r="X118" i="39"/>
  <c r="X103" i="39"/>
  <c r="X150" i="39"/>
  <c r="X149" i="39"/>
  <c r="X164" i="39"/>
  <c r="T58" i="39"/>
  <c r="T72" i="39"/>
  <c r="T57" i="39"/>
  <c r="S87" i="39"/>
  <c r="S61" i="39"/>
  <c r="S93" i="39"/>
  <c r="Z197" i="38"/>
  <c r="Z201" i="38"/>
  <c r="Z200" i="38"/>
  <c r="Z185" i="38"/>
  <c r="Z161" i="38"/>
  <c r="Z191" i="38"/>
  <c r="Z176" i="38"/>
  <c r="Z198" i="38"/>
  <c r="Z183" i="38"/>
  <c r="Z170" i="38"/>
  <c r="J38" i="39"/>
  <c r="Z155" i="38"/>
  <c r="Z160" i="38"/>
  <c r="Z163" i="38"/>
  <c r="Z222" i="38"/>
  <c r="Z242" i="38"/>
  <c r="Z234" i="38"/>
  <c r="Z244" i="38"/>
  <c r="Z228" i="38"/>
  <c r="Z212" i="38"/>
  <c r="Z243" i="38"/>
  <c r="Z227" i="38"/>
  <c r="Z211" i="38"/>
  <c r="Z245" i="38"/>
  <c r="Z229" i="38"/>
  <c r="Z213" i="38"/>
  <c r="R60" i="39"/>
  <c r="R86" i="39"/>
  <c r="R95" i="39"/>
  <c r="R141" i="39"/>
  <c r="R106" i="39"/>
  <c r="R132" i="39"/>
  <c r="R187" i="39"/>
  <c r="R178" i="39"/>
  <c r="R152" i="39"/>
  <c r="O233" i="39"/>
  <c r="O198" i="39"/>
  <c r="O60" i="39"/>
  <c r="O95" i="39"/>
  <c r="O220" i="39"/>
  <c r="O214" i="39"/>
  <c r="O223" i="39"/>
  <c r="O216" i="39"/>
  <c r="O209" i="39"/>
  <c r="O25" i="39"/>
  <c r="O39" i="39"/>
  <c r="O32" i="39"/>
  <c r="O30" i="39"/>
  <c r="O36" i="39"/>
  <c r="K124" i="39"/>
  <c r="K128" i="39"/>
  <c r="K122" i="39"/>
  <c r="K131" i="39"/>
  <c r="K117" i="39"/>
  <c r="R223" i="39"/>
  <c r="R214" i="39"/>
  <c r="R216" i="39"/>
  <c r="R209" i="39"/>
  <c r="R215" i="39"/>
  <c r="R220" i="39"/>
  <c r="Y212" i="39"/>
  <c r="Y194" i="39"/>
  <c r="Y226" i="39"/>
  <c r="U212" i="39"/>
  <c r="U226" i="39"/>
  <c r="U194" i="39"/>
  <c r="M217" i="39"/>
  <c r="M154" i="39"/>
  <c r="M53" i="39"/>
  <c r="M34" i="39"/>
  <c r="M52" i="39"/>
  <c r="M51" i="39"/>
  <c r="U21" i="39"/>
  <c r="U50" i="39"/>
  <c r="U45" i="39"/>
  <c r="U18" i="39"/>
  <c r="Q113" i="39"/>
  <c r="Q110" i="39"/>
  <c r="Q137" i="39"/>
  <c r="Q142" i="39"/>
  <c r="Q229" i="39"/>
  <c r="Q202" i="39"/>
  <c r="Q205" i="39"/>
  <c r="Q234" i="39"/>
  <c r="P137" i="39"/>
  <c r="P110" i="39"/>
  <c r="P142" i="39"/>
  <c r="P113" i="39"/>
  <c r="R18" i="39"/>
  <c r="R45" i="39"/>
  <c r="R21" i="39"/>
  <c r="R50" i="39"/>
  <c r="S171" i="39"/>
  <c r="S73" i="39"/>
  <c r="S201" i="39"/>
  <c r="S228" i="39"/>
  <c r="S221" i="39"/>
  <c r="S206" i="39"/>
  <c r="R201" i="39"/>
  <c r="R228" i="39"/>
  <c r="R221" i="39"/>
  <c r="R206" i="39"/>
  <c r="R22" i="39"/>
  <c r="R37" i="39"/>
  <c r="R44" i="39"/>
  <c r="R17" i="39"/>
  <c r="R68" i="39"/>
  <c r="R90" i="39"/>
  <c r="R63" i="39"/>
  <c r="R83" i="39"/>
  <c r="Q182" i="39"/>
  <c r="Q175" i="39"/>
  <c r="Q160" i="39"/>
  <c r="Q155" i="39"/>
  <c r="Z759" i="38"/>
  <c r="Z785" i="38"/>
  <c r="Z802" i="38"/>
  <c r="Z777" i="38"/>
  <c r="Z783" i="38"/>
  <c r="Z772" i="38"/>
  <c r="Z763" i="38"/>
  <c r="Z795" i="38"/>
  <c r="Z782" i="38"/>
  <c r="Z771" i="38"/>
  <c r="Z758" i="38"/>
  <c r="Z800" i="38"/>
  <c r="Y58" i="39"/>
  <c r="Y72" i="39"/>
  <c r="Y57" i="39"/>
  <c r="Y12" i="39"/>
  <c r="Y26" i="39"/>
  <c r="Y11" i="39"/>
  <c r="Y103" i="39"/>
  <c r="Y118" i="39"/>
  <c r="Y104" i="39"/>
  <c r="U58" i="39"/>
  <c r="U72" i="39"/>
  <c r="U57" i="39"/>
  <c r="Q210" i="39"/>
  <c r="Q195" i="39"/>
  <c r="Q196" i="39"/>
  <c r="Q11" i="39"/>
  <c r="Q26" i="39"/>
  <c r="Q12" i="39"/>
  <c r="Q164" i="39"/>
  <c r="Q150" i="39"/>
  <c r="Q149" i="39"/>
  <c r="Y199" i="39"/>
  <c r="Y225" i="39"/>
  <c r="Y231" i="39"/>
  <c r="Y41" i="39"/>
  <c r="Y15" i="39"/>
  <c r="Y47" i="39"/>
  <c r="R61" i="39"/>
  <c r="R93" i="39"/>
  <c r="R87" i="39"/>
  <c r="U146" i="39"/>
  <c r="L109" i="39"/>
  <c r="L136" i="39"/>
  <c r="L114" i="39"/>
  <c r="L129" i="39"/>
  <c r="L68" i="39"/>
  <c r="L90" i="39"/>
  <c r="L63" i="39"/>
  <c r="L83" i="39"/>
  <c r="M136" i="39"/>
  <c r="M114" i="39"/>
  <c r="M129" i="39"/>
  <c r="M109" i="39"/>
  <c r="K58" i="39"/>
  <c r="K57" i="39"/>
  <c r="K72" i="39"/>
  <c r="K103" i="39"/>
  <c r="K104" i="39"/>
  <c r="K118" i="39"/>
  <c r="K164" i="39"/>
  <c r="K150" i="39"/>
  <c r="K149" i="39"/>
  <c r="N58" i="39"/>
  <c r="N72" i="39"/>
  <c r="N57" i="39"/>
  <c r="P217" i="39"/>
  <c r="W233" i="39"/>
  <c r="W198" i="39"/>
  <c r="L200" i="39"/>
  <c r="L154" i="39"/>
  <c r="L62" i="39"/>
  <c r="L16" i="39"/>
  <c r="L108" i="39"/>
  <c r="N233" i="39"/>
  <c r="N198" i="39"/>
  <c r="L223" i="39"/>
  <c r="L220" i="39"/>
  <c r="L209" i="39"/>
  <c r="L216" i="39"/>
  <c r="L214" i="39"/>
  <c r="S128" i="39"/>
  <c r="S122" i="39"/>
  <c r="S124" i="39"/>
  <c r="S123" i="39"/>
  <c r="S117" i="39"/>
  <c r="S131" i="39"/>
  <c r="S216" i="39"/>
  <c r="S223" i="39"/>
  <c r="S214" i="39"/>
  <c r="S220" i="39"/>
  <c r="S215" i="39"/>
  <c r="S209" i="39"/>
  <c r="N117" i="39"/>
  <c r="N131" i="39"/>
  <c r="N124" i="39"/>
  <c r="N128" i="39"/>
  <c r="N122" i="39"/>
  <c r="O10" i="39"/>
  <c r="O42" i="39"/>
  <c r="O28" i="39"/>
  <c r="O134" i="39"/>
  <c r="O120" i="39"/>
  <c r="O102" i="39"/>
  <c r="Z333" i="38"/>
  <c r="Z353" i="38"/>
  <c r="Z345" i="38"/>
  <c r="Z347" i="38"/>
  <c r="Z331" i="38"/>
  <c r="Z315" i="38"/>
  <c r="Z350" i="38"/>
  <c r="Z334" i="38"/>
  <c r="Z318" i="38"/>
  <c r="Z352" i="38"/>
  <c r="Z336" i="38"/>
  <c r="Z320" i="38"/>
  <c r="K134" i="39"/>
  <c r="K120" i="39"/>
  <c r="K102" i="39"/>
  <c r="W80" i="39"/>
  <c r="W97" i="39"/>
  <c r="W98" i="39"/>
  <c r="W99" i="39"/>
  <c r="Y156" i="39"/>
  <c r="Y159" i="39"/>
  <c r="Y188" i="39"/>
  <c r="Y183" i="39"/>
  <c r="O21" i="39"/>
  <c r="O50" i="39"/>
  <c r="O45" i="39"/>
  <c r="O18" i="39"/>
  <c r="O91" i="39"/>
  <c r="O64" i="39"/>
  <c r="O96" i="39"/>
  <c r="O67" i="39"/>
  <c r="T202" i="39"/>
  <c r="T234" i="39"/>
  <c r="T229" i="39"/>
  <c r="T205" i="39"/>
  <c r="V159" i="39"/>
  <c r="V183" i="39"/>
  <c r="V156" i="39"/>
  <c r="V188" i="39"/>
  <c r="S33" i="39"/>
</calcChain>
</file>

<file path=xl/sharedStrings.xml><?xml version="1.0" encoding="utf-8"?>
<sst xmlns="http://schemas.openxmlformats.org/spreadsheetml/2006/main" count="1894" uniqueCount="191">
  <si>
    <t>怒翼模子投放思路</t>
    <phoneticPr fontId="4" type="noConversion"/>
  </si>
  <si>
    <t>怒翼抽将思路</t>
    <phoneticPr fontId="4" type="noConversion"/>
  </si>
  <si>
    <t>怒翼名</t>
    <phoneticPr fontId="4" type="noConversion"/>
  </si>
  <si>
    <t>情缘1</t>
    <phoneticPr fontId="4" type="noConversion"/>
  </si>
  <si>
    <t>情缘2</t>
  </si>
  <si>
    <t>情缘3</t>
  </si>
  <si>
    <t>情缘4</t>
  </si>
  <si>
    <t>情缘5</t>
  </si>
  <si>
    <t>情缘6</t>
  </si>
  <si>
    <t>9阶1</t>
    <phoneticPr fontId="4" type="noConversion"/>
  </si>
  <si>
    <t>9阶2</t>
  </si>
  <si>
    <t>9阶3</t>
  </si>
  <si>
    <t>8阶1</t>
    <phoneticPr fontId="4" type="noConversion"/>
  </si>
  <si>
    <t>8阶2</t>
  </si>
  <si>
    <t>8阶3</t>
  </si>
  <si>
    <t>8阶4</t>
  </si>
  <si>
    <t>7阶1</t>
    <phoneticPr fontId="4" type="noConversion"/>
  </si>
  <si>
    <t>7阶2</t>
  </si>
  <si>
    <t>7阶3</t>
  </si>
  <si>
    <t>7阶4</t>
  </si>
  <si>
    <t>6阶1</t>
    <phoneticPr fontId="4" type="noConversion"/>
  </si>
  <si>
    <t>5阶1</t>
    <phoneticPr fontId="4" type="noConversion"/>
  </si>
  <si>
    <t>4阶1</t>
    <phoneticPr fontId="4" type="noConversion"/>
  </si>
  <si>
    <t>3阶1</t>
    <phoneticPr fontId="4" type="noConversion"/>
  </si>
  <si>
    <t>2阶1</t>
    <phoneticPr fontId="4" type="noConversion"/>
  </si>
  <si>
    <t>1阶1</t>
    <phoneticPr fontId="4" type="noConversion"/>
  </si>
  <si>
    <t>7阶1,7阶2</t>
    <phoneticPr fontId="4" type="noConversion"/>
  </si>
  <si>
    <t>7阶2,7阶3</t>
    <phoneticPr fontId="4" type="noConversion"/>
  </si>
  <si>
    <t>7阶3,7阶4</t>
    <phoneticPr fontId="4" type="noConversion"/>
  </si>
  <si>
    <t>7阶2</t>
    <phoneticPr fontId="4" type="noConversion"/>
  </si>
  <si>
    <t>7阶3</t>
    <phoneticPr fontId="4" type="noConversion"/>
  </si>
  <si>
    <t>7阶4</t>
    <phoneticPr fontId="4" type="noConversion"/>
  </si>
  <si>
    <t>1阶,6阶</t>
    <phoneticPr fontId="4" type="noConversion"/>
  </si>
  <si>
    <t>2阶,5阶</t>
    <phoneticPr fontId="4" type="noConversion"/>
  </si>
  <si>
    <t>3阶,4阶</t>
    <phoneticPr fontId="4" type="noConversion"/>
  </si>
  <si>
    <t>1阶1,5阶1</t>
    <phoneticPr fontId="4" type="noConversion"/>
  </si>
  <si>
    <t>定位</t>
    <phoneticPr fontId="4" type="noConversion"/>
  </si>
  <si>
    <t>8阶2,8阶1</t>
    <phoneticPr fontId="4" type="noConversion"/>
  </si>
  <si>
    <t>8阶3,8阶1</t>
    <phoneticPr fontId="4" type="noConversion"/>
  </si>
  <si>
    <t>8阶4,8阶1</t>
    <phoneticPr fontId="4" type="noConversion"/>
  </si>
  <si>
    <t>普通8阶</t>
    <phoneticPr fontId="4" type="noConversion"/>
  </si>
  <si>
    <t>7阶1,7阶3</t>
    <phoneticPr fontId="4" type="noConversion"/>
  </si>
  <si>
    <t>7阶1,7阶4</t>
  </si>
  <si>
    <t>8阶3</t>
    <phoneticPr fontId="4" type="noConversion"/>
  </si>
  <si>
    <t>8阶4</t>
    <phoneticPr fontId="4" type="noConversion"/>
  </si>
  <si>
    <t>8阶2</t>
    <phoneticPr fontId="4" type="noConversion"/>
  </si>
  <si>
    <t>1阶1,7阶2</t>
    <phoneticPr fontId="4" type="noConversion"/>
  </si>
  <si>
    <t>1阶1,7阶3</t>
    <phoneticPr fontId="4" type="noConversion"/>
  </si>
  <si>
    <t>1阶1,7阶4</t>
    <phoneticPr fontId="4" type="noConversion"/>
  </si>
  <si>
    <t>2阶1,4阶1</t>
    <phoneticPr fontId="4" type="noConversion"/>
  </si>
  <si>
    <t>普通7阶</t>
    <phoneticPr fontId="4" type="noConversion"/>
  </si>
  <si>
    <t>钻石抽:
1.首抽送一个7阶怒翼卷轴。7阶、8阶各包含4种怒翼。低概率出9阶。7阶1,8阶1单独掉落，7阶2,3,4,8阶2,3,4分别在7阶卷轴和8阶卷轴那里掉落
2.7阶和8阶的概率为3:2，二者属性也是3:2，进阶消耗相同，各投放四个。8阶翅膀的情缘更好。
3.9阶一共投放3个翅膀，每个翅膀投2个不成对的攻防2级属性。
4.9阶翅膀没有兑换卷，直接投放翅膀。
5.钻石抽掉落翅膀整件，大概率掉落翅膀雕文，
6.10连抽第10次必然掉落7~9阶翅膀，其他时候，低概率掉落7,8阶翅膀卷轴。</t>
    <phoneticPr fontId="4" type="noConversion"/>
  </si>
  <si>
    <t>掉落8阶</t>
    <phoneticPr fontId="4" type="noConversion"/>
  </si>
  <si>
    <t>掉落7阶</t>
    <phoneticPr fontId="4" type="noConversion"/>
  </si>
  <si>
    <t>普通6阶</t>
    <phoneticPr fontId="4" type="noConversion"/>
  </si>
  <si>
    <t>普通1阶</t>
    <phoneticPr fontId="4" type="noConversion"/>
  </si>
  <si>
    <t>普通2阶</t>
    <phoneticPr fontId="4" type="noConversion"/>
  </si>
  <si>
    <t>普通3阶</t>
    <phoneticPr fontId="4" type="noConversion"/>
  </si>
  <si>
    <t>普通4阶</t>
    <phoneticPr fontId="4" type="noConversion"/>
  </si>
  <si>
    <t>普通5阶</t>
    <phoneticPr fontId="4" type="noConversion"/>
  </si>
  <si>
    <t>产出</t>
    <phoneticPr fontId="4" type="noConversion"/>
  </si>
  <si>
    <t>竞技场商店;</t>
    <phoneticPr fontId="4" type="noConversion"/>
  </si>
  <si>
    <t>竞技场商店;金币抽</t>
    <phoneticPr fontId="4" type="noConversion"/>
  </si>
  <si>
    <t>钻石抽</t>
    <phoneticPr fontId="4" type="noConversion"/>
  </si>
  <si>
    <t>竞技场商店;金币首抽</t>
    <phoneticPr fontId="4" type="noConversion"/>
  </si>
  <si>
    <t>钻石抽;钻石首抽;金币抽</t>
    <phoneticPr fontId="4" type="noConversion"/>
  </si>
  <si>
    <t>怒翼投放与情缘设计</t>
    <phoneticPr fontId="4" type="noConversion"/>
  </si>
  <si>
    <t>怒翼属性投放</t>
    <phoneticPr fontId="4" type="noConversion"/>
  </si>
  <si>
    <t>情缘</t>
    <phoneticPr fontId="4" type="noConversion"/>
  </si>
  <si>
    <t>升级</t>
    <phoneticPr fontId="4" type="noConversion"/>
  </si>
  <si>
    <t>等阶</t>
    <phoneticPr fontId="4" type="noConversion"/>
  </si>
  <si>
    <t>雕文</t>
    <phoneticPr fontId="4" type="noConversion"/>
  </si>
  <si>
    <t>生命</t>
    <phoneticPr fontId="4" type="noConversion"/>
  </si>
  <si>
    <t>攻击</t>
    <phoneticPr fontId="4" type="noConversion"/>
  </si>
  <si>
    <t>物防</t>
    <phoneticPr fontId="4" type="noConversion"/>
  </si>
  <si>
    <t>法防</t>
    <phoneticPr fontId="4" type="noConversion"/>
  </si>
  <si>
    <t>1~6阶，在竞技场中投放。每件只投一种。与7~9阶怒翼形成情缘，激活大量属性7,8,9对应情缘怒翼(1,4;2,5;3,6)。
4~6阶，还会在金币抽将中投放。7阶也会小概率出现在金币抽将中。
7~8阶，主要由7阶和8阶怒翼卷轴兑换，每阶包含4个怒翼，在钻石抽中产出。
9阶怒翼，会投放在钻石抽将中。
一些其他9阶怒翼，和10阶怒翼，将在运营活动中投放。
高阶的翅膀，一般会与7~8阶翅膀形成情缘，也会跟两个4~6阶的翅膀形成一个情缘。
抽将系统，会伴随着大量的怒翼符文。
1~6阶，投放攻血双防</t>
    <phoneticPr fontId="4" type="noConversion"/>
  </si>
  <si>
    <t>投放属性</t>
    <phoneticPr fontId="4" type="noConversion"/>
  </si>
  <si>
    <t>冲击,闪避,攻击,物防,元素抗性1</t>
    <phoneticPr fontId="4" type="noConversion"/>
  </si>
  <si>
    <t>命中,抗暴,攻击,法防,元素抗性2</t>
    <phoneticPr fontId="4" type="noConversion"/>
  </si>
  <si>
    <t>暴击,格挡,攻击,元素攻击,元素抗性3</t>
    <phoneticPr fontId="4" type="noConversion"/>
  </si>
  <si>
    <t>稀有翅膀</t>
    <phoneticPr fontId="4" type="noConversion"/>
  </si>
  <si>
    <t>攻击，元素攻击，生命，物防，法防</t>
    <phoneticPr fontId="4" type="noConversion"/>
  </si>
  <si>
    <t>攻击，元素攻击，生命，元素抗性1</t>
    <phoneticPr fontId="4" type="noConversion"/>
  </si>
  <si>
    <t>攻击，元素攻击，生命，元素抗性2</t>
    <phoneticPr fontId="4" type="noConversion"/>
  </si>
  <si>
    <t>攻击，元素攻击，生命，元素抗性3</t>
    <phoneticPr fontId="4" type="noConversion"/>
  </si>
  <si>
    <t>钻石抽；运营活动</t>
    <phoneticPr fontId="4" type="noConversion"/>
  </si>
  <si>
    <t>首冲；钻石十连首抽；钻石抽</t>
    <phoneticPr fontId="4" type="noConversion"/>
  </si>
  <si>
    <t>攻击，物防，法防，生命，元素攻击</t>
    <phoneticPr fontId="4" type="noConversion"/>
  </si>
  <si>
    <t>攻击，物防，法防，生命，元素抗性1</t>
    <phoneticPr fontId="4" type="noConversion"/>
  </si>
  <si>
    <t>攻击，物防，法防，生命，元素抗性2</t>
  </si>
  <si>
    <t>攻击，物防，法防，生命，元素抗性3</t>
    <phoneticPr fontId="4" type="noConversion"/>
  </si>
  <si>
    <t>攻击，物防，法防，生命</t>
    <phoneticPr fontId="4" type="noConversion"/>
  </si>
  <si>
    <t>元素攻击</t>
    <phoneticPr fontId="4" type="noConversion"/>
  </si>
  <si>
    <t>元素抗性1</t>
    <phoneticPr fontId="4" type="noConversion"/>
  </si>
  <si>
    <t>元素抗性2</t>
  </si>
  <si>
    <t>元素抗性3</t>
  </si>
  <si>
    <t>暴击等级</t>
  </si>
  <si>
    <t>抗暴等级</t>
  </si>
  <si>
    <t>命中等级</t>
  </si>
  <si>
    <t>闪避等级</t>
  </si>
  <si>
    <t>格挡等级</t>
  </si>
  <si>
    <t>冲击等级</t>
  </si>
  <si>
    <t>元素触发</t>
  </si>
  <si>
    <t>元素抗性</t>
  </si>
  <si>
    <t>1阶怒翼</t>
    <phoneticPr fontId="4" type="noConversion"/>
  </si>
  <si>
    <t>2阶怒翼</t>
  </si>
  <si>
    <t>3阶怒翼</t>
  </si>
  <si>
    <t>4阶怒翼</t>
  </si>
  <si>
    <t>5阶怒翼</t>
  </si>
  <si>
    <t>6阶怒翼</t>
  </si>
  <si>
    <t>7阶怒翼1</t>
    <phoneticPr fontId="4" type="noConversion"/>
  </si>
  <si>
    <t>7阶怒翼2</t>
  </si>
  <si>
    <t>7阶怒翼3</t>
  </si>
  <si>
    <t>7阶怒翼4</t>
  </si>
  <si>
    <t>8阶怒翼1</t>
    <phoneticPr fontId="4" type="noConversion"/>
  </si>
  <si>
    <t>8阶怒翼2</t>
  </si>
  <si>
    <t>8阶怒翼3</t>
  </si>
  <si>
    <t>8阶怒翼4</t>
  </si>
  <si>
    <t>1阶1,2阶1</t>
    <phoneticPr fontId="4" type="noConversion"/>
  </si>
  <si>
    <t>9阶2</t>
    <phoneticPr fontId="4" type="noConversion"/>
  </si>
  <si>
    <t>9阶3</t>
    <phoneticPr fontId="4" type="noConversion"/>
  </si>
  <si>
    <t>总战力因子</t>
    <phoneticPr fontId="4" type="noConversion"/>
  </si>
  <si>
    <t>战斗力</t>
    <phoneticPr fontId="4" type="noConversion"/>
  </si>
  <si>
    <t>战力因子</t>
    <phoneticPr fontId="4" type="noConversion"/>
  </si>
  <si>
    <t>属性投放比</t>
    <phoneticPr fontId="4" type="noConversion"/>
  </si>
  <si>
    <t>怒翼升级曲线</t>
    <phoneticPr fontId="4" type="noConversion"/>
  </si>
  <si>
    <t>等级</t>
    <phoneticPr fontId="4" type="noConversion"/>
  </si>
  <si>
    <t>属性</t>
    <phoneticPr fontId="4" type="noConversion"/>
  </si>
  <si>
    <t>消耗</t>
    <phoneticPr fontId="4" type="noConversion"/>
  </si>
  <si>
    <t>怒翼升级属性细配</t>
    <phoneticPr fontId="4" type="noConversion"/>
  </si>
  <si>
    <t>怒翼名字</t>
    <phoneticPr fontId="4" type="noConversion"/>
  </si>
  <si>
    <t>怒翼等级</t>
    <phoneticPr fontId="4" type="noConversion"/>
  </si>
  <si>
    <t>ID</t>
    <phoneticPr fontId="4" type="noConversion"/>
  </si>
  <si>
    <t>怒翼ID</t>
    <phoneticPr fontId="4" type="noConversion"/>
  </si>
  <si>
    <t>1阶1</t>
    <phoneticPr fontId="4" type="noConversion"/>
  </si>
  <si>
    <t>2阶1</t>
    <phoneticPr fontId="4" type="noConversion"/>
  </si>
  <si>
    <t>3阶1</t>
    <phoneticPr fontId="4" type="noConversion"/>
  </si>
  <si>
    <t>4阶1</t>
    <phoneticPr fontId="4" type="noConversion"/>
  </si>
  <si>
    <t>5阶1</t>
    <phoneticPr fontId="4" type="noConversion"/>
  </si>
  <si>
    <t>6阶1</t>
    <phoneticPr fontId="4" type="noConversion"/>
  </si>
  <si>
    <t>7阶1</t>
    <phoneticPr fontId="4" type="noConversion"/>
  </si>
  <si>
    <t>7阶2</t>
    <phoneticPr fontId="4" type="noConversion"/>
  </si>
  <si>
    <t>8阶1</t>
    <phoneticPr fontId="4" type="noConversion"/>
  </si>
  <si>
    <t>8阶2</t>
    <phoneticPr fontId="4" type="noConversion"/>
  </si>
  <si>
    <t>7阶4</t>
    <phoneticPr fontId="4" type="noConversion"/>
  </si>
  <si>
    <t>8阶3</t>
    <phoneticPr fontId="4" type="noConversion"/>
  </si>
  <si>
    <t>9阶1</t>
    <phoneticPr fontId="4" type="noConversion"/>
  </si>
  <si>
    <t>怒翼阶数</t>
    <phoneticPr fontId="4" type="noConversion"/>
  </si>
  <si>
    <t>战斗力</t>
    <phoneticPr fontId="4" type="noConversion"/>
  </si>
  <si>
    <t>怒翼名</t>
    <phoneticPr fontId="4" type="noConversion"/>
  </si>
  <si>
    <t>情缘1</t>
    <phoneticPr fontId="4" type="noConversion"/>
  </si>
  <si>
    <t>情缘2</t>
    <phoneticPr fontId="4" type="noConversion"/>
  </si>
  <si>
    <t>等级段</t>
    <phoneticPr fontId="4" type="noConversion"/>
  </si>
  <si>
    <t>2阶1</t>
  </si>
  <si>
    <t>3阶1</t>
  </si>
  <si>
    <t>4阶1</t>
  </si>
  <si>
    <t>1阶1</t>
  </si>
  <si>
    <t>7阶1</t>
  </si>
  <si>
    <t>6阶1</t>
  </si>
  <si>
    <t>5阶1</t>
  </si>
  <si>
    <t>8阶1</t>
  </si>
  <si>
    <t>情缘数值投放方式：
等级上，分为1,10,20,35,50。倍率分别为1,2,3,4,5
属性上，1个相当于继承40%情缘当前等级的属性，2个相当于各继承25%的当前等级的属性</t>
    <phoneticPr fontId="4" type="noConversion"/>
  </si>
  <si>
    <t>1级</t>
    <phoneticPr fontId="4" type="noConversion"/>
  </si>
  <si>
    <t>情缘系数</t>
    <phoneticPr fontId="4" type="noConversion"/>
  </si>
  <si>
    <t>情缘等级1</t>
    <phoneticPr fontId="4" type="noConversion"/>
  </si>
  <si>
    <t>情缘等级2</t>
    <phoneticPr fontId="4" type="noConversion"/>
  </si>
  <si>
    <t>情缘ID1</t>
    <phoneticPr fontId="4" type="noConversion"/>
  </si>
  <si>
    <t>情缘ID2</t>
    <phoneticPr fontId="4" type="noConversion"/>
  </si>
  <si>
    <t>7阶2</t>
    <phoneticPr fontId="4" type="noConversion"/>
  </si>
  <si>
    <t>5阶1</t>
    <phoneticPr fontId="4" type="noConversion"/>
  </si>
  <si>
    <t>1阶1</t>
    <phoneticPr fontId="4" type="noConversion"/>
  </si>
  <si>
    <t>单缘继承</t>
    <phoneticPr fontId="4" type="noConversion"/>
  </si>
  <si>
    <t>双缘继承</t>
    <phoneticPr fontId="4" type="noConversion"/>
  </si>
  <si>
    <t>8阶2</t>
    <phoneticPr fontId="4" type="noConversion"/>
  </si>
  <si>
    <t>8阶1</t>
    <phoneticPr fontId="4" type="noConversion"/>
  </si>
  <si>
    <t>8阶3</t>
    <phoneticPr fontId="4" type="noConversion"/>
  </si>
  <si>
    <t>8阶4</t>
    <phoneticPr fontId="4" type="noConversion"/>
  </si>
  <si>
    <t>7阶1</t>
    <phoneticPr fontId="4" type="noConversion"/>
  </si>
  <si>
    <t>7阶3</t>
    <phoneticPr fontId="4" type="noConversion"/>
  </si>
  <si>
    <t>7阶4</t>
    <phoneticPr fontId="4" type="noConversion"/>
  </si>
  <si>
    <t>2阶1</t>
    <phoneticPr fontId="4" type="noConversion"/>
  </si>
  <si>
    <t>4阶1</t>
    <phoneticPr fontId="4" type="noConversion"/>
  </si>
  <si>
    <t>6阶1</t>
    <phoneticPr fontId="4" type="noConversion"/>
  </si>
  <si>
    <t>雕文等级</t>
    <phoneticPr fontId="4" type="noConversion"/>
  </si>
  <si>
    <t>提升百分比</t>
    <phoneticPr fontId="4" type="noConversion"/>
  </si>
  <si>
    <t>雕文投放思路：
雕文是对翅膀数值的放大。
不同翅膀需求不同的雕文。
在抽将时，钻石抽未中翅膀时，会掉落随机3级雕文。金币抽会掉落随机1级雕文。
雕文的进阶采用2合1模式，大概50W就能把坑填满。</t>
    <phoneticPr fontId="4" type="noConversion"/>
  </si>
  <si>
    <t>10级</t>
    <phoneticPr fontId="4" type="noConversion"/>
  </si>
  <si>
    <t>20级</t>
    <phoneticPr fontId="4" type="noConversion"/>
  </si>
  <si>
    <t>35级</t>
    <phoneticPr fontId="4" type="noConversion"/>
  </si>
  <si>
    <t>50级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</si>
</sst>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2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scheme val="minor"/>
    </font>
    <font>
      <sz val="11"/>
      <color rgb="FF9C0006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/>
      <name val="宋体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6">
    <xf numFmtId="0" fontId="0" fillId="0" borderId="0"/>
    <xf numFmtId="0" fontId="3" fillId="0" borderId="1">
      <alignment horizontal="center" vertical="center"/>
    </xf>
    <xf numFmtId="0" fontId="25" fillId="0" borderId="2">
      <alignment vertical="top" wrapText="1"/>
    </xf>
    <xf numFmtId="0" fontId="5" fillId="0" borderId="0" applyNumberFormat="0" applyFill="0" applyBorder="0" applyAlignment="0" applyProtection="0">
      <alignment vertical="center"/>
    </xf>
    <xf numFmtId="0" fontId="24" fillId="2" borderId="2">
      <alignment horizontal="center" vertical="center" shrinkToFit="1"/>
    </xf>
    <xf numFmtId="0" fontId="6" fillId="3" borderId="2">
      <alignment vertical="top" shrinkToFit="1"/>
    </xf>
    <xf numFmtId="0" fontId="24" fillId="4" borderId="2">
      <alignment horizontal="center" vertical="center" wrapText="1"/>
    </xf>
    <xf numFmtId="0" fontId="25" fillId="5" borderId="2">
      <alignment horizontal="center" vertical="center" wrapText="1"/>
    </xf>
    <xf numFmtId="0" fontId="2" fillId="0" borderId="0">
      <alignment vertical="center"/>
    </xf>
    <xf numFmtId="0" fontId="7" fillId="6" borderId="0"/>
    <xf numFmtId="0" fontId="8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2">
      <alignment horizontal="center" vertical="top"/>
    </xf>
    <xf numFmtId="0" fontId="23" fillId="0" borderId="0">
      <alignment horizontal="center" vertical="center"/>
    </xf>
  </cellStyleXfs>
  <cellXfs count="24"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25" fillId="0" borderId="2" xfId="2">
      <alignment vertical="top" wrapText="1"/>
    </xf>
    <xf numFmtId="0" fontId="0" fillId="0" borderId="11" xfId="0" applyBorder="1" applyAlignment="1"/>
    <xf numFmtId="0" fontId="25" fillId="0" borderId="0" xfId="2" applyFill="1" applyBorder="1">
      <alignment vertical="top" wrapText="1"/>
    </xf>
    <xf numFmtId="0" fontId="24" fillId="2" borderId="2" xfId="4">
      <alignment horizontal="center" vertical="center" shrinkToFit="1"/>
    </xf>
    <xf numFmtId="0" fontId="2" fillId="0" borderId="0" xfId="8">
      <alignment vertical="center"/>
    </xf>
    <xf numFmtId="0" fontId="24" fillId="2" borderId="12" xfId="4" applyBorder="1">
      <alignment horizontal="center" vertical="center" shrinkToFit="1"/>
    </xf>
    <xf numFmtId="0" fontId="0" fillId="0" borderId="0" xfId="0"/>
    <xf numFmtId="0" fontId="24" fillId="2" borderId="2" xfId="4">
      <alignment horizontal="center" vertical="center" shrinkToFit="1"/>
    </xf>
    <xf numFmtId="0" fontId="25" fillId="5" borderId="2" xfId="7">
      <alignment horizontal="center" vertical="center" wrapText="1"/>
    </xf>
    <xf numFmtId="0" fontId="25" fillId="0" borderId="2" xfId="2">
      <alignment vertical="top" wrapText="1"/>
    </xf>
    <xf numFmtId="0" fontId="25" fillId="0" borderId="2" xfId="2">
      <alignment vertical="top" wrapText="1"/>
    </xf>
    <xf numFmtId="0" fontId="24" fillId="4" borderId="2" xfId="6">
      <alignment horizontal="center" vertical="center" wrapText="1"/>
    </xf>
    <xf numFmtId="0" fontId="26" fillId="0" borderId="0" xfId="8" applyFont="1">
      <alignment vertical="center"/>
    </xf>
    <xf numFmtId="0" fontId="26" fillId="0" borderId="0" xfId="0" applyFont="1"/>
    <xf numFmtId="9" fontId="25" fillId="0" borderId="2" xfId="2" applyNumberFormat="1">
      <alignment vertical="top" wrapText="1"/>
    </xf>
    <xf numFmtId="0" fontId="25" fillId="0" borderId="2" xfId="2">
      <alignment vertical="top" wrapText="1"/>
    </xf>
    <xf numFmtId="0" fontId="25" fillId="0" borderId="2" xfId="2">
      <alignment vertical="top" wrapText="1"/>
    </xf>
    <xf numFmtId="0" fontId="3" fillId="0" borderId="1" xfId="1" applyAlignment="1">
      <alignment horizontal="center" vertical="center"/>
    </xf>
    <xf numFmtId="0" fontId="3" fillId="0" borderId="1" xfId="1">
      <alignment horizontal="center" vertical="center"/>
    </xf>
    <xf numFmtId="0" fontId="25" fillId="0" borderId="2" xfId="2">
      <alignment vertical="top" wrapText="1"/>
    </xf>
  </cellXfs>
  <cellStyles count="56">
    <cellStyle name="20% - 着色 1" xfId="31" builtinId="30" hidden="1"/>
    <cellStyle name="20% - 着色 2" xfId="35" builtinId="34" hidden="1"/>
    <cellStyle name="20% - 着色 3" xfId="39" builtinId="38" hidden="1"/>
    <cellStyle name="20% - 着色 4" xfId="43" builtinId="42" hidden="1"/>
    <cellStyle name="20% - 着色 5" xfId="47" builtinId="46" hidden="1"/>
    <cellStyle name="20% - 着色 6" xfId="51" builtinId="50" hidden="1"/>
    <cellStyle name="40% - 着色 1" xfId="32" builtinId="31" hidden="1"/>
    <cellStyle name="40% - 着色 2" xfId="36" builtinId="35" hidden="1"/>
    <cellStyle name="40% - 着色 3" xfId="40" builtinId="39" hidden="1"/>
    <cellStyle name="40% - 着色 4" xfId="44" builtinId="43" hidden="1"/>
    <cellStyle name="40% - 着色 5" xfId="48" builtinId="47" hidden="1"/>
    <cellStyle name="40% - 着色 6" xfId="52" builtinId="51" hidden="1"/>
    <cellStyle name="60% - 着色 1" xfId="33" builtinId="32" hidden="1"/>
    <cellStyle name="60% - 着色 2" xfId="37" builtinId="36" hidden="1"/>
    <cellStyle name="60% - 着色 3" xfId="41" builtinId="40" hidden="1"/>
    <cellStyle name="60% - 着色 4" xfId="45" builtinId="44" hidden="1"/>
    <cellStyle name="60% - 着色 5" xfId="49" builtinId="48" hidden="1"/>
    <cellStyle name="60% - 着色 6" xfId="53" builtinId="52" hidden="1"/>
    <cellStyle name="Grid" xfId="2" xr:uid="{00000000-0005-0000-0000-000012000000}"/>
    <cellStyle name="Normal" xfId="8" xr:uid="{00000000-0005-0000-0000-000013000000}"/>
    <cellStyle name="百分比" xfId="15" builtinId="5" hidden="1"/>
    <cellStyle name="变量类型" xfId="5" xr:uid="{00000000-0005-0000-0000-000015000000}"/>
    <cellStyle name="标题" xfId="3" builtinId="15" hidden="1"/>
    <cellStyle name="标题 1" xfId="16" builtinId="16" hidden="1"/>
    <cellStyle name="标题 2" xfId="17" builtinId="17" hidden="1"/>
    <cellStyle name="标题 3" xfId="18" builtinId="18" hidden="1"/>
    <cellStyle name="标题 4" xfId="19" builtinId="19" hidden="1"/>
    <cellStyle name="差" xfId="10" builtinId="27" hidden="1"/>
    <cellStyle name="常规" xfId="0" builtinId="0"/>
    <cellStyle name="大标题" xfId="1" xr:uid="{00000000-0005-0000-0000-00001D000000}"/>
    <cellStyle name="好" xfId="20" builtinId="26" hidden="1"/>
    <cellStyle name="横向标题" xfId="4" xr:uid="{00000000-0005-0000-0000-00001F000000}"/>
    <cellStyle name="汇总" xfId="29" builtinId="25" hidden="1"/>
    <cellStyle name="货币" xfId="13" builtinId="4" hidden="1"/>
    <cellStyle name="货币[0]" xfId="14" builtinId="7" hidden="1"/>
    <cellStyle name="计算" xfId="24" builtinId="22" hidden="1"/>
    <cellStyle name="检查单元格" xfId="26" builtinId="23" hidden="1"/>
    <cellStyle name="解释性文本" xfId="28" builtinId="53" hidden="1"/>
    <cellStyle name="警告文本" xfId="27" builtinId="11" hidden="1"/>
    <cellStyle name="链接单元格" xfId="25" builtinId="24" hidden="1"/>
    <cellStyle name="千位分隔" xfId="11" builtinId="3" hidden="1"/>
    <cellStyle name="千位分隔[0]" xfId="12" builtinId="6" hidden="1"/>
    <cellStyle name="适中" xfId="21" builtinId="28" hidden="1"/>
    <cellStyle name="输出" xfId="23" builtinId="21" hidden="1"/>
    <cellStyle name="输入" xfId="22" builtinId="20" hidden="1"/>
    <cellStyle name="无效" xfId="9" xr:uid="{00000000-0005-0000-0000-00002D000000}"/>
    <cellStyle name="因变Grid" xfId="7" xr:uid="{00000000-0005-0000-0000-00002E000000}"/>
    <cellStyle name="英文标题" xfId="55" xr:uid="{00000000-0005-0000-0000-00002F000000}"/>
    <cellStyle name="着色 1" xfId="30" builtinId="29" hidden="1"/>
    <cellStyle name="着色 2" xfId="34" builtinId="33" hidden="1"/>
    <cellStyle name="着色 3" xfId="38" builtinId="37" hidden="1"/>
    <cellStyle name="着色 4" xfId="42" builtinId="41" hidden="1"/>
    <cellStyle name="着色 5" xfId="46" builtinId="45" hidden="1"/>
    <cellStyle name="着色 6" xfId="50" builtinId="49" hidden="1"/>
    <cellStyle name="中文标题" xfId="54" xr:uid="{00000000-0005-0000-0000-000036000000}"/>
    <cellStyle name="纵向标题" xfId="6" xr:uid="{00000000-0005-0000-0000-000037000000}"/>
  </cellStyles>
  <dxfs count="0"/>
  <tableStyles count="0" defaultTableStyle="TableStyleMedium2" defaultPivotStyle="PivotStyleMedium9"/>
  <colors>
    <mruColors>
      <color rgb="FFFF6600"/>
      <color rgb="FFFF99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.&#25968;&#20540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名称表"/>
      <sheetName val="道具价值"/>
      <sheetName val="属性总表"/>
    </sheetNames>
    <sheetDataSet>
      <sheetData sheetId="0"/>
      <sheetData sheetId="1"/>
      <sheetData sheetId="2">
        <row r="4">
          <cell r="D4">
            <v>0.1</v>
          </cell>
          <cell r="E4">
            <v>3</v>
          </cell>
          <cell r="F4">
            <v>3</v>
          </cell>
          <cell r="G4">
            <v>3</v>
          </cell>
          <cell r="H4">
            <v>2</v>
          </cell>
          <cell r="I4">
            <v>1</v>
          </cell>
          <cell r="J4">
            <v>1</v>
          </cell>
          <cell r="K4">
            <v>1</v>
          </cell>
          <cell r="L4">
            <v>10</v>
          </cell>
          <cell r="M4">
            <v>10</v>
          </cell>
          <cell r="N4">
            <v>10</v>
          </cell>
          <cell r="O4">
            <v>10</v>
          </cell>
          <cell r="P4">
            <v>10</v>
          </cell>
          <cell r="Q4">
            <v>10</v>
          </cell>
          <cell r="R4">
            <v>10</v>
          </cell>
          <cell r="S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G13" sqref="G13"/>
    </sheetView>
  </sheetViews>
  <sheetFormatPr defaultRowHeight="13.5" x14ac:dyDescent="0.15"/>
  <cols>
    <col min="1" max="1" width="9" customWidth="1"/>
  </cols>
  <sheetData>
    <row r="1" spans="1:12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s="2" customForma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83"/>
  <sheetViews>
    <sheetView tabSelected="1" topLeftCell="A55" zoomScaleNormal="100" workbookViewId="0">
      <selection activeCell="D34" sqref="D34"/>
    </sheetView>
  </sheetViews>
  <sheetFormatPr defaultRowHeight="13.5" x14ac:dyDescent="0.15"/>
  <cols>
    <col min="1" max="1" width="11" customWidth="1"/>
    <col min="2" max="2" width="12" style="10" customWidth="1"/>
    <col min="3" max="3" width="19.125" style="3" customWidth="1"/>
    <col min="4" max="4" width="30.625" style="3" customWidth="1"/>
    <col min="5" max="5" width="24.375" style="3" customWidth="1"/>
    <col min="6" max="6" width="22" style="3" customWidth="1"/>
    <col min="7" max="7" width="18.375" customWidth="1"/>
    <col min="8" max="8" width="17.875" customWidth="1"/>
    <col min="9" max="9" width="17.375" customWidth="1"/>
    <col min="10" max="10" width="17" customWidth="1"/>
    <col min="11" max="11" width="17.875" customWidth="1"/>
    <col min="12" max="12" width="13.625" customWidth="1"/>
    <col min="13" max="13" width="12.25" customWidth="1"/>
    <col min="14" max="14" width="11.5" customWidth="1"/>
    <col min="15" max="15" width="11" customWidth="1"/>
    <col min="16" max="16" width="13.5" customWidth="1"/>
    <col min="17" max="17" width="11.875" customWidth="1"/>
    <col min="18" max="18" width="11.75" customWidth="1"/>
    <col min="19" max="19" width="10.75" customWidth="1"/>
  </cols>
  <sheetData>
    <row r="2" spans="1:16" ht="20.25" x14ac:dyDescent="0.1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s="3" customFormat="1" ht="153" customHeight="1" x14ac:dyDescent="0.15">
      <c r="A3" s="23" t="s">
        <v>76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s="3" customFormat="1" x14ac:dyDescent="0.15">
      <c r="B4" s="10"/>
    </row>
    <row r="5" spans="1:16" s="3" customFormat="1" ht="20.25" x14ac:dyDescent="0.15">
      <c r="A5" s="22" t="s">
        <v>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s="3" customFormat="1" ht="135" customHeight="1" x14ac:dyDescent="0.15">
      <c r="A6" s="23" t="s">
        <v>51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</row>
    <row r="7" spans="1:16" s="3" customFormat="1" x14ac:dyDescent="0.15">
      <c r="B7" s="10"/>
    </row>
    <row r="8" spans="1:16" s="3" customFormat="1" ht="20.25" x14ac:dyDescent="0.15">
      <c r="A8" s="22" t="s">
        <v>66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16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ht="16.5" x14ac:dyDescent="0.15">
      <c r="A10" s="7" t="s">
        <v>133</v>
      </c>
      <c r="B10" s="11" t="s">
        <v>2</v>
      </c>
      <c r="C10" s="7" t="s">
        <v>36</v>
      </c>
      <c r="D10" s="7" t="s">
        <v>77</v>
      </c>
      <c r="E10" s="7" t="s">
        <v>60</v>
      </c>
      <c r="F10" s="7" t="s">
        <v>3</v>
      </c>
      <c r="G10" s="7" t="s">
        <v>4</v>
      </c>
      <c r="H10" s="7" t="s">
        <v>5</v>
      </c>
      <c r="I10" s="7" t="s">
        <v>6</v>
      </c>
      <c r="J10" s="7" t="s">
        <v>7</v>
      </c>
      <c r="K10" s="7" t="s">
        <v>8</v>
      </c>
    </row>
    <row r="11" spans="1:16" ht="16.5" x14ac:dyDescent="0.15">
      <c r="A11" s="4">
        <v>1</v>
      </c>
      <c r="B11" s="13" t="s">
        <v>9</v>
      </c>
      <c r="C11" s="4" t="s">
        <v>81</v>
      </c>
      <c r="D11" s="4" t="s">
        <v>80</v>
      </c>
      <c r="E11" s="4" t="s">
        <v>86</v>
      </c>
      <c r="F11" s="4" t="s">
        <v>43</v>
      </c>
      <c r="G11" s="4" t="s">
        <v>37</v>
      </c>
      <c r="H11" s="4" t="s">
        <v>26</v>
      </c>
      <c r="I11" s="4" t="s">
        <v>20</v>
      </c>
      <c r="J11" s="4"/>
      <c r="K11" s="4"/>
    </row>
    <row r="12" spans="1:16" ht="16.5" x14ac:dyDescent="0.15">
      <c r="A12" s="4">
        <v>2</v>
      </c>
      <c r="B12" s="13" t="s">
        <v>10</v>
      </c>
      <c r="C12" s="4" t="s">
        <v>81</v>
      </c>
      <c r="D12" s="4" t="s">
        <v>78</v>
      </c>
      <c r="E12" s="4" t="s">
        <v>86</v>
      </c>
      <c r="F12" s="4" t="s">
        <v>44</v>
      </c>
      <c r="G12" s="4" t="s">
        <v>38</v>
      </c>
      <c r="H12" s="4" t="s">
        <v>27</v>
      </c>
      <c r="I12" s="4" t="s">
        <v>20</v>
      </c>
      <c r="J12" s="4"/>
      <c r="K12" s="4"/>
    </row>
    <row r="13" spans="1:16" ht="16.5" x14ac:dyDescent="0.15">
      <c r="A13" s="13">
        <v>3</v>
      </c>
      <c r="B13" s="13" t="s">
        <v>11</v>
      </c>
      <c r="C13" s="4" t="s">
        <v>81</v>
      </c>
      <c r="D13" s="4" t="s">
        <v>79</v>
      </c>
      <c r="E13" s="4" t="s">
        <v>86</v>
      </c>
      <c r="F13" s="4" t="s">
        <v>45</v>
      </c>
      <c r="G13" s="4" t="s">
        <v>39</v>
      </c>
      <c r="H13" s="4" t="s">
        <v>28</v>
      </c>
      <c r="I13" s="4" t="s">
        <v>20</v>
      </c>
      <c r="J13" s="4"/>
      <c r="K13" s="4"/>
    </row>
    <row r="14" spans="1:16" ht="16.5" x14ac:dyDescent="0.15">
      <c r="A14" s="13">
        <v>4</v>
      </c>
      <c r="B14" s="13" t="s">
        <v>12</v>
      </c>
      <c r="C14" s="4" t="s">
        <v>52</v>
      </c>
      <c r="D14" s="4" t="s">
        <v>82</v>
      </c>
      <c r="E14" s="4" t="s">
        <v>87</v>
      </c>
      <c r="F14" s="4" t="s">
        <v>13</v>
      </c>
      <c r="G14" s="4" t="s">
        <v>14</v>
      </c>
      <c r="H14" s="4" t="s">
        <v>15</v>
      </c>
      <c r="I14" s="4" t="s">
        <v>119</v>
      </c>
      <c r="J14" s="4"/>
      <c r="K14" s="4"/>
    </row>
    <row r="15" spans="1:16" ht="16.5" x14ac:dyDescent="0.15">
      <c r="A15" s="13">
        <v>5</v>
      </c>
      <c r="B15" s="13" t="s">
        <v>13</v>
      </c>
      <c r="C15" s="4" t="s">
        <v>40</v>
      </c>
      <c r="D15" s="4" t="s">
        <v>83</v>
      </c>
      <c r="E15" s="4" t="s">
        <v>63</v>
      </c>
      <c r="F15" s="4" t="s">
        <v>31</v>
      </c>
      <c r="G15" s="4" t="s">
        <v>26</v>
      </c>
      <c r="H15" s="4" t="s">
        <v>32</v>
      </c>
      <c r="I15" s="4"/>
      <c r="J15" s="4"/>
      <c r="K15" s="4"/>
    </row>
    <row r="16" spans="1:16" ht="16.5" x14ac:dyDescent="0.15">
      <c r="A16" s="13">
        <v>6</v>
      </c>
      <c r="B16" s="13" t="s">
        <v>14</v>
      </c>
      <c r="C16" s="4" t="s">
        <v>40</v>
      </c>
      <c r="D16" s="4" t="s">
        <v>84</v>
      </c>
      <c r="E16" s="4" t="s">
        <v>63</v>
      </c>
      <c r="F16" s="4" t="s">
        <v>29</v>
      </c>
      <c r="G16" s="4" t="s">
        <v>41</v>
      </c>
      <c r="H16" s="4" t="s">
        <v>33</v>
      </c>
      <c r="I16" s="4"/>
      <c r="J16" s="4"/>
      <c r="K16" s="4"/>
    </row>
    <row r="17" spans="1:11" ht="16.5" x14ac:dyDescent="0.15">
      <c r="A17" s="13">
        <v>7</v>
      </c>
      <c r="B17" s="13" t="s">
        <v>15</v>
      </c>
      <c r="C17" s="4" t="s">
        <v>40</v>
      </c>
      <c r="D17" s="4" t="s">
        <v>85</v>
      </c>
      <c r="E17" s="4" t="s">
        <v>63</v>
      </c>
      <c r="F17" s="4" t="s">
        <v>30</v>
      </c>
      <c r="G17" s="4" t="s">
        <v>42</v>
      </c>
      <c r="H17" s="4" t="s">
        <v>34</v>
      </c>
      <c r="I17" s="4"/>
      <c r="J17" s="4"/>
      <c r="K17" s="4"/>
    </row>
    <row r="18" spans="1:11" ht="16.5" x14ac:dyDescent="0.15">
      <c r="A18" s="13">
        <v>8</v>
      </c>
      <c r="B18" s="13" t="s">
        <v>16</v>
      </c>
      <c r="C18" s="4" t="s">
        <v>53</v>
      </c>
      <c r="D18" s="4" t="s">
        <v>88</v>
      </c>
      <c r="E18" s="4" t="s">
        <v>63</v>
      </c>
      <c r="F18" s="4" t="s">
        <v>46</v>
      </c>
      <c r="G18" s="4" t="s">
        <v>47</v>
      </c>
      <c r="H18" s="4" t="s">
        <v>48</v>
      </c>
      <c r="I18" s="4"/>
      <c r="J18" s="4"/>
      <c r="K18" s="4"/>
    </row>
    <row r="19" spans="1:11" ht="16.5" x14ac:dyDescent="0.15">
      <c r="A19" s="13">
        <v>9</v>
      </c>
      <c r="B19" s="13" t="s">
        <v>17</v>
      </c>
      <c r="C19" s="4" t="s">
        <v>50</v>
      </c>
      <c r="D19" s="4" t="s">
        <v>89</v>
      </c>
      <c r="E19" s="4" t="s">
        <v>65</v>
      </c>
      <c r="F19" s="4" t="s">
        <v>24</v>
      </c>
      <c r="G19" s="4" t="s">
        <v>20</v>
      </c>
      <c r="H19" s="4" t="s">
        <v>30</v>
      </c>
      <c r="I19" s="4"/>
      <c r="J19" s="4"/>
      <c r="K19" s="4"/>
    </row>
    <row r="20" spans="1:11" ht="16.5" x14ac:dyDescent="0.15">
      <c r="A20" s="13">
        <v>10</v>
      </c>
      <c r="B20" s="13" t="s">
        <v>18</v>
      </c>
      <c r="C20" s="4" t="s">
        <v>50</v>
      </c>
      <c r="D20" s="4" t="s">
        <v>90</v>
      </c>
      <c r="E20" s="4" t="s">
        <v>65</v>
      </c>
      <c r="F20" s="4" t="s">
        <v>23</v>
      </c>
      <c r="G20" s="4" t="s">
        <v>21</v>
      </c>
      <c r="H20" s="4" t="s">
        <v>31</v>
      </c>
      <c r="I20" s="4"/>
      <c r="J20" s="4"/>
      <c r="K20" s="4"/>
    </row>
    <row r="21" spans="1:11" ht="16.5" x14ac:dyDescent="0.15">
      <c r="A21" s="13">
        <v>11</v>
      </c>
      <c r="B21" s="13" t="s">
        <v>19</v>
      </c>
      <c r="C21" s="4" t="s">
        <v>50</v>
      </c>
      <c r="D21" s="4" t="s">
        <v>91</v>
      </c>
      <c r="E21" s="4" t="s">
        <v>65</v>
      </c>
      <c r="F21" s="4" t="s">
        <v>22</v>
      </c>
      <c r="G21" s="4" t="s">
        <v>16</v>
      </c>
      <c r="H21" s="4" t="s">
        <v>29</v>
      </c>
      <c r="I21" s="4"/>
      <c r="J21" s="4"/>
      <c r="K21" s="4"/>
    </row>
    <row r="22" spans="1:11" ht="16.5" x14ac:dyDescent="0.15">
      <c r="A22" s="13">
        <v>12</v>
      </c>
      <c r="B22" s="13" t="s">
        <v>20</v>
      </c>
      <c r="C22" s="4" t="s">
        <v>54</v>
      </c>
      <c r="D22" s="4" t="s">
        <v>92</v>
      </c>
      <c r="E22" s="4" t="s">
        <v>62</v>
      </c>
      <c r="F22" s="4" t="s">
        <v>35</v>
      </c>
      <c r="G22" s="4" t="s">
        <v>49</v>
      </c>
      <c r="H22" s="4" t="s">
        <v>23</v>
      </c>
      <c r="I22" s="4"/>
      <c r="J22" s="4"/>
      <c r="K22" s="4"/>
    </row>
    <row r="23" spans="1:11" ht="16.5" x14ac:dyDescent="0.15">
      <c r="A23" s="13">
        <v>13</v>
      </c>
      <c r="B23" s="13" t="s">
        <v>21</v>
      </c>
      <c r="C23" s="4" t="s">
        <v>59</v>
      </c>
      <c r="D23" s="4" t="s">
        <v>92</v>
      </c>
      <c r="E23" s="4" t="s">
        <v>62</v>
      </c>
      <c r="F23" s="4" t="s">
        <v>23</v>
      </c>
      <c r="G23" s="4"/>
      <c r="H23" s="4"/>
      <c r="I23" s="4"/>
      <c r="J23" s="4"/>
      <c r="K23" s="4"/>
    </row>
    <row r="24" spans="1:11" ht="16.5" x14ac:dyDescent="0.15">
      <c r="A24" s="13">
        <v>14</v>
      </c>
      <c r="B24" s="13" t="s">
        <v>22</v>
      </c>
      <c r="C24" s="4" t="s">
        <v>58</v>
      </c>
      <c r="D24" s="4" t="s">
        <v>92</v>
      </c>
      <c r="E24" s="4" t="s">
        <v>62</v>
      </c>
      <c r="F24" s="4" t="s">
        <v>24</v>
      </c>
      <c r="G24" s="4"/>
      <c r="H24" s="4"/>
      <c r="I24" s="4"/>
      <c r="J24" s="4"/>
      <c r="K24" s="4"/>
    </row>
    <row r="25" spans="1:11" ht="16.5" x14ac:dyDescent="0.15">
      <c r="A25" s="13">
        <v>15</v>
      </c>
      <c r="B25" s="13" t="s">
        <v>23</v>
      </c>
      <c r="C25" s="4" t="s">
        <v>57</v>
      </c>
      <c r="D25" s="4" t="s">
        <v>92</v>
      </c>
      <c r="E25" s="4" t="s">
        <v>61</v>
      </c>
      <c r="F25" s="4" t="s">
        <v>25</v>
      </c>
      <c r="G25" s="4"/>
      <c r="H25" s="4"/>
      <c r="I25" s="4"/>
      <c r="J25" s="4"/>
      <c r="K25" s="4"/>
    </row>
    <row r="26" spans="1:11" ht="16.5" x14ac:dyDescent="0.15">
      <c r="A26" s="13">
        <v>16</v>
      </c>
      <c r="B26" s="13" t="s">
        <v>24</v>
      </c>
      <c r="C26" s="4" t="s">
        <v>56</v>
      </c>
      <c r="D26" s="4" t="s">
        <v>92</v>
      </c>
      <c r="E26" s="4" t="s">
        <v>61</v>
      </c>
      <c r="F26" s="4" t="s">
        <v>25</v>
      </c>
      <c r="G26" s="4"/>
      <c r="H26" s="4"/>
      <c r="I26" s="4"/>
      <c r="J26" s="4"/>
      <c r="K26" s="4"/>
    </row>
    <row r="27" spans="1:11" ht="16.5" x14ac:dyDescent="0.15">
      <c r="A27" s="13">
        <v>17</v>
      </c>
      <c r="B27" s="13" t="s">
        <v>25</v>
      </c>
      <c r="C27" s="4" t="s">
        <v>55</v>
      </c>
      <c r="D27" s="4" t="s">
        <v>92</v>
      </c>
      <c r="E27" s="4" t="s">
        <v>64</v>
      </c>
      <c r="F27" s="4" t="s">
        <v>16</v>
      </c>
      <c r="G27" s="4" t="s">
        <v>12</v>
      </c>
      <c r="H27" s="4"/>
      <c r="I27" s="4"/>
      <c r="J27" s="4"/>
      <c r="K27" s="4"/>
    </row>
    <row r="30" spans="1:11" ht="18" customHeight="1" x14ac:dyDescent="0.15">
      <c r="A30" s="21" t="s">
        <v>67</v>
      </c>
      <c r="B30" s="21"/>
      <c r="C30" s="21"/>
      <c r="D30" s="21"/>
      <c r="E30" s="8"/>
      <c r="F30" s="8"/>
      <c r="G30" s="8"/>
    </row>
    <row r="31" spans="1:11" s="3" customFormat="1" ht="15" customHeight="1" x14ac:dyDescent="0.15">
      <c r="A31" s="6"/>
      <c r="C31" s="3">
        <v>4</v>
      </c>
      <c r="D31" s="3">
        <v>2</v>
      </c>
    </row>
    <row r="32" spans="1:11" ht="16.5" x14ac:dyDescent="0.15">
      <c r="A32" s="7" t="s">
        <v>70</v>
      </c>
      <c r="B32" s="7" t="s">
        <v>69</v>
      </c>
      <c r="C32" s="7" t="s">
        <v>68</v>
      </c>
      <c r="D32" s="7" t="s">
        <v>71</v>
      </c>
    </row>
    <row r="33" spans="1:18" ht="16.5" x14ac:dyDescent="0.15">
      <c r="A33" s="4">
        <v>1</v>
      </c>
      <c r="B33" s="4">
        <v>500</v>
      </c>
      <c r="C33" s="4">
        <f t="shared" ref="C33:C41" si="0">B33*C$31</f>
        <v>2000</v>
      </c>
      <c r="D33" s="4">
        <f t="shared" ref="D33:D41" si="1">B33*D$31</f>
        <v>1000</v>
      </c>
    </row>
    <row r="34" spans="1:18" ht="16.5" x14ac:dyDescent="0.15">
      <c r="A34" s="4">
        <v>2</v>
      </c>
      <c r="B34" s="4">
        <v>600</v>
      </c>
      <c r="C34" s="4">
        <f t="shared" si="0"/>
        <v>2400</v>
      </c>
      <c r="D34" s="4">
        <f t="shared" si="1"/>
        <v>1200</v>
      </c>
      <c r="E34" s="10"/>
      <c r="F34" s="10"/>
    </row>
    <row r="35" spans="1:18" ht="16.5" x14ac:dyDescent="0.15">
      <c r="A35" s="4">
        <v>3</v>
      </c>
      <c r="B35" s="4">
        <v>700</v>
      </c>
      <c r="C35" s="4">
        <f t="shared" si="0"/>
        <v>2800</v>
      </c>
      <c r="D35" s="4">
        <f t="shared" si="1"/>
        <v>1400</v>
      </c>
      <c r="E35" s="10"/>
      <c r="F35" s="10"/>
    </row>
    <row r="36" spans="1:18" ht="16.5" x14ac:dyDescent="0.15">
      <c r="A36" s="4">
        <v>4</v>
      </c>
      <c r="B36" s="13">
        <v>875</v>
      </c>
      <c r="C36" s="4">
        <f t="shared" si="0"/>
        <v>3500</v>
      </c>
      <c r="D36" s="4">
        <f t="shared" si="1"/>
        <v>1750</v>
      </c>
      <c r="E36" s="10"/>
      <c r="F36" s="10"/>
    </row>
    <row r="37" spans="1:18" ht="16.5" x14ac:dyDescent="0.15">
      <c r="A37" s="4">
        <v>5</v>
      </c>
      <c r="B37" s="13">
        <v>1000</v>
      </c>
      <c r="C37" s="4">
        <f t="shared" si="0"/>
        <v>4000</v>
      </c>
      <c r="D37" s="4">
        <f t="shared" si="1"/>
        <v>2000</v>
      </c>
      <c r="E37" s="10"/>
      <c r="F37" s="10"/>
    </row>
    <row r="38" spans="1:18" ht="16.5" x14ac:dyDescent="0.15">
      <c r="A38" s="4">
        <v>6</v>
      </c>
      <c r="B38" s="13">
        <v>1250</v>
      </c>
      <c r="C38" s="4">
        <f t="shared" si="0"/>
        <v>5000</v>
      </c>
      <c r="D38" s="4">
        <f t="shared" si="1"/>
        <v>2500</v>
      </c>
      <c r="E38" s="10"/>
      <c r="F38" s="10"/>
    </row>
    <row r="39" spans="1:18" ht="16.5" x14ac:dyDescent="0.15">
      <c r="A39" s="4">
        <v>7</v>
      </c>
      <c r="B39" s="4">
        <v>1750</v>
      </c>
      <c r="C39" s="4">
        <f t="shared" si="0"/>
        <v>7000</v>
      </c>
      <c r="D39" s="4">
        <f t="shared" si="1"/>
        <v>3500</v>
      </c>
      <c r="E39" s="10"/>
      <c r="F39" s="10"/>
    </row>
    <row r="40" spans="1:18" ht="16.5" x14ac:dyDescent="0.15">
      <c r="A40" s="4">
        <v>8</v>
      </c>
      <c r="B40" s="4">
        <v>2500</v>
      </c>
      <c r="C40" s="4">
        <f t="shared" si="0"/>
        <v>10000</v>
      </c>
      <c r="D40" s="4">
        <f t="shared" si="1"/>
        <v>5000</v>
      </c>
      <c r="E40" s="10"/>
      <c r="F40" s="10"/>
    </row>
    <row r="41" spans="1:18" ht="16.5" x14ac:dyDescent="0.15">
      <c r="A41" s="4">
        <v>9</v>
      </c>
      <c r="B41" s="4">
        <v>3750</v>
      </c>
      <c r="C41" s="4">
        <f t="shared" si="0"/>
        <v>15000</v>
      </c>
      <c r="D41" s="4">
        <f t="shared" si="1"/>
        <v>7500</v>
      </c>
      <c r="E41" s="10"/>
      <c r="F41" s="10"/>
    </row>
    <row r="45" spans="1:18" s="3" customFormat="1" ht="16.5" x14ac:dyDescent="0.15">
      <c r="A45" s="15" t="s">
        <v>125</v>
      </c>
      <c r="B45" s="10"/>
    </row>
    <row r="46" spans="1:18" ht="16.5" x14ac:dyDescent="0.15">
      <c r="A46" s="7" t="s">
        <v>2</v>
      </c>
      <c r="B46" s="7" t="s">
        <v>72</v>
      </c>
      <c r="C46" s="7" t="s">
        <v>73</v>
      </c>
      <c r="D46" s="7" t="s">
        <v>74</v>
      </c>
      <c r="E46" s="7" t="s">
        <v>75</v>
      </c>
      <c r="F46" s="9" t="s">
        <v>93</v>
      </c>
      <c r="G46" s="9" t="s">
        <v>94</v>
      </c>
      <c r="H46" s="9" t="s">
        <v>95</v>
      </c>
      <c r="I46" s="9" t="s">
        <v>96</v>
      </c>
      <c r="J46" s="11" t="s">
        <v>97</v>
      </c>
      <c r="K46" s="11" t="s">
        <v>98</v>
      </c>
      <c r="L46" s="11" t="s">
        <v>99</v>
      </c>
      <c r="M46" s="11" t="s">
        <v>100</v>
      </c>
      <c r="N46" s="11" t="s">
        <v>101</v>
      </c>
      <c r="O46" s="11" t="s">
        <v>102</v>
      </c>
      <c r="P46" s="11" t="s">
        <v>103</v>
      </c>
      <c r="Q46" s="11" t="s">
        <v>104</v>
      </c>
      <c r="R46" s="11" t="s">
        <v>122</v>
      </c>
    </row>
    <row r="47" spans="1:18" s="10" customFormat="1" ht="16.5" x14ac:dyDescent="0.15">
      <c r="A47" s="13" t="s">
        <v>123</v>
      </c>
      <c r="B47" s="12">
        <f>[1]属性总表!D4</f>
        <v>0.1</v>
      </c>
      <c r="C47" s="12">
        <f>[1]属性总表!E4</f>
        <v>3</v>
      </c>
      <c r="D47" s="12">
        <f>[1]属性总表!F4</f>
        <v>3</v>
      </c>
      <c r="E47" s="12">
        <f>[1]属性总表!G4</f>
        <v>3</v>
      </c>
      <c r="F47" s="12">
        <f>[1]属性总表!H4</f>
        <v>2</v>
      </c>
      <c r="G47" s="12">
        <f>[1]属性总表!I4</f>
        <v>1</v>
      </c>
      <c r="H47" s="12">
        <f>[1]属性总表!J4</f>
        <v>1</v>
      </c>
      <c r="I47" s="12">
        <f>[1]属性总表!K4</f>
        <v>1</v>
      </c>
      <c r="J47" s="12">
        <f>[1]属性总表!L4</f>
        <v>10</v>
      </c>
      <c r="K47" s="12">
        <f>[1]属性总表!M4</f>
        <v>10</v>
      </c>
      <c r="L47" s="12">
        <f>[1]属性总表!N4</f>
        <v>10</v>
      </c>
      <c r="M47" s="12">
        <f>[1]属性总表!O4</f>
        <v>10</v>
      </c>
      <c r="N47" s="12">
        <f>[1]属性总表!P4</f>
        <v>10</v>
      </c>
      <c r="O47" s="12">
        <f>[1]属性总表!Q4</f>
        <v>10</v>
      </c>
      <c r="P47" s="12">
        <f>[1]属性总表!R4</f>
        <v>10</v>
      </c>
      <c r="Q47" s="12">
        <f>[1]属性总表!S4</f>
        <v>5</v>
      </c>
      <c r="R47" s="13"/>
    </row>
    <row r="48" spans="1:18" ht="16.5" x14ac:dyDescent="0.15">
      <c r="A48" s="13" t="s">
        <v>105</v>
      </c>
      <c r="B48" s="13">
        <v>25</v>
      </c>
      <c r="C48" s="13">
        <v>2</v>
      </c>
      <c r="D48" s="13">
        <v>1</v>
      </c>
      <c r="E48" s="13">
        <v>1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2">
        <f t="shared" ref="R48:R64" si="2">SUMPRODUCT(B$47:Q$47,B48:Q48)</f>
        <v>14.5</v>
      </c>
    </row>
    <row r="49" spans="1:18" ht="16.5" x14ac:dyDescent="0.15">
      <c r="A49" s="13" t="s">
        <v>106</v>
      </c>
      <c r="B49" s="13">
        <v>25</v>
      </c>
      <c r="C49" s="13">
        <v>2</v>
      </c>
      <c r="D49" s="13">
        <v>1</v>
      </c>
      <c r="E49" s="13">
        <v>1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2">
        <f t="shared" si="2"/>
        <v>14.5</v>
      </c>
    </row>
    <row r="50" spans="1:18" ht="16.5" x14ac:dyDescent="0.15">
      <c r="A50" s="13" t="s">
        <v>107</v>
      </c>
      <c r="B50" s="13">
        <v>25</v>
      </c>
      <c r="C50" s="13">
        <v>2</v>
      </c>
      <c r="D50" s="13">
        <v>1</v>
      </c>
      <c r="E50" s="13">
        <v>1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2">
        <f t="shared" si="2"/>
        <v>14.5</v>
      </c>
    </row>
    <row r="51" spans="1:18" ht="16.5" x14ac:dyDescent="0.15">
      <c r="A51" s="13" t="s">
        <v>108</v>
      </c>
      <c r="B51" s="13">
        <v>25</v>
      </c>
      <c r="C51" s="13">
        <v>2</v>
      </c>
      <c r="D51" s="13">
        <v>1</v>
      </c>
      <c r="E51" s="13">
        <v>1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2">
        <f t="shared" si="2"/>
        <v>14.5</v>
      </c>
    </row>
    <row r="52" spans="1:18" ht="16.5" x14ac:dyDescent="0.15">
      <c r="A52" s="13" t="s">
        <v>109</v>
      </c>
      <c r="B52" s="13">
        <v>25</v>
      </c>
      <c r="C52" s="13">
        <v>2</v>
      </c>
      <c r="D52" s="13">
        <v>1</v>
      </c>
      <c r="E52" s="13">
        <v>1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2">
        <f t="shared" si="2"/>
        <v>14.5</v>
      </c>
    </row>
    <row r="53" spans="1:18" ht="16.5" x14ac:dyDescent="0.15">
      <c r="A53" s="13" t="s">
        <v>110</v>
      </c>
      <c r="B53" s="13">
        <v>25</v>
      </c>
      <c r="C53" s="13">
        <v>2</v>
      </c>
      <c r="D53" s="13">
        <v>1</v>
      </c>
      <c r="E53" s="13">
        <v>1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2">
        <f t="shared" si="2"/>
        <v>14.5</v>
      </c>
    </row>
    <row r="54" spans="1:18" ht="16.5" x14ac:dyDescent="0.15">
      <c r="A54" s="13" t="s">
        <v>111</v>
      </c>
      <c r="B54" s="13">
        <v>25</v>
      </c>
      <c r="C54" s="13">
        <v>2</v>
      </c>
      <c r="D54" s="13">
        <v>1</v>
      </c>
      <c r="E54" s="13">
        <v>1</v>
      </c>
      <c r="F54" s="13">
        <v>9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2">
        <f t="shared" si="2"/>
        <v>32.5</v>
      </c>
    </row>
    <row r="55" spans="1:18" ht="16.5" x14ac:dyDescent="0.15">
      <c r="A55" s="13" t="s">
        <v>112</v>
      </c>
      <c r="B55" s="13">
        <v>25</v>
      </c>
      <c r="C55" s="13">
        <v>2</v>
      </c>
      <c r="D55" s="13">
        <v>1</v>
      </c>
      <c r="E55" s="13">
        <v>1</v>
      </c>
      <c r="F55" s="13"/>
      <c r="G55" s="13">
        <v>3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2">
        <f t="shared" si="2"/>
        <v>17.5</v>
      </c>
    </row>
    <row r="56" spans="1:18" ht="16.5" x14ac:dyDescent="0.15">
      <c r="A56" s="13" t="s">
        <v>113</v>
      </c>
      <c r="B56" s="13">
        <v>25</v>
      </c>
      <c r="C56" s="13">
        <v>2</v>
      </c>
      <c r="D56" s="13">
        <v>1</v>
      </c>
      <c r="E56" s="13">
        <v>1</v>
      </c>
      <c r="F56" s="13"/>
      <c r="G56" s="13"/>
      <c r="H56" s="13">
        <v>3</v>
      </c>
      <c r="I56" s="13"/>
      <c r="J56" s="13"/>
      <c r="K56" s="13"/>
      <c r="L56" s="13"/>
      <c r="M56" s="13"/>
      <c r="N56" s="13"/>
      <c r="O56" s="13"/>
      <c r="P56" s="13"/>
      <c r="Q56" s="13"/>
      <c r="R56" s="12">
        <f t="shared" si="2"/>
        <v>17.5</v>
      </c>
    </row>
    <row r="57" spans="1:18" ht="16.5" x14ac:dyDescent="0.15">
      <c r="A57" s="13" t="s">
        <v>114</v>
      </c>
      <c r="B57" s="13">
        <v>25</v>
      </c>
      <c r="C57" s="13">
        <v>2</v>
      </c>
      <c r="D57" s="13">
        <v>1</v>
      </c>
      <c r="E57" s="13">
        <v>1</v>
      </c>
      <c r="F57" s="13"/>
      <c r="G57" s="13"/>
      <c r="H57" s="13"/>
      <c r="I57" s="13">
        <v>3</v>
      </c>
      <c r="J57" s="13"/>
      <c r="K57" s="13"/>
      <c r="L57" s="13"/>
      <c r="M57" s="13"/>
      <c r="N57" s="13"/>
      <c r="O57" s="13"/>
      <c r="P57" s="13"/>
      <c r="Q57" s="13"/>
      <c r="R57" s="12">
        <f t="shared" si="2"/>
        <v>17.5</v>
      </c>
    </row>
    <row r="58" spans="1:18" ht="16.5" x14ac:dyDescent="0.15">
      <c r="A58" s="13" t="s">
        <v>115</v>
      </c>
      <c r="B58" s="13">
        <v>25</v>
      </c>
      <c r="C58" s="13">
        <v>2</v>
      </c>
      <c r="D58" s="13">
        <v>1</v>
      </c>
      <c r="E58" s="13">
        <v>1</v>
      </c>
      <c r="F58" s="13">
        <v>9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2">
        <f t="shared" si="2"/>
        <v>32.5</v>
      </c>
    </row>
    <row r="59" spans="1:18" ht="16.5" x14ac:dyDescent="0.15">
      <c r="A59" s="13" t="s">
        <v>116</v>
      </c>
      <c r="B59" s="13">
        <v>25</v>
      </c>
      <c r="C59" s="13">
        <v>2</v>
      </c>
      <c r="D59" s="13">
        <v>1</v>
      </c>
      <c r="E59" s="13">
        <v>1</v>
      </c>
      <c r="F59" s="13"/>
      <c r="G59" s="13">
        <v>3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2">
        <f t="shared" si="2"/>
        <v>17.5</v>
      </c>
    </row>
    <row r="60" spans="1:18" ht="16.5" x14ac:dyDescent="0.15">
      <c r="A60" s="13" t="s">
        <v>117</v>
      </c>
      <c r="B60" s="13">
        <v>25</v>
      </c>
      <c r="C60" s="13">
        <v>2</v>
      </c>
      <c r="D60" s="13">
        <v>1</v>
      </c>
      <c r="E60" s="13">
        <v>1</v>
      </c>
      <c r="F60" s="13"/>
      <c r="G60" s="13"/>
      <c r="H60" s="13">
        <v>3</v>
      </c>
      <c r="I60" s="13"/>
      <c r="J60" s="13"/>
      <c r="K60" s="13"/>
      <c r="L60" s="13"/>
      <c r="M60" s="13"/>
      <c r="N60" s="13"/>
      <c r="O60" s="13"/>
      <c r="P60" s="13"/>
      <c r="Q60" s="13"/>
      <c r="R60" s="12">
        <f t="shared" si="2"/>
        <v>17.5</v>
      </c>
    </row>
    <row r="61" spans="1:18" ht="16.5" x14ac:dyDescent="0.15">
      <c r="A61" s="13" t="s">
        <v>118</v>
      </c>
      <c r="B61" s="13">
        <v>25</v>
      </c>
      <c r="C61" s="13">
        <v>2</v>
      </c>
      <c r="D61" s="13">
        <v>1</v>
      </c>
      <c r="E61" s="13">
        <v>1</v>
      </c>
      <c r="F61" s="13"/>
      <c r="G61" s="13"/>
      <c r="H61" s="13"/>
      <c r="I61" s="13">
        <v>3</v>
      </c>
      <c r="J61" s="13"/>
      <c r="K61" s="13"/>
      <c r="L61" s="13"/>
      <c r="M61" s="13"/>
      <c r="N61" s="13"/>
      <c r="O61" s="13"/>
      <c r="P61" s="13"/>
      <c r="Q61" s="13"/>
      <c r="R61" s="12">
        <f t="shared" si="2"/>
        <v>17.5</v>
      </c>
    </row>
    <row r="62" spans="1:18" ht="16.5" x14ac:dyDescent="0.15">
      <c r="A62" s="13" t="s">
        <v>9</v>
      </c>
      <c r="B62" s="13"/>
      <c r="C62" s="13">
        <v>20</v>
      </c>
      <c r="D62" s="13">
        <v>10</v>
      </c>
      <c r="E62" s="13">
        <v>10</v>
      </c>
      <c r="F62" s="13">
        <v>20</v>
      </c>
      <c r="G62" s="13">
        <v>20</v>
      </c>
      <c r="H62" s="13"/>
      <c r="I62" s="13"/>
      <c r="J62" s="13">
        <v>2</v>
      </c>
      <c r="K62" s="13"/>
      <c r="L62" s="13"/>
      <c r="M62" s="13"/>
      <c r="N62" s="13">
        <v>2</v>
      </c>
      <c r="O62" s="13"/>
      <c r="P62" s="13"/>
      <c r="Q62" s="13"/>
      <c r="R62" s="12">
        <f t="shared" si="2"/>
        <v>220</v>
      </c>
    </row>
    <row r="63" spans="1:18" ht="16.5" x14ac:dyDescent="0.15">
      <c r="A63" s="13" t="s">
        <v>120</v>
      </c>
      <c r="B63" s="13"/>
      <c r="C63" s="13">
        <v>20</v>
      </c>
      <c r="D63" s="13">
        <v>10</v>
      </c>
      <c r="E63" s="13">
        <v>10</v>
      </c>
      <c r="F63" s="13">
        <v>20</v>
      </c>
      <c r="G63" s="13"/>
      <c r="H63" s="13">
        <v>20</v>
      </c>
      <c r="I63" s="13"/>
      <c r="J63" s="13"/>
      <c r="K63" s="13"/>
      <c r="L63" s="13"/>
      <c r="M63" s="13">
        <v>2</v>
      </c>
      <c r="N63" s="13"/>
      <c r="O63" s="13">
        <v>2</v>
      </c>
      <c r="P63" s="13"/>
      <c r="Q63" s="13"/>
      <c r="R63" s="12">
        <f t="shared" si="2"/>
        <v>220</v>
      </c>
    </row>
    <row r="64" spans="1:18" ht="16.5" x14ac:dyDescent="0.15">
      <c r="A64" s="13" t="s">
        <v>121</v>
      </c>
      <c r="B64" s="13"/>
      <c r="C64" s="13">
        <v>20</v>
      </c>
      <c r="D64" s="13">
        <v>10</v>
      </c>
      <c r="E64" s="13">
        <v>10</v>
      </c>
      <c r="F64" s="13">
        <v>20</v>
      </c>
      <c r="G64" s="13"/>
      <c r="H64" s="13"/>
      <c r="I64" s="13">
        <v>20</v>
      </c>
      <c r="J64" s="13"/>
      <c r="K64" s="13">
        <v>2</v>
      </c>
      <c r="L64" s="13">
        <v>2</v>
      </c>
      <c r="M64" s="13"/>
      <c r="N64" s="13"/>
      <c r="O64" s="13"/>
      <c r="P64" s="13"/>
      <c r="Q64" s="13"/>
      <c r="R64" s="12">
        <f t="shared" si="2"/>
        <v>220</v>
      </c>
    </row>
    <row r="65" spans="1:17" ht="16.5" x14ac:dyDescent="0.15">
      <c r="A65" s="15" t="s">
        <v>124</v>
      </c>
    </row>
    <row r="66" spans="1:17" ht="16.5" x14ac:dyDescent="0.15">
      <c r="A66" s="11" t="s">
        <v>2</v>
      </c>
      <c r="B66" s="11" t="s">
        <v>72</v>
      </c>
      <c r="C66" s="11" t="s">
        <v>73</v>
      </c>
      <c r="D66" s="11" t="s">
        <v>74</v>
      </c>
      <c r="E66" s="11" t="s">
        <v>75</v>
      </c>
      <c r="F66" s="9" t="s">
        <v>93</v>
      </c>
      <c r="G66" s="9" t="s">
        <v>94</v>
      </c>
      <c r="H66" s="9" t="s">
        <v>95</v>
      </c>
      <c r="I66" s="9" t="s">
        <v>96</v>
      </c>
      <c r="J66" s="11" t="s">
        <v>97</v>
      </c>
      <c r="K66" s="11" t="s">
        <v>98</v>
      </c>
      <c r="L66" s="11" t="s">
        <v>99</v>
      </c>
      <c r="M66" s="11" t="s">
        <v>100</v>
      </c>
      <c r="N66" s="11" t="s">
        <v>101</v>
      </c>
      <c r="O66" s="11" t="s">
        <v>102</v>
      </c>
      <c r="P66" s="11" t="s">
        <v>103</v>
      </c>
      <c r="Q66" s="11" t="s">
        <v>104</v>
      </c>
    </row>
    <row r="67" spans="1:17" ht="16.5" x14ac:dyDescent="0.15">
      <c r="A67" s="13" t="s">
        <v>105</v>
      </c>
      <c r="B67" s="12">
        <f>1/$R48*B48</f>
        <v>1.7241379310344827</v>
      </c>
      <c r="C67" s="12">
        <f t="shared" ref="C67:Q67" si="3">1/$R48*C48</f>
        <v>0.13793103448275862</v>
      </c>
      <c r="D67" s="12">
        <f t="shared" si="3"/>
        <v>6.8965517241379309E-2</v>
      </c>
      <c r="E67" s="12">
        <f t="shared" si="3"/>
        <v>6.8965517241379309E-2</v>
      </c>
      <c r="F67" s="12">
        <f t="shared" si="3"/>
        <v>0</v>
      </c>
      <c r="G67" s="12">
        <f t="shared" si="3"/>
        <v>0</v>
      </c>
      <c r="H67" s="12">
        <f t="shared" si="3"/>
        <v>0</v>
      </c>
      <c r="I67" s="12">
        <f t="shared" si="3"/>
        <v>0</v>
      </c>
      <c r="J67" s="12">
        <f t="shared" si="3"/>
        <v>0</v>
      </c>
      <c r="K67" s="12">
        <f t="shared" si="3"/>
        <v>0</v>
      </c>
      <c r="L67" s="12">
        <f t="shared" si="3"/>
        <v>0</v>
      </c>
      <c r="M67" s="12">
        <f t="shared" si="3"/>
        <v>0</v>
      </c>
      <c r="N67" s="12">
        <f t="shared" si="3"/>
        <v>0</v>
      </c>
      <c r="O67" s="12">
        <f t="shared" si="3"/>
        <v>0</v>
      </c>
      <c r="P67" s="12">
        <f t="shared" si="3"/>
        <v>0</v>
      </c>
      <c r="Q67" s="12">
        <f t="shared" si="3"/>
        <v>0</v>
      </c>
    </row>
    <row r="68" spans="1:17" ht="16.5" x14ac:dyDescent="0.15">
      <c r="A68" s="13" t="s">
        <v>106</v>
      </c>
      <c r="B68" s="12">
        <f t="shared" ref="B68:Q68" si="4">1/$R49*B49</f>
        <v>1.7241379310344827</v>
      </c>
      <c r="C68" s="12">
        <f t="shared" si="4"/>
        <v>0.13793103448275862</v>
      </c>
      <c r="D68" s="12">
        <f t="shared" si="4"/>
        <v>6.8965517241379309E-2</v>
      </c>
      <c r="E68" s="12">
        <f t="shared" si="4"/>
        <v>6.8965517241379309E-2</v>
      </c>
      <c r="F68" s="12">
        <f t="shared" si="4"/>
        <v>0</v>
      </c>
      <c r="G68" s="12">
        <f t="shared" si="4"/>
        <v>0</v>
      </c>
      <c r="H68" s="12">
        <f t="shared" si="4"/>
        <v>0</v>
      </c>
      <c r="I68" s="12">
        <f t="shared" si="4"/>
        <v>0</v>
      </c>
      <c r="J68" s="12">
        <f t="shared" si="4"/>
        <v>0</v>
      </c>
      <c r="K68" s="12">
        <f t="shared" si="4"/>
        <v>0</v>
      </c>
      <c r="L68" s="12">
        <f t="shared" si="4"/>
        <v>0</v>
      </c>
      <c r="M68" s="12">
        <f t="shared" si="4"/>
        <v>0</v>
      </c>
      <c r="N68" s="12">
        <f t="shared" si="4"/>
        <v>0</v>
      </c>
      <c r="O68" s="12">
        <f t="shared" si="4"/>
        <v>0</v>
      </c>
      <c r="P68" s="12">
        <f t="shared" si="4"/>
        <v>0</v>
      </c>
      <c r="Q68" s="12">
        <f t="shared" si="4"/>
        <v>0</v>
      </c>
    </row>
    <row r="69" spans="1:17" ht="16.5" x14ac:dyDescent="0.15">
      <c r="A69" s="13" t="s">
        <v>107</v>
      </c>
      <c r="B69" s="12">
        <f t="shared" ref="B69:Q69" si="5">1/$R50*B50</f>
        <v>1.7241379310344827</v>
      </c>
      <c r="C69" s="12">
        <f t="shared" si="5"/>
        <v>0.13793103448275862</v>
      </c>
      <c r="D69" s="12">
        <f t="shared" si="5"/>
        <v>6.8965517241379309E-2</v>
      </c>
      <c r="E69" s="12">
        <f t="shared" si="5"/>
        <v>6.8965517241379309E-2</v>
      </c>
      <c r="F69" s="12">
        <f t="shared" si="5"/>
        <v>0</v>
      </c>
      <c r="G69" s="12">
        <f t="shared" si="5"/>
        <v>0</v>
      </c>
      <c r="H69" s="12">
        <f t="shared" si="5"/>
        <v>0</v>
      </c>
      <c r="I69" s="12">
        <f t="shared" si="5"/>
        <v>0</v>
      </c>
      <c r="J69" s="12">
        <f t="shared" si="5"/>
        <v>0</v>
      </c>
      <c r="K69" s="12">
        <f t="shared" si="5"/>
        <v>0</v>
      </c>
      <c r="L69" s="12">
        <f t="shared" si="5"/>
        <v>0</v>
      </c>
      <c r="M69" s="12">
        <f t="shared" si="5"/>
        <v>0</v>
      </c>
      <c r="N69" s="12">
        <f t="shared" si="5"/>
        <v>0</v>
      </c>
      <c r="O69" s="12">
        <f t="shared" si="5"/>
        <v>0</v>
      </c>
      <c r="P69" s="12">
        <f t="shared" si="5"/>
        <v>0</v>
      </c>
      <c r="Q69" s="12">
        <f t="shared" si="5"/>
        <v>0</v>
      </c>
    </row>
    <row r="70" spans="1:17" ht="16.5" x14ac:dyDescent="0.15">
      <c r="A70" s="13" t="s">
        <v>108</v>
      </c>
      <c r="B70" s="12">
        <f t="shared" ref="B70:Q70" si="6">1/$R51*B51</f>
        <v>1.7241379310344827</v>
      </c>
      <c r="C70" s="12">
        <f t="shared" si="6"/>
        <v>0.13793103448275862</v>
      </c>
      <c r="D70" s="12">
        <f t="shared" si="6"/>
        <v>6.8965517241379309E-2</v>
      </c>
      <c r="E70" s="12">
        <f t="shared" si="6"/>
        <v>6.8965517241379309E-2</v>
      </c>
      <c r="F70" s="12">
        <f t="shared" si="6"/>
        <v>0</v>
      </c>
      <c r="G70" s="12">
        <f t="shared" si="6"/>
        <v>0</v>
      </c>
      <c r="H70" s="12">
        <f t="shared" si="6"/>
        <v>0</v>
      </c>
      <c r="I70" s="12">
        <f t="shared" si="6"/>
        <v>0</v>
      </c>
      <c r="J70" s="12">
        <f t="shared" si="6"/>
        <v>0</v>
      </c>
      <c r="K70" s="12">
        <f t="shared" si="6"/>
        <v>0</v>
      </c>
      <c r="L70" s="12">
        <f t="shared" si="6"/>
        <v>0</v>
      </c>
      <c r="M70" s="12">
        <f t="shared" si="6"/>
        <v>0</v>
      </c>
      <c r="N70" s="12">
        <f t="shared" si="6"/>
        <v>0</v>
      </c>
      <c r="O70" s="12">
        <f t="shared" si="6"/>
        <v>0</v>
      </c>
      <c r="P70" s="12">
        <f t="shared" si="6"/>
        <v>0</v>
      </c>
      <c r="Q70" s="12">
        <f t="shared" si="6"/>
        <v>0</v>
      </c>
    </row>
    <row r="71" spans="1:17" ht="16.5" x14ac:dyDescent="0.15">
      <c r="A71" s="13" t="s">
        <v>109</v>
      </c>
      <c r="B71" s="12">
        <f t="shared" ref="B71:Q71" si="7">1/$R52*B52</f>
        <v>1.7241379310344827</v>
      </c>
      <c r="C71" s="12">
        <f t="shared" si="7"/>
        <v>0.13793103448275862</v>
      </c>
      <c r="D71" s="12">
        <f t="shared" si="7"/>
        <v>6.8965517241379309E-2</v>
      </c>
      <c r="E71" s="12">
        <f t="shared" si="7"/>
        <v>6.8965517241379309E-2</v>
      </c>
      <c r="F71" s="12">
        <f t="shared" si="7"/>
        <v>0</v>
      </c>
      <c r="G71" s="12">
        <f t="shared" si="7"/>
        <v>0</v>
      </c>
      <c r="H71" s="12">
        <f t="shared" si="7"/>
        <v>0</v>
      </c>
      <c r="I71" s="12">
        <f t="shared" si="7"/>
        <v>0</v>
      </c>
      <c r="J71" s="12">
        <f t="shared" si="7"/>
        <v>0</v>
      </c>
      <c r="K71" s="12">
        <f t="shared" si="7"/>
        <v>0</v>
      </c>
      <c r="L71" s="12">
        <f t="shared" si="7"/>
        <v>0</v>
      </c>
      <c r="M71" s="12">
        <f t="shared" si="7"/>
        <v>0</v>
      </c>
      <c r="N71" s="12">
        <f t="shared" si="7"/>
        <v>0</v>
      </c>
      <c r="O71" s="12">
        <f t="shared" si="7"/>
        <v>0</v>
      </c>
      <c r="P71" s="12">
        <f t="shared" si="7"/>
        <v>0</v>
      </c>
      <c r="Q71" s="12">
        <f t="shared" si="7"/>
        <v>0</v>
      </c>
    </row>
    <row r="72" spans="1:17" ht="16.5" x14ac:dyDescent="0.15">
      <c r="A72" s="13" t="s">
        <v>110</v>
      </c>
      <c r="B72" s="12">
        <f t="shared" ref="B72:Q72" si="8">1/$R53*B53</f>
        <v>1.7241379310344827</v>
      </c>
      <c r="C72" s="12">
        <f t="shared" si="8"/>
        <v>0.13793103448275862</v>
      </c>
      <c r="D72" s="12">
        <f t="shared" si="8"/>
        <v>6.8965517241379309E-2</v>
      </c>
      <c r="E72" s="12">
        <f t="shared" si="8"/>
        <v>6.8965517241379309E-2</v>
      </c>
      <c r="F72" s="12">
        <f t="shared" si="8"/>
        <v>0</v>
      </c>
      <c r="G72" s="12">
        <f t="shared" si="8"/>
        <v>0</v>
      </c>
      <c r="H72" s="12">
        <f t="shared" si="8"/>
        <v>0</v>
      </c>
      <c r="I72" s="12">
        <f t="shared" si="8"/>
        <v>0</v>
      </c>
      <c r="J72" s="12">
        <f t="shared" si="8"/>
        <v>0</v>
      </c>
      <c r="K72" s="12">
        <f t="shared" si="8"/>
        <v>0</v>
      </c>
      <c r="L72" s="12">
        <f t="shared" si="8"/>
        <v>0</v>
      </c>
      <c r="M72" s="12">
        <f t="shared" si="8"/>
        <v>0</v>
      </c>
      <c r="N72" s="12">
        <f t="shared" si="8"/>
        <v>0</v>
      </c>
      <c r="O72" s="12">
        <f t="shared" si="8"/>
        <v>0</v>
      </c>
      <c r="P72" s="12">
        <f t="shared" si="8"/>
        <v>0</v>
      </c>
      <c r="Q72" s="12">
        <f t="shared" si="8"/>
        <v>0</v>
      </c>
    </row>
    <row r="73" spans="1:17" ht="16.5" x14ac:dyDescent="0.15">
      <c r="A73" s="13" t="s">
        <v>111</v>
      </c>
      <c r="B73" s="12">
        <f t="shared" ref="B73:Q73" si="9">1/$R54*B54</f>
        <v>0.76923076923076927</v>
      </c>
      <c r="C73" s="12">
        <f t="shared" si="9"/>
        <v>6.1538461538461542E-2</v>
      </c>
      <c r="D73" s="12">
        <f t="shared" si="9"/>
        <v>3.0769230769230771E-2</v>
      </c>
      <c r="E73" s="12">
        <f t="shared" si="9"/>
        <v>3.0769230769230771E-2</v>
      </c>
      <c r="F73" s="12">
        <f t="shared" si="9"/>
        <v>0.27692307692307694</v>
      </c>
      <c r="G73" s="12">
        <f t="shared" si="9"/>
        <v>0</v>
      </c>
      <c r="H73" s="12">
        <f t="shared" si="9"/>
        <v>0</v>
      </c>
      <c r="I73" s="12">
        <f t="shared" si="9"/>
        <v>0</v>
      </c>
      <c r="J73" s="12">
        <f t="shared" si="9"/>
        <v>0</v>
      </c>
      <c r="K73" s="12">
        <f t="shared" si="9"/>
        <v>0</v>
      </c>
      <c r="L73" s="12">
        <f t="shared" si="9"/>
        <v>0</v>
      </c>
      <c r="M73" s="12">
        <f t="shared" si="9"/>
        <v>0</v>
      </c>
      <c r="N73" s="12">
        <f t="shared" si="9"/>
        <v>0</v>
      </c>
      <c r="O73" s="12">
        <f t="shared" si="9"/>
        <v>0</v>
      </c>
      <c r="P73" s="12">
        <f t="shared" si="9"/>
        <v>0</v>
      </c>
      <c r="Q73" s="12">
        <f t="shared" si="9"/>
        <v>0</v>
      </c>
    </row>
    <row r="74" spans="1:17" ht="16.5" x14ac:dyDescent="0.15">
      <c r="A74" s="13" t="s">
        <v>112</v>
      </c>
      <c r="B74" s="12">
        <f t="shared" ref="B74:Q74" si="10">1/$R55*B55</f>
        <v>1.4285714285714286</v>
      </c>
      <c r="C74" s="12">
        <f t="shared" si="10"/>
        <v>0.11428571428571428</v>
      </c>
      <c r="D74" s="12">
        <f t="shared" si="10"/>
        <v>5.7142857142857141E-2</v>
      </c>
      <c r="E74" s="12">
        <f t="shared" si="10"/>
        <v>5.7142857142857141E-2</v>
      </c>
      <c r="F74" s="12">
        <f t="shared" si="10"/>
        <v>0</v>
      </c>
      <c r="G74" s="12">
        <f t="shared" si="10"/>
        <v>0.17142857142857143</v>
      </c>
      <c r="H74" s="12">
        <f t="shared" si="10"/>
        <v>0</v>
      </c>
      <c r="I74" s="12">
        <f t="shared" si="10"/>
        <v>0</v>
      </c>
      <c r="J74" s="12">
        <f t="shared" si="10"/>
        <v>0</v>
      </c>
      <c r="K74" s="12">
        <f t="shared" si="10"/>
        <v>0</v>
      </c>
      <c r="L74" s="12">
        <f t="shared" si="10"/>
        <v>0</v>
      </c>
      <c r="M74" s="12">
        <f t="shared" si="10"/>
        <v>0</v>
      </c>
      <c r="N74" s="12">
        <f t="shared" si="10"/>
        <v>0</v>
      </c>
      <c r="O74" s="12">
        <f t="shared" si="10"/>
        <v>0</v>
      </c>
      <c r="P74" s="12">
        <f t="shared" si="10"/>
        <v>0</v>
      </c>
      <c r="Q74" s="12">
        <f t="shared" si="10"/>
        <v>0</v>
      </c>
    </row>
    <row r="75" spans="1:17" ht="16.5" x14ac:dyDescent="0.15">
      <c r="A75" s="13" t="s">
        <v>113</v>
      </c>
      <c r="B75" s="12">
        <f t="shared" ref="B75:Q75" si="11">1/$R56*B56</f>
        <v>1.4285714285714286</v>
      </c>
      <c r="C75" s="12">
        <f t="shared" si="11"/>
        <v>0.11428571428571428</v>
      </c>
      <c r="D75" s="12">
        <f t="shared" si="11"/>
        <v>5.7142857142857141E-2</v>
      </c>
      <c r="E75" s="12">
        <f t="shared" si="11"/>
        <v>5.7142857142857141E-2</v>
      </c>
      <c r="F75" s="12">
        <f t="shared" si="11"/>
        <v>0</v>
      </c>
      <c r="G75" s="12">
        <f t="shared" si="11"/>
        <v>0</v>
      </c>
      <c r="H75" s="12">
        <f t="shared" si="11"/>
        <v>0.17142857142857143</v>
      </c>
      <c r="I75" s="12">
        <f t="shared" si="11"/>
        <v>0</v>
      </c>
      <c r="J75" s="12">
        <f t="shared" si="11"/>
        <v>0</v>
      </c>
      <c r="K75" s="12">
        <f t="shared" si="11"/>
        <v>0</v>
      </c>
      <c r="L75" s="12">
        <f t="shared" si="11"/>
        <v>0</v>
      </c>
      <c r="M75" s="12">
        <f t="shared" si="11"/>
        <v>0</v>
      </c>
      <c r="N75" s="12">
        <f t="shared" si="11"/>
        <v>0</v>
      </c>
      <c r="O75" s="12">
        <f t="shared" si="11"/>
        <v>0</v>
      </c>
      <c r="P75" s="12">
        <f t="shared" si="11"/>
        <v>0</v>
      </c>
      <c r="Q75" s="12">
        <f t="shared" si="11"/>
        <v>0</v>
      </c>
    </row>
    <row r="76" spans="1:17" ht="16.5" x14ac:dyDescent="0.15">
      <c r="A76" s="13" t="s">
        <v>114</v>
      </c>
      <c r="B76" s="12">
        <f t="shared" ref="B76:Q76" si="12">1/$R57*B57</f>
        <v>1.4285714285714286</v>
      </c>
      <c r="C76" s="12">
        <f t="shared" si="12"/>
        <v>0.11428571428571428</v>
      </c>
      <c r="D76" s="12">
        <f t="shared" si="12"/>
        <v>5.7142857142857141E-2</v>
      </c>
      <c r="E76" s="12">
        <f t="shared" si="12"/>
        <v>5.7142857142857141E-2</v>
      </c>
      <c r="F76" s="12">
        <f t="shared" si="12"/>
        <v>0</v>
      </c>
      <c r="G76" s="12">
        <f t="shared" si="12"/>
        <v>0</v>
      </c>
      <c r="H76" s="12">
        <f t="shared" si="12"/>
        <v>0</v>
      </c>
      <c r="I76" s="12">
        <f t="shared" si="12"/>
        <v>0.17142857142857143</v>
      </c>
      <c r="J76" s="12">
        <f t="shared" si="12"/>
        <v>0</v>
      </c>
      <c r="K76" s="12">
        <f t="shared" si="12"/>
        <v>0</v>
      </c>
      <c r="L76" s="12">
        <f t="shared" si="12"/>
        <v>0</v>
      </c>
      <c r="M76" s="12">
        <f t="shared" si="12"/>
        <v>0</v>
      </c>
      <c r="N76" s="12">
        <f t="shared" si="12"/>
        <v>0</v>
      </c>
      <c r="O76" s="12">
        <f t="shared" si="12"/>
        <v>0</v>
      </c>
      <c r="P76" s="12">
        <f t="shared" si="12"/>
        <v>0</v>
      </c>
      <c r="Q76" s="12">
        <f t="shared" si="12"/>
        <v>0</v>
      </c>
    </row>
    <row r="77" spans="1:17" ht="16.5" x14ac:dyDescent="0.15">
      <c r="A77" s="13" t="s">
        <v>115</v>
      </c>
      <c r="B77" s="12">
        <f t="shared" ref="B77:Q77" si="13">1/$R58*B58</f>
        <v>0.76923076923076927</v>
      </c>
      <c r="C77" s="12">
        <f t="shared" si="13"/>
        <v>6.1538461538461542E-2</v>
      </c>
      <c r="D77" s="12">
        <f t="shared" si="13"/>
        <v>3.0769230769230771E-2</v>
      </c>
      <c r="E77" s="12">
        <f t="shared" si="13"/>
        <v>3.0769230769230771E-2</v>
      </c>
      <c r="F77" s="12">
        <f t="shared" si="13"/>
        <v>0.27692307692307694</v>
      </c>
      <c r="G77" s="12">
        <f t="shared" si="13"/>
        <v>0</v>
      </c>
      <c r="H77" s="12">
        <f t="shared" si="13"/>
        <v>0</v>
      </c>
      <c r="I77" s="12">
        <f t="shared" si="13"/>
        <v>0</v>
      </c>
      <c r="J77" s="12">
        <f t="shared" si="13"/>
        <v>0</v>
      </c>
      <c r="K77" s="12">
        <f t="shared" si="13"/>
        <v>0</v>
      </c>
      <c r="L77" s="12">
        <f t="shared" si="13"/>
        <v>0</v>
      </c>
      <c r="M77" s="12">
        <f t="shared" si="13"/>
        <v>0</v>
      </c>
      <c r="N77" s="12">
        <f t="shared" si="13"/>
        <v>0</v>
      </c>
      <c r="O77" s="12">
        <f t="shared" si="13"/>
        <v>0</v>
      </c>
      <c r="P77" s="12">
        <f t="shared" si="13"/>
        <v>0</v>
      </c>
      <c r="Q77" s="12">
        <f t="shared" si="13"/>
        <v>0</v>
      </c>
    </row>
    <row r="78" spans="1:17" ht="16.5" x14ac:dyDescent="0.15">
      <c r="A78" s="13" t="s">
        <v>116</v>
      </c>
      <c r="B78" s="12">
        <f t="shared" ref="B78:Q78" si="14">1/$R59*B59</f>
        <v>1.4285714285714286</v>
      </c>
      <c r="C78" s="12">
        <f t="shared" si="14"/>
        <v>0.11428571428571428</v>
      </c>
      <c r="D78" s="12">
        <f t="shared" si="14"/>
        <v>5.7142857142857141E-2</v>
      </c>
      <c r="E78" s="12">
        <f t="shared" si="14"/>
        <v>5.7142857142857141E-2</v>
      </c>
      <c r="F78" s="12">
        <f t="shared" si="14"/>
        <v>0</v>
      </c>
      <c r="G78" s="12">
        <f t="shared" si="14"/>
        <v>0.17142857142857143</v>
      </c>
      <c r="H78" s="12">
        <f t="shared" si="14"/>
        <v>0</v>
      </c>
      <c r="I78" s="12">
        <f t="shared" si="14"/>
        <v>0</v>
      </c>
      <c r="J78" s="12">
        <f t="shared" si="14"/>
        <v>0</v>
      </c>
      <c r="K78" s="12">
        <f t="shared" si="14"/>
        <v>0</v>
      </c>
      <c r="L78" s="12">
        <f t="shared" si="14"/>
        <v>0</v>
      </c>
      <c r="M78" s="12">
        <f t="shared" si="14"/>
        <v>0</v>
      </c>
      <c r="N78" s="12">
        <f t="shared" si="14"/>
        <v>0</v>
      </c>
      <c r="O78" s="12">
        <f t="shared" si="14"/>
        <v>0</v>
      </c>
      <c r="P78" s="12">
        <f t="shared" si="14"/>
        <v>0</v>
      </c>
      <c r="Q78" s="12">
        <f t="shared" si="14"/>
        <v>0</v>
      </c>
    </row>
    <row r="79" spans="1:17" ht="16.5" x14ac:dyDescent="0.15">
      <c r="A79" s="13" t="s">
        <v>117</v>
      </c>
      <c r="B79" s="12">
        <f t="shared" ref="B79:Q79" si="15">1/$R60*B60</f>
        <v>1.4285714285714286</v>
      </c>
      <c r="C79" s="12">
        <f t="shared" si="15"/>
        <v>0.11428571428571428</v>
      </c>
      <c r="D79" s="12">
        <f t="shared" si="15"/>
        <v>5.7142857142857141E-2</v>
      </c>
      <c r="E79" s="12">
        <f t="shared" si="15"/>
        <v>5.7142857142857141E-2</v>
      </c>
      <c r="F79" s="12">
        <f t="shared" si="15"/>
        <v>0</v>
      </c>
      <c r="G79" s="12">
        <f t="shared" si="15"/>
        <v>0</v>
      </c>
      <c r="H79" s="12">
        <f t="shared" si="15"/>
        <v>0.17142857142857143</v>
      </c>
      <c r="I79" s="12">
        <f t="shared" si="15"/>
        <v>0</v>
      </c>
      <c r="J79" s="12">
        <f t="shared" si="15"/>
        <v>0</v>
      </c>
      <c r="K79" s="12">
        <f t="shared" si="15"/>
        <v>0</v>
      </c>
      <c r="L79" s="12">
        <f t="shared" si="15"/>
        <v>0</v>
      </c>
      <c r="M79" s="12">
        <f t="shared" si="15"/>
        <v>0</v>
      </c>
      <c r="N79" s="12">
        <f t="shared" si="15"/>
        <v>0</v>
      </c>
      <c r="O79" s="12">
        <f t="shared" si="15"/>
        <v>0</v>
      </c>
      <c r="P79" s="12">
        <f t="shared" si="15"/>
        <v>0</v>
      </c>
      <c r="Q79" s="12">
        <f t="shared" si="15"/>
        <v>0</v>
      </c>
    </row>
    <row r="80" spans="1:17" ht="16.5" x14ac:dyDescent="0.15">
      <c r="A80" s="13" t="s">
        <v>118</v>
      </c>
      <c r="B80" s="12">
        <f t="shared" ref="B80:Q80" si="16">1/$R61*B61</f>
        <v>1.4285714285714286</v>
      </c>
      <c r="C80" s="12">
        <f t="shared" si="16"/>
        <v>0.11428571428571428</v>
      </c>
      <c r="D80" s="12">
        <f t="shared" si="16"/>
        <v>5.7142857142857141E-2</v>
      </c>
      <c r="E80" s="12">
        <f t="shared" si="16"/>
        <v>5.7142857142857141E-2</v>
      </c>
      <c r="F80" s="12">
        <f t="shared" si="16"/>
        <v>0</v>
      </c>
      <c r="G80" s="12">
        <f t="shared" si="16"/>
        <v>0</v>
      </c>
      <c r="H80" s="12">
        <f t="shared" si="16"/>
        <v>0</v>
      </c>
      <c r="I80" s="12">
        <f t="shared" si="16"/>
        <v>0.17142857142857143</v>
      </c>
      <c r="J80" s="12">
        <f t="shared" si="16"/>
        <v>0</v>
      </c>
      <c r="K80" s="12">
        <f t="shared" si="16"/>
        <v>0</v>
      </c>
      <c r="L80" s="12">
        <f t="shared" si="16"/>
        <v>0</v>
      </c>
      <c r="M80" s="12">
        <f t="shared" si="16"/>
        <v>0</v>
      </c>
      <c r="N80" s="12">
        <f t="shared" si="16"/>
        <v>0</v>
      </c>
      <c r="O80" s="12">
        <f t="shared" si="16"/>
        <v>0</v>
      </c>
      <c r="P80" s="12">
        <f t="shared" si="16"/>
        <v>0</v>
      </c>
      <c r="Q80" s="12">
        <f t="shared" si="16"/>
        <v>0</v>
      </c>
    </row>
    <row r="81" spans="1:17" ht="16.5" x14ac:dyDescent="0.15">
      <c r="A81" s="13" t="s">
        <v>9</v>
      </c>
      <c r="B81" s="12">
        <f t="shared" ref="B81:Q81" si="17">1/$R62*B62</f>
        <v>0</v>
      </c>
      <c r="C81" s="12">
        <f t="shared" si="17"/>
        <v>9.0909090909090912E-2</v>
      </c>
      <c r="D81" s="12">
        <f t="shared" si="17"/>
        <v>4.5454545454545456E-2</v>
      </c>
      <c r="E81" s="12">
        <f t="shared" si="17"/>
        <v>4.5454545454545456E-2</v>
      </c>
      <c r="F81" s="12">
        <f t="shared" si="17"/>
        <v>9.0909090909090912E-2</v>
      </c>
      <c r="G81" s="12">
        <f t="shared" si="17"/>
        <v>9.0909090909090912E-2</v>
      </c>
      <c r="H81" s="12">
        <f t="shared" si="17"/>
        <v>0</v>
      </c>
      <c r="I81" s="12">
        <f t="shared" si="17"/>
        <v>0</v>
      </c>
      <c r="J81" s="12">
        <f t="shared" si="17"/>
        <v>9.0909090909090905E-3</v>
      </c>
      <c r="K81" s="12">
        <f t="shared" si="17"/>
        <v>0</v>
      </c>
      <c r="L81" s="12">
        <f t="shared" si="17"/>
        <v>0</v>
      </c>
      <c r="M81" s="12">
        <f t="shared" si="17"/>
        <v>0</v>
      </c>
      <c r="N81" s="12">
        <f t="shared" si="17"/>
        <v>9.0909090909090905E-3</v>
      </c>
      <c r="O81" s="12">
        <f t="shared" si="17"/>
        <v>0</v>
      </c>
      <c r="P81" s="12">
        <f t="shared" si="17"/>
        <v>0</v>
      </c>
      <c r="Q81" s="12">
        <f t="shared" si="17"/>
        <v>0</v>
      </c>
    </row>
    <row r="82" spans="1:17" ht="16.5" x14ac:dyDescent="0.15">
      <c r="A82" s="13" t="s">
        <v>120</v>
      </c>
      <c r="B82" s="12">
        <f t="shared" ref="B82:Q82" si="18">1/$R63*B63</f>
        <v>0</v>
      </c>
      <c r="C82" s="12">
        <f t="shared" si="18"/>
        <v>9.0909090909090912E-2</v>
      </c>
      <c r="D82" s="12">
        <f t="shared" si="18"/>
        <v>4.5454545454545456E-2</v>
      </c>
      <c r="E82" s="12">
        <f t="shared" si="18"/>
        <v>4.5454545454545456E-2</v>
      </c>
      <c r="F82" s="12">
        <f t="shared" si="18"/>
        <v>9.0909090909090912E-2</v>
      </c>
      <c r="G82" s="12">
        <f t="shared" si="18"/>
        <v>0</v>
      </c>
      <c r="H82" s="12">
        <f t="shared" si="18"/>
        <v>9.0909090909090912E-2</v>
      </c>
      <c r="I82" s="12">
        <f t="shared" si="18"/>
        <v>0</v>
      </c>
      <c r="J82" s="12">
        <f t="shared" si="18"/>
        <v>0</v>
      </c>
      <c r="K82" s="12">
        <f t="shared" si="18"/>
        <v>0</v>
      </c>
      <c r="L82" s="12">
        <f t="shared" si="18"/>
        <v>0</v>
      </c>
      <c r="M82" s="12">
        <f t="shared" si="18"/>
        <v>9.0909090909090905E-3</v>
      </c>
      <c r="N82" s="12">
        <f t="shared" si="18"/>
        <v>0</v>
      </c>
      <c r="O82" s="12">
        <f t="shared" si="18"/>
        <v>9.0909090909090905E-3</v>
      </c>
      <c r="P82" s="12">
        <f t="shared" si="18"/>
        <v>0</v>
      </c>
      <c r="Q82" s="12">
        <f t="shared" si="18"/>
        <v>0</v>
      </c>
    </row>
    <row r="83" spans="1:17" ht="16.5" x14ac:dyDescent="0.15">
      <c r="A83" s="13" t="s">
        <v>121</v>
      </c>
      <c r="B83" s="12">
        <f t="shared" ref="B83:Q83" si="19">1/$R64*B64</f>
        <v>0</v>
      </c>
      <c r="C83" s="12">
        <f t="shared" si="19"/>
        <v>9.0909090909090912E-2</v>
      </c>
      <c r="D83" s="12">
        <f t="shared" si="19"/>
        <v>4.5454545454545456E-2</v>
      </c>
      <c r="E83" s="12">
        <f t="shared" si="19"/>
        <v>4.5454545454545456E-2</v>
      </c>
      <c r="F83" s="12">
        <f t="shared" si="19"/>
        <v>9.0909090909090912E-2</v>
      </c>
      <c r="G83" s="12">
        <f t="shared" si="19"/>
        <v>0</v>
      </c>
      <c r="H83" s="12">
        <f t="shared" si="19"/>
        <v>0</v>
      </c>
      <c r="I83" s="12">
        <f t="shared" si="19"/>
        <v>9.0909090909090912E-2</v>
      </c>
      <c r="J83" s="12">
        <f t="shared" si="19"/>
        <v>0</v>
      </c>
      <c r="K83" s="12">
        <f t="shared" si="19"/>
        <v>9.0909090909090905E-3</v>
      </c>
      <c r="L83" s="12">
        <f t="shared" si="19"/>
        <v>9.0909090909090905E-3</v>
      </c>
      <c r="M83" s="12">
        <f t="shared" si="19"/>
        <v>0</v>
      </c>
      <c r="N83" s="12">
        <f t="shared" si="19"/>
        <v>0</v>
      </c>
      <c r="O83" s="12">
        <f t="shared" si="19"/>
        <v>0</v>
      </c>
      <c r="P83" s="12">
        <f t="shared" si="19"/>
        <v>0</v>
      </c>
      <c r="Q83" s="12">
        <f t="shared" si="19"/>
        <v>0</v>
      </c>
    </row>
  </sheetData>
  <mergeCells count="6">
    <mergeCell ref="A30:D30"/>
    <mergeCell ref="A2:P2"/>
    <mergeCell ref="A3:P3"/>
    <mergeCell ref="A5:P5"/>
    <mergeCell ref="A6:P6"/>
    <mergeCell ref="A8:P8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854"/>
  <sheetViews>
    <sheetView topLeftCell="E1" workbookViewId="0">
      <pane ySplit="4" topLeftCell="A92" activePane="bottomLeft" state="frozen"/>
      <selection pane="bottomLeft" activeCell="E9" sqref="E9"/>
    </sheetView>
  </sheetViews>
  <sheetFormatPr defaultRowHeight="13.5" x14ac:dyDescent="0.15"/>
  <cols>
    <col min="2" max="2" width="9" style="10"/>
    <col min="6" max="7" width="9" style="10"/>
    <col min="26" max="26" width="9" style="10"/>
  </cols>
  <sheetData>
    <row r="2" spans="1:26" ht="20.25" x14ac:dyDescent="0.15">
      <c r="A2" s="22" t="s">
        <v>126</v>
      </c>
      <c r="B2" s="22"/>
      <c r="C2" s="22"/>
      <c r="F2" s="21" t="s">
        <v>130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s="8" customFormat="1" x14ac:dyDescent="0.15">
      <c r="J3" s="16">
        <v>1</v>
      </c>
      <c r="K3" s="16">
        <v>2</v>
      </c>
      <c r="L3" s="16">
        <v>3</v>
      </c>
      <c r="M3" s="16">
        <v>4</v>
      </c>
      <c r="N3" s="16">
        <v>5</v>
      </c>
      <c r="O3" s="16">
        <v>6</v>
      </c>
      <c r="P3" s="16">
        <v>7</v>
      </c>
      <c r="Q3" s="16">
        <v>8</v>
      </c>
      <c r="R3" s="16">
        <v>9</v>
      </c>
      <c r="S3" s="16">
        <v>10</v>
      </c>
      <c r="T3" s="16">
        <v>11</v>
      </c>
      <c r="U3" s="16">
        <v>12</v>
      </c>
      <c r="V3" s="16">
        <v>13</v>
      </c>
      <c r="W3" s="16">
        <v>14</v>
      </c>
      <c r="X3" s="16">
        <v>15</v>
      </c>
      <c r="Y3" s="16">
        <v>16</v>
      </c>
      <c r="Z3" s="16"/>
    </row>
    <row r="4" spans="1:26" ht="16.5" x14ac:dyDescent="0.15">
      <c r="A4" s="11" t="s">
        <v>127</v>
      </c>
      <c r="B4" s="11" t="s">
        <v>129</v>
      </c>
      <c r="C4" s="11" t="s">
        <v>128</v>
      </c>
      <c r="F4" s="11" t="s">
        <v>134</v>
      </c>
      <c r="G4" s="11" t="s">
        <v>148</v>
      </c>
      <c r="H4" s="11" t="s">
        <v>131</v>
      </c>
      <c r="I4" s="11" t="s">
        <v>132</v>
      </c>
      <c r="J4" s="11" t="s">
        <v>72</v>
      </c>
      <c r="K4" s="11" t="s">
        <v>73</v>
      </c>
      <c r="L4" s="11" t="s">
        <v>74</v>
      </c>
      <c r="M4" s="11" t="s">
        <v>75</v>
      </c>
      <c r="N4" s="11" t="s">
        <v>93</v>
      </c>
      <c r="O4" s="11" t="s">
        <v>94</v>
      </c>
      <c r="P4" s="11" t="s">
        <v>95</v>
      </c>
      <c r="Q4" s="11" t="s">
        <v>96</v>
      </c>
      <c r="R4" s="11" t="s">
        <v>97</v>
      </c>
      <c r="S4" s="11" t="s">
        <v>98</v>
      </c>
      <c r="T4" s="11" t="s">
        <v>99</v>
      </c>
      <c r="U4" s="11" t="s">
        <v>100</v>
      </c>
      <c r="V4" s="11" t="s">
        <v>101</v>
      </c>
      <c r="W4" s="11" t="s">
        <v>102</v>
      </c>
      <c r="X4" s="11" t="s">
        <v>103</v>
      </c>
      <c r="Y4" s="11" t="s">
        <v>104</v>
      </c>
      <c r="Z4" s="11" t="s">
        <v>149</v>
      </c>
    </row>
    <row r="5" spans="1:26" ht="16.5" x14ac:dyDescent="0.15">
      <c r="A5" s="13">
        <v>1</v>
      </c>
      <c r="B5" s="13"/>
      <c r="C5" s="13">
        <v>1</v>
      </c>
      <c r="F5" s="13">
        <v>1</v>
      </c>
      <c r="G5" s="13">
        <v>1</v>
      </c>
      <c r="H5" s="13" t="s">
        <v>135</v>
      </c>
      <c r="I5" s="13">
        <v>1</v>
      </c>
      <c r="J5" s="12">
        <f>INT(INDEX($C$5:$C$54,$I5)*INDEX(怒翼属性投放!$B$67:$Q$83,$F5,J$3)*INDEX(怒翼属性投放!$B$33:$B$41,怒翼升级!$G5))</f>
        <v>862</v>
      </c>
      <c r="K5" s="12">
        <f>INT(INDEX($C$5:$C$54,$I5)*INDEX(怒翼属性投放!$B$67:$Q$83,$F5,K$3)*INDEX(怒翼属性投放!$B$33:$B$41,怒翼升级!$G5))</f>
        <v>68</v>
      </c>
      <c r="L5" s="12">
        <f>INT(INDEX($C$5:$C$54,$I5)*INDEX(怒翼属性投放!$B$67:$Q$83,$F5,L$3)*INDEX(怒翼属性投放!$B$33:$B$41,怒翼升级!$G5))</f>
        <v>34</v>
      </c>
      <c r="M5" s="12">
        <f>INT(INDEX($C$5:$C$54,$I5)*INDEX(怒翼属性投放!$B$67:$Q$83,$F5,M$3)*INDEX(怒翼属性投放!$B$33:$B$41,怒翼升级!$G5))</f>
        <v>34</v>
      </c>
      <c r="N5" s="12">
        <f>INT(INDEX($C$5:$C$54,$I5)*INDEX(怒翼属性投放!$B$67:$Q$83,$F5,N$3)*INDEX(怒翼属性投放!$B$33:$B$41,怒翼升级!$G5))</f>
        <v>0</v>
      </c>
      <c r="O5" s="12">
        <f>INT(INDEX($C$5:$C$54,$I5)*INDEX(怒翼属性投放!$B$67:$Q$83,$F5,O$3)*INDEX(怒翼属性投放!$B$33:$B$41,怒翼升级!$G5))</f>
        <v>0</v>
      </c>
      <c r="P5" s="12">
        <f>INT(INDEX($C$5:$C$54,$I5)*INDEX(怒翼属性投放!$B$67:$Q$83,$F5,P$3)*INDEX(怒翼属性投放!$B$33:$B$41,怒翼升级!$G5))</f>
        <v>0</v>
      </c>
      <c r="Q5" s="12">
        <f>INT(INDEX($C$5:$C$54,$I5)*INDEX(怒翼属性投放!$B$67:$Q$83,$F5,Q$3)*INDEX(怒翼属性投放!$B$33:$B$41,怒翼升级!$G5))</f>
        <v>0</v>
      </c>
      <c r="R5" s="12">
        <f>INT(INDEX($C$5:$C$54,$I5)*INDEX(怒翼属性投放!$B$67:$Q$83,$F5,R$3)*INDEX(怒翼属性投放!$B$33:$B$41,怒翼升级!$G5))</f>
        <v>0</v>
      </c>
      <c r="S5" s="12">
        <f>INT(INDEX($C$5:$C$54,$I5)*INDEX(怒翼属性投放!$B$67:$Q$83,$F5,S$3)*INDEX(怒翼属性投放!$B$33:$B$41,怒翼升级!$G5))</f>
        <v>0</v>
      </c>
      <c r="T5" s="12">
        <f>INT(INDEX($C$5:$C$54,$I5)*INDEX(怒翼属性投放!$B$67:$Q$83,$F5,T$3)*INDEX(怒翼属性投放!$B$33:$B$41,怒翼升级!$G5))</f>
        <v>0</v>
      </c>
      <c r="U5" s="12">
        <f>INT(INDEX($C$5:$C$54,$I5)*INDEX(怒翼属性投放!$B$67:$Q$83,$F5,U$3)*INDEX(怒翼属性投放!$B$33:$B$41,怒翼升级!$G5))</f>
        <v>0</v>
      </c>
      <c r="V5" s="12">
        <f>INT(INDEX($C$5:$C$54,$I5)*INDEX(怒翼属性投放!$B$67:$Q$83,$F5,V$3)*INDEX(怒翼属性投放!$B$33:$B$41,怒翼升级!$G5))</f>
        <v>0</v>
      </c>
      <c r="W5" s="12">
        <f>INT(INDEX($C$5:$C$54,$I5)*INDEX(怒翼属性投放!$B$67:$Q$83,$F5,W$3)*INDEX(怒翼属性投放!$B$33:$B$41,怒翼升级!$G5))</f>
        <v>0</v>
      </c>
      <c r="X5" s="12">
        <f>INT(INDEX($C$5:$C$54,$I5)*INDEX(怒翼属性投放!$B$67:$Q$83,$F5,X$3)*INDEX(怒翼属性投放!$B$33:$B$41,怒翼升级!$G5))</f>
        <v>0</v>
      </c>
      <c r="Y5" s="12">
        <f>INT(INDEX($C$5:$C$54,$I5)*INDEX(怒翼属性投放!$B$67:$Q$83,$F5,Y$3)*INDEX(怒翼属性投放!$B$33:$B$41,怒翼升级!$G5))</f>
        <v>0</v>
      </c>
      <c r="Z5" s="12">
        <f>SUMPRODUCT(怒翼属性投放!B$47:Q$47,怒翼升级!J5:Y5)</f>
        <v>494.2</v>
      </c>
    </row>
    <row r="6" spans="1:26" ht="16.5" x14ac:dyDescent="0.15">
      <c r="A6" s="13">
        <v>2</v>
      </c>
      <c r="B6" s="13"/>
      <c r="C6" s="13">
        <v>1.1499999999999999</v>
      </c>
      <c r="F6" s="13">
        <v>1</v>
      </c>
      <c r="G6" s="13">
        <v>1</v>
      </c>
      <c r="H6" s="13" t="s">
        <v>135</v>
      </c>
      <c r="I6" s="13">
        <v>2</v>
      </c>
      <c r="J6" s="12">
        <f>INT(INDEX($C$5:$C$54,$I6)*INDEX(怒翼属性投放!$B$67:$Q$83,$F6,J$3)*INDEX(怒翼属性投放!$B$33:$B$41,怒翼升级!$G6))</f>
        <v>991</v>
      </c>
      <c r="K6" s="12">
        <f>INT(INDEX($C$5:$C$54,$I6)*INDEX(怒翼属性投放!$B$67:$Q$83,$F6,K$3)*INDEX(怒翼属性投放!$B$33:$B$41,怒翼升级!$G6))</f>
        <v>79</v>
      </c>
      <c r="L6" s="12">
        <f>INT(INDEX($C$5:$C$54,$I6)*INDEX(怒翼属性投放!$B$67:$Q$83,$F6,L$3)*INDEX(怒翼属性投放!$B$33:$B$41,怒翼升级!$G6))</f>
        <v>39</v>
      </c>
      <c r="M6" s="12">
        <f>INT(INDEX($C$5:$C$54,$I6)*INDEX(怒翼属性投放!$B$67:$Q$83,$F6,M$3)*INDEX(怒翼属性投放!$B$33:$B$41,怒翼升级!$G6))</f>
        <v>39</v>
      </c>
      <c r="N6" s="12">
        <f>INT(INDEX($C$5:$C$54,$I6)*INDEX(怒翼属性投放!$B$67:$Q$83,$F6,N$3)*INDEX(怒翼属性投放!$B$33:$B$41,怒翼升级!$G6))</f>
        <v>0</v>
      </c>
      <c r="O6" s="12">
        <f>INT(INDEX($C$5:$C$54,$I6)*INDEX(怒翼属性投放!$B$67:$Q$83,$F6,O$3)*INDEX(怒翼属性投放!$B$33:$B$41,怒翼升级!$G6))</f>
        <v>0</v>
      </c>
      <c r="P6" s="12">
        <f>INT(INDEX($C$5:$C$54,$I6)*INDEX(怒翼属性投放!$B$67:$Q$83,$F6,P$3)*INDEX(怒翼属性投放!$B$33:$B$41,怒翼升级!$G6))</f>
        <v>0</v>
      </c>
      <c r="Q6" s="12">
        <f>INT(INDEX($C$5:$C$54,$I6)*INDEX(怒翼属性投放!$B$67:$Q$83,$F6,Q$3)*INDEX(怒翼属性投放!$B$33:$B$41,怒翼升级!$G6))</f>
        <v>0</v>
      </c>
      <c r="R6" s="12">
        <f>INT(INDEX($C$5:$C$54,$I6)*INDEX(怒翼属性投放!$B$67:$Q$83,$F6,R$3)*INDEX(怒翼属性投放!$B$33:$B$41,怒翼升级!$G6))</f>
        <v>0</v>
      </c>
      <c r="S6" s="12">
        <f>INT(INDEX($C$5:$C$54,$I6)*INDEX(怒翼属性投放!$B$67:$Q$83,$F6,S$3)*INDEX(怒翼属性投放!$B$33:$B$41,怒翼升级!$G6))</f>
        <v>0</v>
      </c>
      <c r="T6" s="12">
        <f>INT(INDEX($C$5:$C$54,$I6)*INDEX(怒翼属性投放!$B$67:$Q$83,$F6,T$3)*INDEX(怒翼属性投放!$B$33:$B$41,怒翼升级!$G6))</f>
        <v>0</v>
      </c>
      <c r="U6" s="12">
        <f>INT(INDEX($C$5:$C$54,$I6)*INDEX(怒翼属性投放!$B$67:$Q$83,$F6,U$3)*INDEX(怒翼属性投放!$B$33:$B$41,怒翼升级!$G6))</f>
        <v>0</v>
      </c>
      <c r="V6" s="12">
        <f>INT(INDEX($C$5:$C$54,$I6)*INDEX(怒翼属性投放!$B$67:$Q$83,$F6,V$3)*INDEX(怒翼属性投放!$B$33:$B$41,怒翼升级!$G6))</f>
        <v>0</v>
      </c>
      <c r="W6" s="12">
        <f>INT(INDEX($C$5:$C$54,$I6)*INDEX(怒翼属性投放!$B$67:$Q$83,$F6,W$3)*INDEX(怒翼属性投放!$B$33:$B$41,怒翼升级!$G6))</f>
        <v>0</v>
      </c>
      <c r="X6" s="12">
        <f>INT(INDEX($C$5:$C$54,$I6)*INDEX(怒翼属性投放!$B$67:$Q$83,$F6,X$3)*INDEX(怒翼属性投放!$B$33:$B$41,怒翼升级!$G6))</f>
        <v>0</v>
      </c>
      <c r="Y6" s="12">
        <f>INT(INDEX($C$5:$C$54,$I6)*INDEX(怒翼属性投放!$B$67:$Q$83,$F6,Y$3)*INDEX(怒翼属性投放!$B$33:$B$41,怒翼升级!$G6))</f>
        <v>0</v>
      </c>
      <c r="Z6" s="12">
        <f>SUMPRODUCT(怒翼属性投放!B$47:Q$47,怒翼升级!J6:Y6)</f>
        <v>570.1</v>
      </c>
    </row>
    <row r="7" spans="1:26" ht="16.5" x14ac:dyDescent="0.15">
      <c r="A7" s="13">
        <v>3</v>
      </c>
      <c r="B7" s="13"/>
      <c r="C7" s="13">
        <v>1.3</v>
      </c>
      <c r="F7" s="13">
        <v>1</v>
      </c>
      <c r="G7" s="13">
        <v>1</v>
      </c>
      <c r="H7" s="13" t="s">
        <v>135</v>
      </c>
      <c r="I7" s="13">
        <v>3</v>
      </c>
      <c r="J7" s="12">
        <f>INT(INDEX($C$5:$C$54,$I7)*INDEX(怒翼属性投放!$B$67:$Q$83,$F7,J$3)*INDEX(怒翼属性投放!$B$33:$B$41,怒翼升级!$G7))</f>
        <v>1120</v>
      </c>
      <c r="K7" s="12">
        <f>INT(INDEX($C$5:$C$54,$I7)*INDEX(怒翼属性投放!$B$67:$Q$83,$F7,K$3)*INDEX(怒翼属性投放!$B$33:$B$41,怒翼升级!$G7))</f>
        <v>89</v>
      </c>
      <c r="L7" s="12">
        <f>INT(INDEX($C$5:$C$54,$I7)*INDEX(怒翼属性投放!$B$67:$Q$83,$F7,L$3)*INDEX(怒翼属性投放!$B$33:$B$41,怒翼升级!$G7))</f>
        <v>44</v>
      </c>
      <c r="M7" s="12">
        <f>INT(INDEX($C$5:$C$54,$I7)*INDEX(怒翼属性投放!$B$67:$Q$83,$F7,M$3)*INDEX(怒翼属性投放!$B$33:$B$41,怒翼升级!$G7))</f>
        <v>44</v>
      </c>
      <c r="N7" s="12">
        <f>INT(INDEX($C$5:$C$54,$I7)*INDEX(怒翼属性投放!$B$67:$Q$83,$F7,N$3)*INDEX(怒翼属性投放!$B$33:$B$41,怒翼升级!$G7))</f>
        <v>0</v>
      </c>
      <c r="O7" s="12">
        <f>INT(INDEX($C$5:$C$54,$I7)*INDEX(怒翼属性投放!$B$67:$Q$83,$F7,O$3)*INDEX(怒翼属性投放!$B$33:$B$41,怒翼升级!$G7))</f>
        <v>0</v>
      </c>
      <c r="P7" s="12">
        <f>INT(INDEX($C$5:$C$54,$I7)*INDEX(怒翼属性投放!$B$67:$Q$83,$F7,P$3)*INDEX(怒翼属性投放!$B$33:$B$41,怒翼升级!$G7))</f>
        <v>0</v>
      </c>
      <c r="Q7" s="12">
        <f>INT(INDEX($C$5:$C$54,$I7)*INDEX(怒翼属性投放!$B$67:$Q$83,$F7,Q$3)*INDEX(怒翼属性投放!$B$33:$B$41,怒翼升级!$G7))</f>
        <v>0</v>
      </c>
      <c r="R7" s="12">
        <f>INT(INDEX($C$5:$C$54,$I7)*INDEX(怒翼属性投放!$B$67:$Q$83,$F7,R$3)*INDEX(怒翼属性投放!$B$33:$B$41,怒翼升级!$G7))</f>
        <v>0</v>
      </c>
      <c r="S7" s="12">
        <f>INT(INDEX($C$5:$C$54,$I7)*INDEX(怒翼属性投放!$B$67:$Q$83,$F7,S$3)*INDEX(怒翼属性投放!$B$33:$B$41,怒翼升级!$G7))</f>
        <v>0</v>
      </c>
      <c r="T7" s="12">
        <f>INT(INDEX($C$5:$C$54,$I7)*INDEX(怒翼属性投放!$B$67:$Q$83,$F7,T$3)*INDEX(怒翼属性投放!$B$33:$B$41,怒翼升级!$G7))</f>
        <v>0</v>
      </c>
      <c r="U7" s="12">
        <f>INT(INDEX($C$5:$C$54,$I7)*INDEX(怒翼属性投放!$B$67:$Q$83,$F7,U$3)*INDEX(怒翼属性投放!$B$33:$B$41,怒翼升级!$G7))</f>
        <v>0</v>
      </c>
      <c r="V7" s="12">
        <f>INT(INDEX($C$5:$C$54,$I7)*INDEX(怒翼属性投放!$B$67:$Q$83,$F7,V$3)*INDEX(怒翼属性投放!$B$33:$B$41,怒翼升级!$G7))</f>
        <v>0</v>
      </c>
      <c r="W7" s="12">
        <f>INT(INDEX($C$5:$C$54,$I7)*INDEX(怒翼属性投放!$B$67:$Q$83,$F7,W$3)*INDEX(怒翼属性投放!$B$33:$B$41,怒翼升级!$G7))</f>
        <v>0</v>
      </c>
      <c r="X7" s="12">
        <f>INT(INDEX($C$5:$C$54,$I7)*INDEX(怒翼属性投放!$B$67:$Q$83,$F7,X$3)*INDEX(怒翼属性投放!$B$33:$B$41,怒翼升级!$G7))</f>
        <v>0</v>
      </c>
      <c r="Y7" s="12">
        <f>INT(INDEX($C$5:$C$54,$I7)*INDEX(怒翼属性投放!$B$67:$Q$83,$F7,Y$3)*INDEX(怒翼属性投放!$B$33:$B$41,怒翼升级!$G7))</f>
        <v>0</v>
      </c>
      <c r="Z7" s="12">
        <f>SUMPRODUCT(怒翼属性投放!B$47:Q$47,怒翼升级!J7:Y7)</f>
        <v>643</v>
      </c>
    </row>
    <row r="8" spans="1:26" ht="16.5" x14ac:dyDescent="0.15">
      <c r="A8" s="13">
        <v>4</v>
      </c>
      <c r="B8" s="13"/>
      <c r="C8" s="13">
        <v>1.45</v>
      </c>
      <c r="F8" s="13">
        <v>1</v>
      </c>
      <c r="G8" s="13">
        <v>1</v>
      </c>
      <c r="H8" s="13" t="s">
        <v>135</v>
      </c>
      <c r="I8" s="13">
        <v>4</v>
      </c>
      <c r="J8" s="12">
        <f>INT(INDEX($C$5:$C$54,$I8)*INDEX(怒翼属性投放!$B$67:$Q$83,$F8,J$3)*INDEX(怒翼属性投放!$B$33:$B$41,怒翼升级!$G8))</f>
        <v>1250</v>
      </c>
      <c r="K8" s="12">
        <f>INT(INDEX($C$5:$C$54,$I8)*INDEX(怒翼属性投放!$B$67:$Q$83,$F8,K$3)*INDEX(怒翼属性投放!$B$33:$B$41,怒翼升级!$G8))</f>
        <v>100</v>
      </c>
      <c r="L8" s="12">
        <f>INT(INDEX($C$5:$C$54,$I8)*INDEX(怒翼属性投放!$B$67:$Q$83,$F8,L$3)*INDEX(怒翼属性投放!$B$33:$B$41,怒翼升级!$G8))</f>
        <v>50</v>
      </c>
      <c r="M8" s="12">
        <f>INT(INDEX($C$5:$C$54,$I8)*INDEX(怒翼属性投放!$B$67:$Q$83,$F8,M$3)*INDEX(怒翼属性投放!$B$33:$B$41,怒翼升级!$G8))</f>
        <v>50</v>
      </c>
      <c r="N8" s="12">
        <f>INT(INDEX($C$5:$C$54,$I8)*INDEX(怒翼属性投放!$B$67:$Q$83,$F8,N$3)*INDEX(怒翼属性投放!$B$33:$B$41,怒翼升级!$G8))</f>
        <v>0</v>
      </c>
      <c r="O8" s="12">
        <f>INT(INDEX($C$5:$C$54,$I8)*INDEX(怒翼属性投放!$B$67:$Q$83,$F8,O$3)*INDEX(怒翼属性投放!$B$33:$B$41,怒翼升级!$G8))</f>
        <v>0</v>
      </c>
      <c r="P8" s="12">
        <f>INT(INDEX($C$5:$C$54,$I8)*INDEX(怒翼属性投放!$B$67:$Q$83,$F8,P$3)*INDEX(怒翼属性投放!$B$33:$B$41,怒翼升级!$G8))</f>
        <v>0</v>
      </c>
      <c r="Q8" s="12">
        <f>INT(INDEX($C$5:$C$54,$I8)*INDEX(怒翼属性投放!$B$67:$Q$83,$F8,Q$3)*INDEX(怒翼属性投放!$B$33:$B$41,怒翼升级!$G8))</f>
        <v>0</v>
      </c>
      <c r="R8" s="12">
        <f>INT(INDEX($C$5:$C$54,$I8)*INDEX(怒翼属性投放!$B$67:$Q$83,$F8,R$3)*INDEX(怒翼属性投放!$B$33:$B$41,怒翼升级!$G8))</f>
        <v>0</v>
      </c>
      <c r="S8" s="12">
        <f>INT(INDEX($C$5:$C$54,$I8)*INDEX(怒翼属性投放!$B$67:$Q$83,$F8,S$3)*INDEX(怒翼属性投放!$B$33:$B$41,怒翼升级!$G8))</f>
        <v>0</v>
      </c>
      <c r="T8" s="12">
        <f>INT(INDEX($C$5:$C$54,$I8)*INDEX(怒翼属性投放!$B$67:$Q$83,$F8,T$3)*INDEX(怒翼属性投放!$B$33:$B$41,怒翼升级!$G8))</f>
        <v>0</v>
      </c>
      <c r="U8" s="12">
        <f>INT(INDEX($C$5:$C$54,$I8)*INDEX(怒翼属性投放!$B$67:$Q$83,$F8,U$3)*INDEX(怒翼属性投放!$B$33:$B$41,怒翼升级!$G8))</f>
        <v>0</v>
      </c>
      <c r="V8" s="12">
        <f>INT(INDEX($C$5:$C$54,$I8)*INDEX(怒翼属性投放!$B$67:$Q$83,$F8,V$3)*INDEX(怒翼属性投放!$B$33:$B$41,怒翼升级!$G8))</f>
        <v>0</v>
      </c>
      <c r="W8" s="12">
        <f>INT(INDEX($C$5:$C$54,$I8)*INDEX(怒翼属性投放!$B$67:$Q$83,$F8,W$3)*INDEX(怒翼属性投放!$B$33:$B$41,怒翼升级!$G8))</f>
        <v>0</v>
      </c>
      <c r="X8" s="12">
        <f>INT(INDEX($C$5:$C$54,$I8)*INDEX(怒翼属性投放!$B$67:$Q$83,$F8,X$3)*INDEX(怒翼属性投放!$B$33:$B$41,怒翼升级!$G8))</f>
        <v>0</v>
      </c>
      <c r="Y8" s="12">
        <f>INT(INDEX($C$5:$C$54,$I8)*INDEX(怒翼属性投放!$B$67:$Q$83,$F8,Y$3)*INDEX(怒翼属性投放!$B$33:$B$41,怒翼升级!$G8))</f>
        <v>0</v>
      </c>
      <c r="Z8" s="12">
        <f>SUMPRODUCT(怒翼属性投放!B$47:Q$47,怒翼升级!J8:Y8)</f>
        <v>725</v>
      </c>
    </row>
    <row r="9" spans="1:26" ht="16.5" x14ac:dyDescent="0.15">
      <c r="A9" s="13">
        <v>5</v>
      </c>
      <c r="B9" s="13"/>
      <c r="C9" s="13">
        <v>1.6</v>
      </c>
      <c r="F9" s="13">
        <v>1</v>
      </c>
      <c r="G9" s="13">
        <v>1</v>
      </c>
      <c r="H9" s="13" t="s">
        <v>135</v>
      </c>
      <c r="I9" s="13">
        <v>5</v>
      </c>
      <c r="J9" s="12">
        <f>INT(INDEX($C$5:$C$54,$I9)*INDEX(怒翼属性投放!$B$67:$Q$83,$F9,J$3)*INDEX(怒翼属性投放!$B$33:$B$41,怒翼升级!$G9))</f>
        <v>1379</v>
      </c>
      <c r="K9" s="12">
        <f>INT(INDEX($C$5:$C$54,$I9)*INDEX(怒翼属性投放!$B$67:$Q$83,$F9,K$3)*INDEX(怒翼属性投放!$B$33:$B$41,怒翼升级!$G9))</f>
        <v>110</v>
      </c>
      <c r="L9" s="12">
        <f>INT(INDEX($C$5:$C$54,$I9)*INDEX(怒翼属性投放!$B$67:$Q$83,$F9,L$3)*INDEX(怒翼属性投放!$B$33:$B$41,怒翼升级!$G9))</f>
        <v>55</v>
      </c>
      <c r="M9" s="12">
        <f>INT(INDEX($C$5:$C$54,$I9)*INDEX(怒翼属性投放!$B$67:$Q$83,$F9,M$3)*INDEX(怒翼属性投放!$B$33:$B$41,怒翼升级!$G9))</f>
        <v>55</v>
      </c>
      <c r="N9" s="12">
        <f>INT(INDEX($C$5:$C$54,$I9)*INDEX(怒翼属性投放!$B$67:$Q$83,$F9,N$3)*INDEX(怒翼属性投放!$B$33:$B$41,怒翼升级!$G9))</f>
        <v>0</v>
      </c>
      <c r="O9" s="12">
        <f>INT(INDEX($C$5:$C$54,$I9)*INDEX(怒翼属性投放!$B$67:$Q$83,$F9,O$3)*INDEX(怒翼属性投放!$B$33:$B$41,怒翼升级!$G9))</f>
        <v>0</v>
      </c>
      <c r="P9" s="12">
        <f>INT(INDEX($C$5:$C$54,$I9)*INDEX(怒翼属性投放!$B$67:$Q$83,$F9,P$3)*INDEX(怒翼属性投放!$B$33:$B$41,怒翼升级!$G9))</f>
        <v>0</v>
      </c>
      <c r="Q9" s="12">
        <f>INT(INDEX($C$5:$C$54,$I9)*INDEX(怒翼属性投放!$B$67:$Q$83,$F9,Q$3)*INDEX(怒翼属性投放!$B$33:$B$41,怒翼升级!$G9))</f>
        <v>0</v>
      </c>
      <c r="R9" s="12">
        <f>INT(INDEX($C$5:$C$54,$I9)*INDEX(怒翼属性投放!$B$67:$Q$83,$F9,R$3)*INDEX(怒翼属性投放!$B$33:$B$41,怒翼升级!$G9))</f>
        <v>0</v>
      </c>
      <c r="S9" s="12">
        <f>INT(INDEX($C$5:$C$54,$I9)*INDEX(怒翼属性投放!$B$67:$Q$83,$F9,S$3)*INDEX(怒翼属性投放!$B$33:$B$41,怒翼升级!$G9))</f>
        <v>0</v>
      </c>
      <c r="T9" s="12">
        <f>INT(INDEX($C$5:$C$54,$I9)*INDEX(怒翼属性投放!$B$67:$Q$83,$F9,T$3)*INDEX(怒翼属性投放!$B$33:$B$41,怒翼升级!$G9))</f>
        <v>0</v>
      </c>
      <c r="U9" s="12">
        <f>INT(INDEX($C$5:$C$54,$I9)*INDEX(怒翼属性投放!$B$67:$Q$83,$F9,U$3)*INDEX(怒翼属性投放!$B$33:$B$41,怒翼升级!$G9))</f>
        <v>0</v>
      </c>
      <c r="V9" s="12">
        <f>INT(INDEX($C$5:$C$54,$I9)*INDEX(怒翼属性投放!$B$67:$Q$83,$F9,V$3)*INDEX(怒翼属性投放!$B$33:$B$41,怒翼升级!$G9))</f>
        <v>0</v>
      </c>
      <c r="W9" s="12">
        <f>INT(INDEX($C$5:$C$54,$I9)*INDEX(怒翼属性投放!$B$67:$Q$83,$F9,W$3)*INDEX(怒翼属性投放!$B$33:$B$41,怒翼升级!$G9))</f>
        <v>0</v>
      </c>
      <c r="X9" s="12">
        <f>INT(INDEX($C$5:$C$54,$I9)*INDEX(怒翼属性投放!$B$67:$Q$83,$F9,X$3)*INDEX(怒翼属性投放!$B$33:$B$41,怒翼升级!$G9))</f>
        <v>0</v>
      </c>
      <c r="Y9" s="12">
        <f>INT(INDEX($C$5:$C$54,$I9)*INDEX(怒翼属性投放!$B$67:$Q$83,$F9,Y$3)*INDEX(怒翼属性投放!$B$33:$B$41,怒翼升级!$G9))</f>
        <v>0</v>
      </c>
      <c r="Z9" s="12">
        <f>SUMPRODUCT(怒翼属性投放!B$47:Q$47,怒翼升级!J9:Y9)</f>
        <v>797.9</v>
      </c>
    </row>
    <row r="10" spans="1:26" ht="16.5" x14ac:dyDescent="0.15">
      <c r="A10" s="13">
        <v>6</v>
      </c>
      <c r="B10" s="13"/>
      <c r="C10" s="13">
        <v>1.75</v>
      </c>
      <c r="F10" s="13">
        <v>1</v>
      </c>
      <c r="G10" s="13">
        <v>1</v>
      </c>
      <c r="H10" s="13" t="s">
        <v>135</v>
      </c>
      <c r="I10" s="13">
        <v>6</v>
      </c>
      <c r="J10" s="12">
        <f>INT(INDEX($C$5:$C$54,$I10)*INDEX(怒翼属性投放!$B$67:$Q$83,$F10,J$3)*INDEX(怒翼属性投放!$B$33:$B$41,怒翼升级!$G10))</f>
        <v>1508</v>
      </c>
      <c r="K10" s="12">
        <f>INT(INDEX($C$5:$C$54,$I10)*INDEX(怒翼属性投放!$B$67:$Q$83,$F10,K$3)*INDEX(怒翼属性投放!$B$33:$B$41,怒翼升级!$G10))</f>
        <v>120</v>
      </c>
      <c r="L10" s="12">
        <f>INT(INDEX($C$5:$C$54,$I10)*INDEX(怒翼属性投放!$B$67:$Q$83,$F10,L$3)*INDEX(怒翼属性投放!$B$33:$B$41,怒翼升级!$G10))</f>
        <v>60</v>
      </c>
      <c r="M10" s="12">
        <f>INT(INDEX($C$5:$C$54,$I10)*INDEX(怒翼属性投放!$B$67:$Q$83,$F10,M$3)*INDEX(怒翼属性投放!$B$33:$B$41,怒翼升级!$G10))</f>
        <v>60</v>
      </c>
      <c r="N10" s="12">
        <f>INT(INDEX($C$5:$C$54,$I10)*INDEX(怒翼属性投放!$B$67:$Q$83,$F10,N$3)*INDEX(怒翼属性投放!$B$33:$B$41,怒翼升级!$G10))</f>
        <v>0</v>
      </c>
      <c r="O10" s="12">
        <f>INT(INDEX($C$5:$C$54,$I10)*INDEX(怒翼属性投放!$B$67:$Q$83,$F10,O$3)*INDEX(怒翼属性投放!$B$33:$B$41,怒翼升级!$G10))</f>
        <v>0</v>
      </c>
      <c r="P10" s="12">
        <f>INT(INDEX($C$5:$C$54,$I10)*INDEX(怒翼属性投放!$B$67:$Q$83,$F10,P$3)*INDEX(怒翼属性投放!$B$33:$B$41,怒翼升级!$G10))</f>
        <v>0</v>
      </c>
      <c r="Q10" s="12">
        <f>INT(INDEX($C$5:$C$54,$I10)*INDEX(怒翼属性投放!$B$67:$Q$83,$F10,Q$3)*INDEX(怒翼属性投放!$B$33:$B$41,怒翼升级!$G10))</f>
        <v>0</v>
      </c>
      <c r="R10" s="12">
        <f>INT(INDEX($C$5:$C$54,$I10)*INDEX(怒翼属性投放!$B$67:$Q$83,$F10,R$3)*INDEX(怒翼属性投放!$B$33:$B$41,怒翼升级!$G10))</f>
        <v>0</v>
      </c>
      <c r="S10" s="12">
        <f>INT(INDEX($C$5:$C$54,$I10)*INDEX(怒翼属性投放!$B$67:$Q$83,$F10,S$3)*INDEX(怒翼属性投放!$B$33:$B$41,怒翼升级!$G10))</f>
        <v>0</v>
      </c>
      <c r="T10" s="12">
        <f>INT(INDEX($C$5:$C$54,$I10)*INDEX(怒翼属性投放!$B$67:$Q$83,$F10,T$3)*INDEX(怒翼属性投放!$B$33:$B$41,怒翼升级!$G10))</f>
        <v>0</v>
      </c>
      <c r="U10" s="12">
        <f>INT(INDEX($C$5:$C$54,$I10)*INDEX(怒翼属性投放!$B$67:$Q$83,$F10,U$3)*INDEX(怒翼属性投放!$B$33:$B$41,怒翼升级!$G10))</f>
        <v>0</v>
      </c>
      <c r="V10" s="12">
        <f>INT(INDEX($C$5:$C$54,$I10)*INDEX(怒翼属性投放!$B$67:$Q$83,$F10,V$3)*INDEX(怒翼属性投放!$B$33:$B$41,怒翼升级!$G10))</f>
        <v>0</v>
      </c>
      <c r="W10" s="12">
        <f>INT(INDEX($C$5:$C$54,$I10)*INDEX(怒翼属性投放!$B$67:$Q$83,$F10,W$3)*INDEX(怒翼属性投放!$B$33:$B$41,怒翼升级!$G10))</f>
        <v>0</v>
      </c>
      <c r="X10" s="12">
        <f>INT(INDEX($C$5:$C$54,$I10)*INDEX(怒翼属性投放!$B$67:$Q$83,$F10,X$3)*INDEX(怒翼属性投放!$B$33:$B$41,怒翼升级!$G10))</f>
        <v>0</v>
      </c>
      <c r="Y10" s="12">
        <f>INT(INDEX($C$5:$C$54,$I10)*INDEX(怒翼属性投放!$B$67:$Q$83,$F10,Y$3)*INDEX(怒翼属性投放!$B$33:$B$41,怒翼升级!$G10))</f>
        <v>0</v>
      </c>
      <c r="Z10" s="12">
        <f>SUMPRODUCT(怒翼属性投放!B$47:Q$47,怒翼升级!J10:Y10)</f>
        <v>870.8</v>
      </c>
    </row>
    <row r="11" spans="1:26" ht="16.5" x14ac:dyDescent="0.15">
      <c r="A11" s="13">
        <v>7</v>
      </c>
      <c r="B11" s="13"/>
      <c r="C11" s="13">
        <v>1.9</v>
      </c>
      <c r="F11" s="13">
        <v>1</v>
      </c>
      <c r="G11" s="13">
        <v>1</v>
      </c>
      <c r="H11" s="13" t="s">
        <v>135</v>
      </c>
      <c r="I11" s="13">
        <v>7</v>
      </c>
      <c r="J11" s="12">
        <f>INT(INDEX($C$5:$C$54,$I11)*INDEX(怒翼属性投放!$B$67:$Q$83,$F11,J$3)*INDEX(怒翼属性投放!$B$33:$B$41,怒翼升级!$G11))</f>
        <v>1637</v>
      </c>
      <c r="K11" s="12">
        <f>INT(INDEX($C$5:$C$54,$I11)*INDEX(怒翼属性投放!$B$67:$Q$83,$F11,K$3)*INDEX(怒翼属性投放!$B$33:$B$41,怒翼升级!$G11))</f>
        <v>131</v>
      </c>
      <c r="L11" s="12">
        <f>INT(INDEX($C$5:$C$54,$I11)*INDEX(怒翼属性投放!$B$67:$Q$83,$F11,L$3)*INDEX(怒翼属性投放!$B$33:$B$41,怒翼升级!$G11))</f>
        <v>65</v>
      </c>
      <c r="M11" s="12">
        <f>INT(INDEX($C$5:$C$54,$I11)*INDEX(怒翼属性投放!$B$67:$Q$83,$F11,M$3)*INDEX(怒翼属性投放!$B$33:$B$41,怒翼升级!$G11))</f>
        <v>65</v>
      </c>
      <c r="N11" s="12">
        <f>INT(INDEX($C$5:$C$54,$I11)*INDEX(怒翼属性投放!$B$67:$Q$83,$F11,N$3)*INDEX(怒翼属性投放!$B$33:$B$41,怒翼升级!$G11))</f>
        <v>0</v>
      </c>
      <c r="O11" s="12">
        <f>INT(INDEX($C$5:$C$54,$I11)*INDEX(怒翼属性投放!$B$67:$Q$83,$F11,O$3)*INDEX(怒翼属性投放!$B$33:$B$41,怒翼升级!$G11))</f>
        <v>0</v>
      </c>
      <c r="P11" s="12">
        <f>INT(INDEX($C$5:$C$54,$I11)*INDEX(怒翼属性投放!$B$67:$Q$83,$F11,P$3)*INDEX(怒翼属性投放!$B$33:$B$41,怒翼升级!$G11))</f>
        <v>0</v>
      </c>
      <c r="Q11" s="12">
        <f>INT(INDEX($C$5:$C$54,$I11)*INDEX(怒翼属性投放!$B$67:$Q$83,$F11,Q$3)*INDEX(怒翼属性投放!$B$33:$B$41,怒翼升级!$G11))</f>
        <v>0</v>
      </c>
      <c r="R11" s="12">
        <f>INT(INDEX($C$5:$C$54,$I11)*INDEX(怒翼属性投放!$B$67:$Q$83,$F11,R$3)*INDEX(怒翼属性投放!$B$33:$B$41,怒翼升级!$G11))</f>
        <v>0</v>
      </c>
      <c r="S11" s="12">
        <f>INT(INDEX($C$5:$C$54,$I11)*INDEX(怒翼属性投放!$B$67:$Q$83,$F11,S$3)*INDEX(怒翼属性投放!$B$33:$B$41,怒翼升级!$G11))</f>
        <v>0</v>
      </c>
      <c r="T11" s="12">
        <f>INT(INDEX($C$5:$C$54,$I11)*INDEX(怒翼属性投放!$B$67:$Q$83,$F11,T$3)*INDEX(怒翼属性投放!$B$33:$B$41,怒翼升级!$G11))</f>
        <v>0</v>
      </c>
      <c r="U11" s="12">
        <f>INT(INDEX($C$5:$C$54,$I11)*INDEX(怒翼属性投放!$B$67:$Q$83,$F11,U$3)*INDEX(怒翼属性投放!$B$33:$B$41,怒翼升级!$G11))</f>
        <v>0</v>
      </c>
      <c r="V11" s="12">
        <f>INT(INDEX($C$5:$C$54,$I11)*INDEX(怒翼属性投放!$B$67:$Q$83,$F11,V$3)*INDEX(怒翼属性投放!$B$33:$B$41,怒翼升级!$G11))</f>
        <v>0</v>
      </c>
      <c r="W11" s="12">
        <f>INT(INDEX($C$5:$C$54,$I11)*INDEX(怒翼属性投放!$B$67:$Q$83,$F11,W$3)*INDEX(怒翼属性投放!$B$33:$B$41,怒翼升级!$G11))</f>
        <v>0</v>
      </c>
      <c r="X11" s="12">
        <f>INT(INDEX($C$5:$C$54,$I11)*INDEX(怒翼属性投放!$B$67:$Q$83,$F11,X$3)*INDEX(怒翼属性投放!$B$33:$B$41,怒翼升级!$G11))</f>
        <v>0</v>
      </c>
      <c r="Y11" s="12">
        <f>INT(INDEX($C$5:$C$54,$I11)*INDEX(怒翼属性投放!$B$67:$Q$83,$F11,Y$3)*INDEX(怒翼属性投放!$B$33:$B$41,怒翼升级!$G11))</f>
        <v>0</v>
      </c>
      <c r="Z11" s="12">
        <f>SUMPRODUCT(怒翼属性投放!B$47:Q$47,怒翼升级!J11:Y11)</f>
        <v>946.7</v>
      </c>
    </row>
    <row r="12" spans="1:26" ht="16.5" x14ac:dyDescent="0.15">
      <c r="A12" s="13">
        <v>8</v>
      </c>
      <c r="B12" s="13"/>
      <c r="C12" s="13">
        <v>2.0499999999999998</v>
      </c>
      <c r="F12" s="13">
        <v>1</v>
      </c>
      <c r="G12" s="13">
        <v>1</v>
      </c>
      <c r="H12" s="13" t="s">
        <v>135</v>
      </c>
      <c r="I12" s="13">
        <v>8</v>
      </c>
      <c r="J12" s="12">
        <f>INT(INDEX($C$5:$C$54,$I12)*INDEX(怒翼属性投放!$B$67:$Q$83,$F12,J$3)*INDEX(怒翼属性投放!$B$33:$B$41,怒翼升级!$G12))</f>
        <v>1767</v>
      </c>
      <c r="K12" s="12">
        <f>INT(INDEX($C$5:$C$54,$I12)*INDEX(怒翼属性投放!$B$67:$Q$83,$F12,K$3)*INDEX(怒翼属性投放!$B$33:$B$41,怒翼升级!$G12))</f>
        <v>141</v>
      </c>
      <c r="L12" s="12">
        <f>INT(INDEX($C$5:$C$54,$I12)*INDEX(怒翼属性投放!$B$67:$Q$83,$F12,L$3)*INDEX(怒翼属性投放!$B$33:$B$41,怒翼升级!$G12))</f>
        <v>70</v>
      </c>
      <c r="M12" s="12">
        <f>INT(INDEX($C$5:$C$54,$I12)*INDEX(怒翼属性投放!$B$67:$Q$83,$F12,M$3)*INDEX(怒翼属性投放!$B$33:$B$41,怒翼升级!$G12))</f>
        <v>70</v>
      </c>
      <c r="N12" s="12">
        <f>INT(INDEX($C$5:$C$54,$I12)*INDEX(怒翼属性投放!$B$67:$Q$83,$F12,N$3)*INDEX(怒翼属性投放!$B$33:$B$41,怒翼升级!$G12))</f>
        <v>0</v>
      </c>
      <c r="O12" s="12">
        <f>INT(INDEX($C$5:$C$54,$I12)*INDEX(怒翼属性投放!$B$67:$Q$83,$F12,O$3)*INDEX(怒翼属性投放!$B$33:$B$41,怒翼升级!$G12))</f>
        <v>0</v>
      </c>
      <c r="P12" s="12">
        <f>INT(INDEX($C$5:$C$54,$I12)*INDEX(怒翼属性投放!$B$67:$Q$83,$F12,P$3)*INDEX(怒翼属性投放!$B$33:$B$41,怒翼升级!$G12))</f>
        <v>0</v>
      </c>
      <c r="Q12" s="12">
        <f>INT(INDEX($C$5:$C$54,$I12)*INDEX(怒翼属性投放!$B$67:$Q$83,$F12,Q$3)*INDEX(怒翼属性投放!$B$33:$B$41,怒翼升级!$G12))</f>
        <v>0</v>
      </c>
      <c r="R12" s="12">
        <f>INT(INDEX($C$5:$C$54,$I12)*INDEX(怒翼属性投放!$B$67:$Q$83,$F12,R$3)*INDEX(怒翼属性投放!$B$33:$B$41,怒翼升级!$G12))</f>
        <v>0</v>
      </c>
      <c r="S12" s="12">
        <f>INT(INDEX($C$5:$C$54,$I12)*INDEX(怒翼属性投放!$B$67:$Q$83,$F12,S$3)*INDEX(怒翼属性投放!$B$33:$B$41,怒翼升级!$G12))</f>
        <v>0</v>
      </c>
      <c r="T12" s="12">
        <f>INT(INDEX($C$5:$C$54,$I12)*INDEX(怒翼属性投放!$B$67:$Q$83,$F12,T$3)*INDEX(怒翼属性投放!$B$33:$B$41,怒翼升级!$G12))</f>
        <v>0</v>
      </c>
      <c r="U12" s="12">
        <f>INT(INDEX($C$5:$C$54,$I12)*INDEX(怒翼属性投放!$B$67:$Q$83,$F12,U$3)*INDEX(怒翼属性投放!$B$33:$B$41,怒翼升级!$G12))</f>
        <v>0</v>
      </c>
      <c r="V12" s="12">
        <f>INT(INDEX($C$5:$C$54,$I12)*INDEX(怒翼属性投放!$B$67:$Q$83,$F12,V$3)*INDEX(怒翼属性投放!$B$33:$B$41,怒翼升级!$G12))</f>
        <v>0</v>
      </c>
      <c r="W12" s="12">
        <f>INT(INDEX($C$5:$C$54,$I12)*INDEX(怒翼属性投放!$B$67:$Q$83,$F12,W$3)*INDEX(怒翼属性投放!$B$33:$B$41,怒翼升级!$G12))</f>
        <v>0</v>
      </c>
      <c r="X12" s="12">
        <f>INT(INDEX($C$5:$C$54,$I12)*INDEX(怒翼属性投放!$B$67:$Q$83,$F12,X$3)*INDEX(怒翼属性投放!$B$33:$B$41,怒翼升级!$G12))</f>
        <v>0</v>
      </c>
      <c r="Y12" s="12">
        <f>INT(INDEX($C$5:$C$54,$I12)*INDEX(怒翼属性投放!$B$67:$Q$83,$F12,Y$3)*INDEX(怒翼属性投放!$B$33:$B$41,怒翼升级!$G12))</f>
        <v>0</v>
      </c>
      <c r="Z12" s="12">
        <f>SUMPRODUCT(怒翼属性投放!B$47:Q$47,怒翼升级!J12:Y12)</f>
        <v>1019.7</v>
      </c>
    </row>
    <row r="13" spans="1:26" ht="16.5" x14ac:dyDescent="0.15">
      <c r="A13" s="13">
        <v>9</v>
      </c>
      <c r="B13" s="13"/>
      <c r="C13" s="13">
        <v>2.2000000000000002</v>
      </c>
      <c r="F13" s="13">
        <v>1</v>
      </c>
      <c r="G13" s="13">
        <v>1</v>
      </c>
      <c r="H13" s="13" t="s">
        <v>135</v>
      </c>
      <c r="I13" s="13">
        <v>9</v>
      </c>
      <c r="J13" s="12">
        <f>INT(INDEX($C$5:$C$54,$I13)*INDEX(怒翼属性投放!$B$67:$Q$83,$F13,J$3)*INDEX(怒翼属性投放!$B$33:$B$41,怒翼升级!$G13))</f>
        <v>1896</v>
      </c>
      <c r="K13" s="12">
        <f>INT(INDEX($C$5:$C$54,$I13)*INDEX(怒翼属性投放!$B$67:$Q$83,$F13,K$3)*INDEX(怒翼属性投放!$B$33:$B$41,怒翼升级!$G13))</f>
        <v>151</v>
      </c>
      <c r="L13" s="12">
        <f>INT(INDEX($C$5:$C$54,$I13)*INDEX(怒翼属性投放!$B$67:$Q$83,$F13,L$3)*INDEX(怒翼属性投放!$B$33:$B$41,怒翼升级!$G13))</f>
        <v>75</v>
      </c>
      <c r="M13" s="12">
        <f>INT(INDEX($C$5:$C$54,$I13)*INDEX(怒翼属性投放!$B$67:$Q$83,$F13,M$3)*INDEX(怒翼属性投放!$B$33:$B$41,怒翼升级!$G13))</f>
        <v>75</v>
      </c>
      <c r="N13" s="12">
        <f>INT(INDEX($C$5:$C$54,$I13)*INDEX(怒翼属性投放!$B$67:$Q$83,$F13,N$3)*INDEX(怒翼属性投放!$B$33:$B$41,怒翼升级!$G13))</f>
        <v>0</v>
      </c>
      <c r="O13" s="12">
        <f>INT(INDEX($C$5:$C$54,$I13)*INDEX(怒翼属性投放!$B$67:$Q$83,$F13,O$3)*INDEX(怒翼属性投放!$B$33:$B$41,怒翼升级!$G13))</f>
        <v>0</v>
      </c>
      <c r="P13" s="12">
        <f>INT(INDEX($C$5:$C$54,$I13)*INDEX(怒翼属性投放!$B$67:$Q$83,$F13,P$3)*INDEX(怒翼属性投放!$B$33:$B$41,怒翼升级!$G13))</f>
        <v>0</v>
      </c>
      <c r="Q13" s="12">
        <f>INT(INDEX($C$5:$C$54,$I13)*INDEX(怒翼属性投放!$B$67:$Q$83,$F13,Q$3)*INDEX(怒翼属性投放!$B$33:$B$41,怒翼升级!$G13))</f>
        <v>0</v>
      </c>
      <c r="R13" s="12">
        <f>INT(INDEX($C$5:$C$54,$I13)*INDEX(怒翼属性投放!$B$67:$Q$83,$F13,R$3)*INDEX(怒翼属性投放!$B$33:$B$41,怒翼升级!$G13))</f>
        <v>0</v>
      </c>
      <c r="S13" s="12">
        <f>INT(INDEX($C$5:$C$54,$I13)*INDEX(怒翼属性投放!$B$67:$Q$83,$F13,S$3)*INDEX(怒翼属性投放!$B$33:$B$41,怒翼升级!$G13))</f>
        <v>0</v>
      </c>
      <c r="T13" s="12">
        <f>INT(INDEX($C$5:$C$54,$I13)*INDEX(怒翼属性投放!$B$67:$Q$83,$F13,T$3)*INDEX(怒翼属性投放!$B$33:$B$41,怒翼升级!$G13))</f>
        <v>0</v>
      </c>
      <c r="U13" s="12">
        <f>INT(INDEX($C$5:$C$54,$I13)*INDEX(怒翼属性投放!$B$67:$Q$83,$F13,U$3)*INDEX(怒翼属性投放!$B$33:$B$41,怒翼升级!$G13))</f>
        <v>0</v>
      </c>
      <c r="V13" s="12">
        <f>INT(INDEX($C$5:$C$54,$I13)*INDEX(怒翼属性投放!$B$67:$Q$83,$F13,V$3)*INDEX(怒翼属性投放!$B$33:$B$41,怒翼升级!$G13))</f>
        <v>0</v>
      </c>
      <c r="W13" s="12">
        <f>INT(INDEX($C$5:$C$54,$I13)*INDEX(怒翼属性投放!$B$67:$Q$83,$F13,W$3)*INDEX(怒翼属性投放!$B$33:$B$41,怒翼升级!$G13))</f>
        <v>0</v>
      </c>
      <c r="X13" s="12">
        <f>INT(INDEX($C$5:$C$54,$I13)*INDEX(怒翼属性投放!$B$67:$Q$83,$F13,X$3)*INDEX(怒翼属性投放!$B$33:$B$41,怒翼升级!$G13))</f>
        <v>0</v>
      </c>
      <c r="Y13" s="12">
        <f>INT(INDEX($C$5:$C$54,$I13)*INDEX(怒翼属性投放!$B$67:$Q$83,$F13,Y$3)*INDEX(怒翼属性投放!$B$33:$B$41,怒翼升级!$G13))</f>
        <v>0</v>
      </c>
      <c r="Z13" s="12">
        <f>SUMPRODUCT(怒翼属性投放!B$47:Q$47,怒翼升级!J13:Y13)</f>
        <v>1092.5999999999999</v>
      </c>
    </row>
    <row r="14" spans="1:26" ht="16.5" x14ac:dyDescent="0.15">
      <c r="A14" s="13">
        <v>10</v>
      </c>
      <c r="B14" s="13"/>
      <c r="C14" s="13">
        <v>2.35</v>
      </c>
      <c r="F14" s="13">
        <v>1</v>
      </c>
      <c r="G14" s="13">
        <v>1</v>
      </c>
      <c r="H14" s="13" t="s">
        <v>135</v>
      </c>
      <c r="I14" s="13">
        <v>10</v>
      </c>
      <c r="J14" s="12">
        <f>INT(INDEX($C$5:$C$54,$I14)*INDEX(怒翼属性投放!$B$67:$Q$83,$F14,J$3)*INDEX(怒翼属性投放!$B$33:$B$41,怒翼升级!$G14))</f>
        <v>2025</v>
      </c>
      <c r="K14" s="12">
        <f>INT(INDEX($C$5:$C$54,$I14)*INDEX(怒翼属性投放!$B$67:$Q$83,$F14,K$3)*INDEX(怒翼属性投放!$B$33:$B$41,怒翼升级!$G14))</f>
        <v>162</v>
      </c>
      <c r="L14" s="12">
        <f>INT(INDEX($C$5:$C$54,$I14)*INDEX(怒翼属性投放!$B$67:$Q$83,$F14,L$3)*INDEX(怒翼属性投放!$B$33:$B$41,怒翼升级!$G14))</f>
        <v>81</v>
      </c>
      <c r="M14" s="12">
        <f>INT(INDEX($C$5:$C$54,$I14)*INDEX(怒翼属性投放!$B$67:$Q$83,$F14,M$3)*INDEX(怒翼属性投放!$B$33:$B$41,怒翼升级!$G14))</f>
        <v>81</v>
      </c>
      <c r="N14" s="12">
        <f>INT(INDEX($C$5:$C$54,$I14)*INDEX(怒翼属性投放!$B$67:$Q$83,$F14,N$3)*INDEX(怒翼属性投放!$B$33:$B$41,怒翼升级!$G14))</f>
        <v>0</v>
      </c>
      <c r="O14" s="12">
        <f>INT(INDEX($C$5:$C$54,$I14)*INDEX(怒翼属性投放!$B$67:$Q$83,$F14,O$3)*INDEX(怒翼属性投放!$B$33:$B$41,怒翼升级!$G14))</f>
        <v>0</v>
      </c>
      <c r="P14" s="12">
        <f>INT(INDEX($C$5:$C$54,$I14)*INDEX(怒翼属性投放!$B$67:$Q$83,$F14,P$3)*INDEX(怒翼属性投放!$B$33:$B$41,怒翼升级!$G14))</f>
        <v>0</v>
      </c>
      <c r="Q14" s="12">
        <f>INT(INDEX($C$5:$C$54,$I14)*INDEX(怒翼属性投放!$B$67:$Q$83,$F14,Q$3)*INDEX(怒翼属性投放!$B$33:$B$41,怒翼升级!$G14))</f>
        <v>0</v>
      </c>
      <c r="R14" s="12">
        <f>INT(INDEX($C$5:$C$54,$I14)*INDEX(怒翼属性投放!$B$67:$Q$83,$F14,R$3)*INDEX(怒翼属性投放!$B$33:$B$41,怒翼升级!$G14))</f>
        <v>0</v>
      </c>
      <c r="S14" s="12">
        <f>INT(INDEX($C$5:$C$54,$I14)*INDEX(怒翼属性投放!$B$67:$Q$83,$F14,S$3)*INDEX(怒翼属性投放!$B$33:$B$41,怒翼升级!$G14))</f>
        <v>0</v>
      </c>
      <c r="T14" s="12">
        <f>INT(INDEX($C$5:$C$54,$I14)*INDEX(怒翼属性投放!$B$67:$Q$83,$F14,T$3)*INDEX(怒翼属性投放!$B$33:$B$41,怒翼升级!$G14))</f>
        <v>0</v>
      </c>
      <c r="U14" s="12">
        <f>INT(INDEX($C$5:$C$54,$I14)*INDEX(怒翼属性投放!$B$67:$Q$83,$F14,U$3)*INDEX(怒翼属性投放!$B$33:$B$41,怒翼升级!$G14))</f>
        <v>0</v>
      </c>
      <c r="V14" s="12">
        <f>INT(INDEX($C$5:$C$54,$I14)*INDEX(怒翼属性投放!$B$67:$Q$83,$F14,V$3)*INDEX(怒翼属性投放!$B$33:$B$41,怒翼升级!$G14))</f>
        <v>0</v>
      </c>
      <c r="W14" s="12">
        <f>INT(INDEX($C$5:$C$54,$I14)*INDEX(怒翼属性投放!$B$67:$Q$83,$F14,W$3)*INDEX(怒翼属性投放!$B$33:$B$41,怒翼升级!$G14))</f>
        <v>0</v>
      </c>
      <c r="X14" s="12">
        <f>INT(INDEX($C$5:$C$54,$I14)*INDEX(怒翼属性投放!$B$67:$Q$83,$F14,X$3)*INDEX(怒翼属性投放!$B$33:$B$41,怒翼升级!$G14))</f>
        <v>0</v>
      </c>
      <c r="Y14" s="12">
        <f>INT(INDEX($C$5:$C$54,$I14)*INDEX(怒翼属性投放!$B$67:$Q$83,$F14,Y$3)*INDEX(怒翼属性投放!$B$33:$B$41,怒翼升级!$G14))</f>
        <v>0</v>
      </c>
      <c r="Z14" s="12">
        <f>SUMPRODUCT(怒翼属性投放!B$47:Q$47,怒翼升级!J14:Y14)</f>
        <v>1174.5</v>
      </c>
    </row>
    <row r="15" spans="1:26" ht="16.5" x14ac:dyDescent="0.15">
      <c r="A15" s="13">
        <v>11</v>
      </c>
      <c r="B15" s="13"/>
      <c r="C15" s="13">
        <v>2.5</v>
      </c>
      <c r="F15" s="13">
        <v>1</v>
      </c>
      <c r="G15" s="13">
        <v>1</v>
      </c>
      <c r="H15" s="13" t="s">
        <v>135</v>
      </c>
      <c r="I15" s="13">
        <v>11</v>
      </c>
      <c r="J15" s="12">
        <f>INT(INDEX($C$5:$C$54,$I15)*INDEX(怒翼属性投放!$B$67:$Q$83,$F15,J$3)*INDEX(怒翼属性投放!$B$33:$B$41,怒翼升级!$G15))</f>
        <v>2155</v>
      </c>
      <c r="K15" s="12">
        <f>INT(INDEX($C$5:$C$54,$I15)*INDEX(怒翼属性投放!$B$67:$Q$83,$F15,K$3)*INDEX(怒翼属性投放!$B$33:$B$41,怒翼升级!$G15))</f>
        <v>172</v>
      </c>
      <c r="L15" s="12">
        <f>INT(INDEX($C$5:$C$54,$I15)*INDEX(怒翼属性投放!$B$67:$Q$83,$F15,L$3)*INDEX(怒翼属性投放!$B$33:$B$41,怒翼升级!$G15))</f>
        <v>86</v>
      </c>
      <c r="M15" s="12">
        <f>INT(INDEX($C$5:$C$54,$I15)*INDEX(怒翼属性投放!$B$67:$Q$83,$F15,M$3)*INDEX(怒翼属性投放!$B$33:$B$41,怒翼升级!$G15))</f>
        <v>86</v>
      </c>
      <c r="N15" s="12">
        <f>INT(INDEX($C$5:$C$54,$I15)*INDEX(怒翼属性投放!$B$67:$Q$83,$F15,N$3)*INDEX(怒翼属性投放!$B$33:$B$41,怒翼升级!$G15))</f>
        <v>0</v>
      </c>
      <c r="O15" s="12">
        <f>INT(INDEX($C$5:$C$54,$I15)*INDEX(怒翼属性投放!$B$67:$Q$83,$F15,O$3)*INDEX(怒翼属性投放!$B$33:$B$41,怒翼升级!$G15))</f>
        <v>0</v>
      </c>
      <c r="P15" s="12">
        <f>INT(INDEX($C$5:$C$54,$I15)*INDEX(怒翼属性投放!$B$67:$Q$83,$F15,P$3)*INDEX(怒翼属性投放!$B$33:$B$41,怒翼升级!$G15))</f>
        <v>0</v>
      </c>
      <c r="Q15" s="12">
        <f>INT(INDEX($C$5:$C$54,$I15)*INDEX(怒翼属性投放!$B$67:$Q$83,$F15,Q$3)*INDEX(怒翼属性投放!$B$33:$B$41,怒翼升级!$G15))</f>
        <v>0</v>
      </c>
      <c r="R15" s="12">
        <f>INT(INDEX($C$5:$C$54,$I15)*INDEX(怒翼属性投放!$B$67:$Q$83,$F15,R$3)*INDEX(怒翼属性投放!$B$33:$B$41,怒翼升级!$G15))</f>
        <v>0</v>
      </c>
      <c r="S15" s="12">
        <f>INT(INDEX($C$5:$C$54,$I15)*INDEX(怒翼属性投放!$B$67:$Q$83,$F15,S$3)*INDEX(怒翼属性投放!$B$33:$B$41,怒翼升级!$G15))</f>
        <v>0</v>
      </c>
      <c r="T15" s="12">
        <f>INT(INDEX($C$5:$C$54,$I15)*INDEX(怒翼属性投放!$B$67:$Q$83,$F15,T$3)*INDEX(怒翼属性投放!$B$33:$B$41,怒翼升级!$G15))</f>
        <v>0</v>
      </c>
      <c r="U15" s="12">
        <f>INT(INDEX($C$5:$C$54,$I15)*INDEX(怒翼属性投放!$B$67:$Q$83,$F15,U$3)*INDEX(怒翼属性投放!$B$33:$B$41,怒翼升级!$G15))</f>
        <v>0</v>
      </c>
      <c r="V15" s="12">
        <f>INT(INDEX($C$5:$C$54,$I15)*INDEX(怒翼属性投放!$B$67:$Q$83,$F15,V$3)*INDEX(怒翼属性投放!$B$33:$B$41,怒翼升级!$G15))</f>
        <v>0</v>
      </c>
      <c r="W15" s="12">
        <f>INT(INDEX($C$5:$C$54,$I15)*INDEX(怒翼属性投放!$B$67:$Q$83,$F15,W$3)*INDEX(怒翼属性投放!$B$33:$B$41,怒翼升级!$G15))</f>
        <v>0</v>
      </c>
      <c r="X15" s="12">
        <f>INT(INDEX($C$5:$C$54,$I15)*INDEX(怒翼属性投放!$B$67:$Q$83,$F15,X$3)*INDEX(怒翼属性投放!$B$33:$B$41,怒翼升级!$G15))</f>
        <v>0</v>
      </c>
      <c r="Y15" s="12">
        <f>INT(INDEX($C$5:$C$54,$I15)*INDEX(怒翼属性投放!$B$67:$Q$83,$F15,Y$3)*INDEX(怒翼属性投放!$B$33:$B$41,怒翼升级!$G15))</f>
        <v>0</v>
      </c>
      <c r="Z15" s="12">
        <f>SUMPRODUCT(怒翼属性投放!B$47:Q$47,怒翼升级!J15:Y15)</f>
        <v>1247.5</v>
      </c>
    </row>
    <row r="16" spans="1:26" ht="16.5" x14ac:dyDescent="0.15">
      <c r="A16" s="13">
        <v>12</v>
      </c>
      <c r="B16" s="13"/>
      <c r="C16" s="13">
        <v>2.65</v>
      </c>
      <c r="F16" s="13">
        <v>1</v>
      </c>
      <c r="G16" s="13">
        <v>1</v>
      </c>
      <c r="H16" s="13" t="s">
        <v>135</v>
      </c>
      <c r="I16" s="13">
        <v>12</v>
      </c>
      <c r="J16" s="12">
        <f>INT(INDEX($C$5:$C$54,$I16)*INDEX(怒翼属性投放!$B$67:$Q$83,$F16,J$3)*INDEX(怒翼属性投放!$B$33:$B$41,怒翼升级!$G16))</f>
        <v>2284</v>
      </c>
      <c r="K16" s="12">
        <f>INT(INDEX($C$5:$C$54,$I16)*INDEX(怒翼属性投放!$B$67:$Q$83,$F16,K$3)*INDEX(怒翼属性投放!$B$33:$B$41,怒翼升级!$G16))</f>
        <v>182</v>
      </c>
      <c r="L16" s="12">
        <f>INT(INDEX($C$5:$C$54,$I16)*INDEX(怒翼属性投放!$B$67:$Q$83,$F16,L$3)*INDEX(怒翼属性投放!$B$33:$B$41,怒翼升级!$G16))</f>
        <v>91</v>
      </c>
      <c r="M16" s="12">
        <f>INT(INDEX($C$5:$C$54,$I16)*INDEX(怒翼属性投放!$B$67:$Q$83,$F16,M$3)*INDEX(怒翼属性投放!$B$33:$B$41,怒翼升级!$G16))</f>
        <v>91</v>
      </c>
      <c r="N16" s="12">
        <f>INT(INDEX($C$5:$C$54,$I16)*INDEX(怒翼属性投放!$B$67:$Q$83,$F16,N$3)*INDEX(怒翼属性投放!$B$33:$B$41,怒翼升级!$G16))</f>
        <v>0</v>
      </c>
      <c r="O16" s="12">
        <f>INT(INDEX($C$5:$C$54,$I16)*INDEX(怒翼属性投放!$B$67:$Q$83,$F16,O$3)*INDEX(怒翼属性投放!$B$33:$B$41,怒翼升级!$G16))</f>
        <v>0</v>
      </c>
      <c r="P16" s="12">
        <f>INT(INDEX($C$5:$C$54,$I16)*INDEX(怒翼属性投放!$B$67:$Q$83,$F16,P$3)*INDEX(怒翼属性投放!$B$33:$B$41,怒翼升级!$G16))</f>
        <v>0</v>
      </c>
      <c r="Q16" s="12">
        <f>INT(INDEX($C$5:$C$54,$I16)*INDEX(怒翼属性投放!$B$67:$Q$83,$F16,Q$3)*INDEX(怒翼属性投放!$B$33:$B$41,怒翼升级!$G16))</f>
        <v>0</v>
      </c>
      <c r="R16" s="12">
        <f>INT(INDEX($C$5:$C$54,$I16)*INDEX(怒翼属性投放!$B$67:$Q$83,$F16,R$3)*INDEX(怒翼属性投放!$B$33:$B$41,怒翼升级!$G16))</f>
        <v>0</v>
      </c>
      <c r="S16" s="12">
        <f>INT(INDEX($C$5:$C$54,$I16)*INDEX(怒翼属性投放!$B$67:$Q$83,$F16,S$3)*INDEX(怒翼属性投放!$B$33:$B$41,怒翼升级!$G16))</f>
        <v>0</v>
      </c>
      <c r="T16" s="12">
        <f>INT(INDEX($C$5:$C$54,$I16)*INDEX(怒翼属性投放!$B$67:$Q$83,$F16,T$3)*INDEX(怒翼属性投放!$B$33:$B$41,怒翼升级!$G16))</f>
        <v>0</v>
      </c>
      <c r="U16" s="12">
        <f>INT(INDEX($C$5:$C$54,$I16)*INDEX(怒翼属性投放!$B$67:$Q$83,$F16,U$3)*INDEX(怒翼属性投放!$B$33:$B$41,怒翼升级!$G16))</f>
        <v>0</v>
      </c>
      <c r="V16" s="12">
        <f>INT(INDEX($C$5:$C$54,$I16)*INDEX(怒翼属性投放!$B$67:$Q$83,$F16,V$3)*INDEX(怒翼属性投放!$B$33:$B$41,怒翼升级!$G16))</f>
        <v>0</v>
      </c>
      <c r="W16" s="12">
        <f>INT(INDEX($C$5:$C$54,$I16)*INDEX(怒翼属性投放!$B$67:$Q$83,$F16,W$3)*INDEX(怒翼属性投放!$B$33:$B$41,怒翼升级!$G16))</f>
        <v>0</v>
      </c>
      <c r="X16" s="12">
        <f>INT(INDEX($C$5:$C$54,$I16)*INDEX(怒翼属性投放!$B$67:$Q$83,$F16,X$3)*INDEX(怒翼属性投放!$B$33:$B$41,怒翼升级!$G16))</f>
        <v>0</v>
      </c>
      <c r="Y16" s="12">
        <f>INT(INDEX($C$5:$C$54,$I16)*INDEX(怒翼属性投放!$B$67:$Q$83,$F16,Y$3)*INDEX(怒翼属性投放!$B$33:$B$41,怒翼升级!$G16))</f>
        <v>0</v>
      </c>
      <c r="Z16" s="12">
        <f>SUMPRODUCT(怒翼属性投放!B$47:Q$47,怒翼升级!J16:Y16)</f>
        <v>1320.4</v>
      </c>
    </row>
    <row r="17" spans="1:26" ht="16.5" x14ac:dyDescent="0.15">
      <c r="A17" s="13">
        <v>13</v>
      </c>
      <c r="B17" s="13"/>
      <c r="C17" s="13">
        <v>2.8</v>
      </c>
      <c r="F17" s="13">
        <v>1</v>
      </c>
      <c r="G17" s="13">
        <v>1</v>
      </c>
      <c r="H17" s="13" t="s">
        <v>135</v>
      </c>
      <c r="I17" s="13">
        <v>13</v>
      </c>
      <c r="J17" s="12">
        <f>INT(INDEX($C$5:$C$54,$I17)*INDEX(怒翼属性投放!$B$67:$Q$83,$F17,J$3)*INDEX(怒翼属性投放!$B$33:$B$41,怒翼升级!$G17))</f>
        <v>2413</v>
      </c>
      <c r="K17" s="12">
        <f>INT(INDEX($C$5:$C$54,$I17)*INDEX(怒翼属性投放!$B$67:$Q$83,$F17,K$3)*INDEX(怒翼属性投放!$B$33:$B$41,怒翼升级!$G17))</f>
        <v>193</v>
      </c>
      <c r="L17" s="12">
        <f>INT(INDEX($C$5:$C$54,$I17)*INDEX(怒翼属性投放!$B$67:$Q$83,$F17,L$3)*INDEX(怒翼属性投放!$B$33:$B$41,怒翼升级!$G17))</f>
        <v>96</v>
      </c>
      <c r="M17" s="12">
        <f>INT(INDEX($C$5:$C$54,$I17)*INDEX(怒翼属性投放!$B$67:$Q$83,$F17,M$3)*INDEX(怒翼属性投放!$B$33:$B$41,怒翼升级!$G17))</f>
        <v>96</v>
      </c>
      <c r="N17" s="12">
        <f>INT(INDEX($C$5:$C$54,$I17)*INDEX(怒翼属性投放!$B$67:$Q$83,$F17,N$3)*INDEX(怒翼属性投放!$B$33:$B$41,怒翼升级!$G17))</f>
        <v>0</v>
      </c>
      <c r="O17" s="12">
        <f>INT(INDEX($C$5:$C$54,$I17)*INDEX(怒翼属性投放!$B$67:$Q$83,$F17,O$3)*INDEX(怒翼属性投放!$B$33:$B$41,怒翼升级!$G17))</f>
        <v>0</v>
      </c>
      <c r="P17" s="12">
        <f>INT(INDEX($C$5:$C$54,$I17)*INDEX(怒翼属性投放!$B$67:$Q$83,$F17,P$3)*INDEX(怒翼属性投放!$B$33:$B$41,怒翼升级!$G17))</f>
        <v>0</v>
      </c>
      <c r="Q17" s="12">
        <f>INT(INDEX($C$5:$C$54,$I17)*INDEX(怒翼属性投放!$B$67:$Q$83,$F17,Q$3)*INDEX(怒翼属性投放!$B$33:$B$41,怒翼升级!$G17))</f>
        <v>0</v>
      </c>
      <c r="R17" s="12">
        <f>INT(INDEX($C$5:$C$54,$I17)*INDEX(怒翼属性投放!$B$67:$Q$83,$F17,R$3)*INDEX(怒翼属性投放!$B$33:$B$41,怒翼升级!$G17))</f>
        <v>0</v>
      </c>
      <c r="S17" s="12">
        <f>INT(INDEX($C$5:$C$54,$I17)*INDEX(怒翼属性投放!$B$67:$Q$83,$F17,S$3)*INDEX(怒翼属性投放!$B$33:$B$41,怒翼升级!$G17))</f>
        <v>0</v>
      </c>
      <c r="T17" s="12">
        <f>INT(INDEX($C$5:$C$54,$I17)*INDEX(怒翼属性投放!$B$67:$Q$83,$F17,T$3)*INDEX(怒翼属性投放!$B$33:$B$41,怒翼升级!$G17))</f>
        <v>0</v>
      </c>
      <c r="U17" s="12">
        <f>INT(INDEX($C$5:$C$54,$I17)*INDEX(怒翼属性投放!$B$67:$Q$83,$F17,U$3)*INDEX(怒翼属性投放!$B$33:$B$41,怒翼升级!$G17))</f>
        <v>0</v>
      </c>
      <c r="V17" s="12">
        <f>INT(INDEX($C$5:$C$54,$I17)*INDEX(怒翼属性投放!$B$67:$Q$83,$F17,V$3)*INDEX(怒翼属性投放!$B$33:$B$41,怒翼升级!$G17))</f>
        <v>0</v>
      </c>
      <c r="W17" s="12">
        <f>INT(INDEX($C$5:$C$54,$I17)*INDEX(怒翼属性投放!$B$67:$Q$83,$F17,W$3)*INDEX(怒翼属性投放!$B$33:$B$41,怒翼升级!$G17))</f>
        <v>0</v>
      </c>
      <c r="X17" s="12">
        <f>INT(INDEX($C$5:$C$54,$I17)*INDEX(怒翼属性投放!$B$67:$Q$83,$F17,X$3)*INDEX(怒翼属性投放!$B$33:$B$41,怒翼升级!$G17))</f>
        <v>0</v>
      </c>
      <c r="Y17" s="12">
        <f>INT(INDEX($C$5:$C$54,$I17)*INDEX(怒翼属性投放!$B$67:$Q$83,$F17,Y$3)*INDEX(怒翼属性投放!$B$33:$B$41,怒翼升级!$G17))</f>
        <v>0</v>
      </c>
      <c r="Z17" s="12">
        <f>SUMPRODUCT(怒翼属性投放!B$47:Q$47,怒翼升级!J17:Y17)</f>
        <v>1396.3</v>
      </c>
    </row>
    <row r="18" spans="1:26" ht="16.5" x14ac:dyDescent="0.15">
      <c r="A18" s="13">
        <v>14</v>
      </c>
      <c r="B18" s="13"/>
      <c r="C18" s="13">
        <v>2.95</v>
      </c>
      <c r="F18" s="13">
        <v>1</v>
      </c>
      <c r="G18" s="13">
        <v>1</v>
      </c>
      <c r="H18" s="13" t="s">
        <v>135</v>
      </c>
      <c r="I18" s="13">
        <v>14</v>
      </c>
      <c r="J18" s="12">
        <f>INT(INDEX($C$5:$C$54,$I18)*INDEX(怒翼属性投放!$B$67:$Q$83,$F18,J$3)*INDEX(怒翼属性投放!$B$33:$B$41,怒翼升级!$G18))</f>
        <v>2543</v>
      </c>
      <c r="K18" s="12">
        <f>INT(INDEX($C$5:$C$54,$I18)*INDEX(怒翼属性投放!$B$67:$Q$83,$F18,K$3)*INDEX(怒翼属性投放!$B$33:$B$41,怒翼升级!$G18))</f>
        <v>203</v>
      </c>
      <c r="L18" s="12">
        <f>INT(INDEX($C$5:$C$54,$I18)*INDEX(怒翼属性投放!$B$67:$Q$83,$F18,L$3)*INDEX(怒翼属性投放!$B$33:$B$41,怒翼升级!$G18))</f>
        <v>101</v>
      </c>
      <c r="M18" s="12">
        <f>INT(INDEX($C$5:$C$54,$I18)*INDEX(怒翼属性投放!$B$67:$Q$83,$F18,M$3)*INDEX(怒翼属性投放!$B$33:$B$41,怒翼升级!$G18))</f>
        <v>101</v>
      </c>
      <c r="N18" s="12">
        <f>INT(INDEX($C$5:$C$54,$I18)*INDEX(怒翼属性投放!$B$67:$Q$83,$F18,N$3)*INDEX(怒翼属性投放!$B$33:$B$41,怒翼升级!$G18))</f>
        <v>0</v>
      </c>
      <c r="O18" s="12">
        <f>INT(INDEX($C$5:$C$54,$I18)*INDEX(怒翼属性投放!$B$67:$Q$83,$F18,O$3)*INDEX(怒翼属性投放!$B$33:$B$41,怒翼升级!$G18))</f>
        <v>0</v>
      </c>
      <c r="P18" s="12">
        <f>INT(INDEX($C$5:$C$54,$I18)*INDEX(怒翼属性投放!$B$67:$Q$83,$F18,P$3)*INDEX(怒翼属性投放!$B$33:$B$41,怒翼升级!$G18))</f>
        <v>0</v>
      </c>
      <c r="Q18" s="12">
        <f>INT(INDEX($C$5:$C$54,$I18)*INDEX(怒翼属性投放!$B$67:$Q$83,$F18,Q$3)*INDEX(怒翼属性投放!$B$33:$B$41,怒翼升级!$G18))</f>
        <v>0</v>
      </c>
      <c r="R18" s="12">
        <f>INT(INDEX($C$5:$C$54,$I18)*INDEX(怒翼属性投放!$B$67:$Q$83,$F18,R$3)*INDEX(怒翼属性投放!$B$33:$B$41,怒翼升级!$G18))</f>
        <v>0</v>
      </c>
      <c r="S18" s="12">
        <f>INT(INDEX($C$5:$C$54,$I18)*INDEX(怒翼属性投放!$B$67:$Q$83,$F18,S$3)*INDEX(怒翼属性投放!$B$33:$B$41,怒翼升级!$G18))</f>
        <v>0</v>
      </c>
      <c r="T18" s="12">
        <f>INT(INDEX($C$5:$C$54,$I18)*INDEX(怒翼属性投放!$B$67:$Q$83,$F18,T$3)*INDEX(怒翼属性投放!$B$33:$B$41,怒翼升级!$G18))</f>
        <v>0</v>
      </c>
      <c r="U18" s="12">
        <f>INT(INDEX($C$5:$C$54,$I18)*INDEX(怒翼属性投放!$B$67:$Q$83,$F18,U$3)*INDEX(怒翼属性投放!$B$33:$B$41,怒翼升级!$G18))</f>
        <v>0</v>
      </c>
      <c r="V18" s="12">
        <f>INT(INDEX($C$5:$C$54,$I18)*INDEX(怒翼属性投放!$B$67:$Q$83,$F18,V$3)*INDEX(怒翼属性投放!$B$33:$B$41,怒翼升级!$G18))</f>
        <v>0</v>
      </c>
      <c r="W18" s="12">
        <f>INT(INDEX($C$5:$C$54,$I18)*INDEX(怒翼属性投放!$B$67:$Q$83,$F18,W$3)*INDEX(怒翼属性投放!$B$33:$B$41,怒翼升级!$G18))</f>
        <v>0</v>
      </c>
      <c r="X18" s="12">
        <f>INT(INDEX($C$5:$C$54,$I18)*INDEX(怒翼属性投放!$B$67:$Q$83,$F18,X$3)*INDEX(怒翼属性投放!$B$33:$B$41,怒翼升级!$G18))</f>
        <v>0</v>
      </c>
      <c r="Y18" s="12">
        <f>INT(INDEX($C$5:$C$54,$I18)*INDEX(怒翼属性投放!$B$67:$Q$83,$F18,Y$3)*INDEX(怒翼属性投放!$B$33:$B$41,怒翼升级!$G18))</f>
        <v>0</v>
      </c>
      <c r="Z18" s="12">
        <f>SUMPRODUCT(怒翼属性投放!B$47:Q$47,怒翼升级!J18:Y18)</f>
        <v>1469.3</v>
      </c>
    </row>
    <row r="19" spans="1:26" ht="16.5" x14ac:dyDescent="0.15">
      <c r="A19" s="13">
        <v>15</v>
      </c>
      <c r="B19" s="13"/>
      <c r="C19" s="13">
        <v>3.1</v>
      </c>
      <c r="F19" s="13">
        <v>1</v>
      </c>
      <c r="G19" s="13">
        <v>1</v>
      </c>
      <c r="H19" s="13" t="s">
        <v>135</v>
      </c>
      <c r="I19" s="13">
        <v>15</v>
      </c>
      <c r="J19" s="12">
        <f>INT(INDEX($C$5:$C$54,$I19)*INDEX(怒翼属性投放!$B$67:$Q$83,$F19,J$3)*INDEX(怒翼属性投放!$B$33:$B$41,怒翼升级!$G19))</f>
        <v>2672</v>
      </c>
      <c r="K19" s="12">
        <f>INT(INDEX($C$5:$C$54,$I19)*INDEX(怒翼属性投放!$B$67:$Q$83,$F19,K$3)*INDEX(怒翼属性投放!$B$33:$B$41,怒翼升级!$G19))</f>
        <v>213</v>
      </c>
      <c r="L19" s="12">
        <f>INT(INDEX($C$5:$C$54,$I19)*INDEX(怒翼属性投放!$B$67:$Q$83,$F19,L$3)*INDEX(怒翼属性投放!$B$33:$B$41,怒翼升级!$G19))</f>
        <v>106</v>
      </c>
      <c r="M19" s="12">
        <f>INT(INDEX($C$5:$C$54,$I19)*INDEX(怒翼属性投放!$B$67:$Q$83,$F19,M$3)*INDEX(怒翼属性投放!$B$33:$B$41,怒翼升级!$G19))</f>
        <v>106</v>
      </c>
      <c r="N19" s="12">
        <f>INT(INDEX($C$5:$C$54,$I19)*INDEX(怒翼属性投放!$B$67:$Q$83,$F19,N$3)*INDEX(怒翼属性投放!$B$33:$B$41,怒翼升级!$G19))</f>
        <v>0</v>
      </c>
      <c r="O19" s="12">
        <f>INT(INDEX($C$5:$C$54,$I19)*INDEX(怒翼属性投放!$B$67:$Q$83,$F19,O$3)*INDEX(怒翼属性投放!$B$33:$B$41,怒翼升级!$G19))</f>
        <v>0</v>
      </c>
      <c r="P19" s="12">
        <f>INT(INDEX($C$5:$C$54,$I19)*INDEX(怒翼属性投放!$B$67:$Q$83,$F19,P$3)*INDEX(怒翼属性投放!$B$33:$B$41,怒翼升级!$G19))</f>
        <v>0</v>
      </c>
      <c r="Q19" s="12">
        <f>INT(INDEX($C$5:$C$54,$I19)*INDEX(怒翼属性投放!$B$67:$Q$83,$F19,Q$3)*INDEX(怒翼属性投放!$B$33:$B$41,怒翼升级!$G19))</f>
        <v>0</v>
      </c>
      <c r="R19" s="12">
        <f>INT(INDEX($C$5:$C$54,$I19)*INDEX(怒翼属性投放!$B$67:$Q$83,$F19,R$3)*INDEX(怒翼属性投放!$B$33:$B$41,怒翼升级!$G19))</f>
        <v>0</v>
      </c>
      <c r="S19" s="12">
        <f>INT(INDEX($C$5:$C$54,$I19)*INDEX(怒翼属性投放!$B$67:$Q$83,$F19,S$3)*INDEX(怒翼属性投放!$B$33:$B$41,怒翼升级!$G19))</f>
        <v>0</v>
      </c>
      <c r="T19" s="12">
        <f>INT(INDEX($C$5:$C$54,$I19)*INDEX(怒翼属性投放!$B$67:$Q$83,$F19,T$3)*INDEX(怒翼属性投放!$B$33:$B$41,怒翼升级!$G19))</f>
        <v>0</v>
      </c>
      <c r="U19" s="12">
        <f>INT(INDEX($C$5:$C$54,$I19)*INDEX(怒翼属性投放!$B$67:$Q$83,$F19,U$3)*INDEX(怒翼属性投放!$B$33:$B$41,怒翼升级!$G19))</f>
        <v>0</v>
      </c>
      <c r="V19" s="12">
        <f>INT(INDEX($C$5:$C$54,$I19)*INDEX(怒翼属性投放!$B$67:$Q$83,$F19,V$3)*INDEX(怒翼属性投放!$B$33:$B$41,怒翼升级!$G19))</f>
        <v>0</v>
      </c>
      <c r="W19" s="12">
        <f>INT(INDEX($C$5:$C$54,$I19)*INDEX(怒翼属性投放!$B$67:$Q$83,$F19,W$3)*INDEX(怒翼属性投放!$B$33:$B$41,怒翼升级!$G19))</f>
        <v>0</v>
      </c>
      <c r="X19" s="12">
        <f>INT(INDEX($C$5:$C$54,$I19)*INDEX(怒翼属性投放!$B$67:$Q$83,$F19,X$3)*INDEX(怒翼属性投放!$B$33:$B$41,怒翼升级!$G19))</f>
        <v>0</v>
      </c>
      <c r="Y19" s="12">
        <f>INT(INDEX($C$5:$C$54,$I19)*INDEX(怒翼属性投放!$B$67:$Q$83,$F19,Y$3)*INDEX(怒翼属性投放!$B$33:$B$41,怒翼升级!$G19))</f>
        <v>0</v>
      </c>
      <c r="Z19" s="12">
        <f>SUMPRODUCT(怒翼属性投放!B$47:Q$47,怒翼升级!J19:Y19)</f>
        <v>1542.2</v>
      </c>
    </row>
    <row r="20" spans="1:26" ht="16.5" x14ac:dyDescent="0.15">
      <c r="A20" s="13">
        <v>16</v>
      </c>
      <c r="B20" s="13"/>
      <c r="C20" s="13">
        <v>3.25</v>
      </c>
      <c r="F20" s="13">
        <v>1</v>
      </c>
      <c r="G20" s="13">
        <v>1</v>
      </c>
      <c r="H20" s="13" t="s">
        <v>135</v>
      </c>
      <c r="I20" s="13">
        <v>16</v>
      </c>
      <c r="J20" s="12">
        <f>INT(INDEX($C$5:$C$54,$I20)*INDEX(怒翼属性投放!$B$67:$Q$83,$F20,J$3)*INDEX(怒翼属性投放!$B$33:$B$41,怒翼升级!$G20))</f>
        <v>2801</v>
      </c>
      <c r="K20" s="12">
        <f>INT(INDEX($C$5:$C$54,$I20)*INDEX(怒翼属性投放!$B$67:$Q$83,$F20,K$3)*INDEX(怒翼属性投放!$B$33:$B$41,怒翼升级!$G20))</f>
        <v>224</v>
      </c>
      <c r="L20" s="12">
        <f>INT(INDEX($C$5:$C$54,$I20)*INDEX(怒翼属性投放!$B$67:$Q$83,$F20,L$3)*INDEX(怒翼属性投放!$B$33:$B$41,怒翼升级!$G20))</f>
        <v>112</v>
      </c>
      <c r="M20" s="12">
        <f>INT(INDEX($C$5:$C$54,$I20)*INDEX(怒翼属性投放!$B$67:$Q$83,$F20,M$3)*INDEX(怒翼属性投放!$B$33:$B$41,怒翼升级!$G20))</f>
        <v>112</v>
      </c>
      <c r="N20" s="12">
        <f>INT(INDEX($C$5:$C$54,$I20)*INDEX(怒翼属性投放!$B$67:$Q$83,$F20,N$3)*INDEX(怒翼属性投放!$B$33:$B$41,怒翼升级!$G20))</f>
        <v>0</v>
      </c>
      <c r="O20" s="12">
        <f>INT(INDEX($C$5:$C$54,$I20)*INDEX(怒翼属性投放!$B$67:$Q$83,$F20,O$3)*INDEX(怒翼属性投放!$B$33:$B$41,怒翼升级!$G20))</f>
        <v>0</v>
      </c>
      <c r="P20" s="12">
        <f>INT(INDEX($C$5:$C$54,$I20)*INDEX(怒翼属性投放!$B$67:$Q$83,$F20,P$3)*INDEX(怒翼属性投放!$B$33:$B$41,怒翼升级!$G20))</f>
        <v>0</v>
      </c>
      <c r="Q20" s="12">
        <f>INT(INDEX($C$5:$C$54,$I20)*INDEX(怒翼属性投放!$B$67:$Q$83,$F20,Q$3)*INDEX(怒翼属性投放!$B$33:$B$41,怒翼升级!$G20))</f>
        <v>0</v>
      </c>
      <c r="R20" s="12">
        <f>INT(INDEX($C$5:$C$54,$I20)*INDEX(怒翼属性投放!$B$67:$Q$83,$F20,R$3)*INDEX(怒翼属性投放!$B$33:$B$41,怒翼升级!$G20))</f>
        <v>0</v>
      </c>
      <c r="S20" s="12">
        <f>INT(INDEX($C$5:$C$54,$I20)*INDEX(怒翼属性投放!$B$67:$Q$83,$F20,S$3)*INDEX(怒翼属性投放!$B$33:$B$41,怒翼升级!$G20))</f>
        <v>0</v>
      </c>
      <c r="T20" s="12">
        <f>INT(INDEX($C$5:$C$54,$I20)*INDEX(怒翼属性投放!$B$67:$Q$83,$F20,T$3)*INDEX(怒翼属性投放!$B$33:$B$41,怒翼升级!$G20))</f>
        <v>0</v>
      </c>
      <c r="U20" s="12">
        <f>INT(INDEX($C$5:$C$54,$I20)*INDEX(怒翼属性投放!$B$67:$Q$83,$F20,U$3)*INDEX(怒翼属性投放!$B$33:$B$41,怒翼升级!$G20))</f>
        <v>0</v>
      </c>
      <c r="V20" s="12">
        <f>INT(INDEX($C$5:$C$54,$I20)*INDEX(怒翼属性投放!$B$67:$Q$83,$F20,V$3)*INDEX(怒翼属性投放!$B$33:$B$41,怒翼升级!$G20))</f>
        <v>0</v>
      </c>
      <c r="W20" s="12">
        <f>INT(INDEX($C$5:$C$54,$I20)*INDEX(怒翼属性投放!$B$67:$Q$83,$F20,W$3)*INDEX(怒翼属性投放!$B$33:$B$41,怒翼升级!$G20))</f>
        <v>0</v>
      </c>
      <c r="X20" s="12">
        <f>INT(INDEX($C$5:$C$54,$I20)*INDEX(怒翼属性投放!$B$67:$Q$83,$F20,X$3)*INDEX(怒翼属性投放!$B$33:$B$41,怒翼升级!$G20))</f>
        <v>0</v>
      </c>
      <c r="Y20" s="12">
        <f>INT(INDEX($C$5:$C$54,$I20)*INDEX(怒翼属性投放!$B$67:$Q$83,$F20,Y$3)*INDEX(怒翼属性投放!$B$33:$B$41,怒翼升级!$G20))</f>
        <v>0</v>
      </c>
      <c r="Z20" s="12">
        <f>SUMPRODUCT(怒翼属性投放!B$47:Q$47,怒翼升级!J20:Y20)</f>
        <v>1624.1</v>
      </c>
    </row>
    <row r="21" spans="1:26" ht="16.5" x14ac:dyDescent="0.15">
      <c r="A21" s="13">
        <v>17</v>
      </c>
      <c r="B21" s="13"/>
      <c r="C21" s="13">
        <v>3.4</v>
      </c>
      <c r="F21" s="13">
        <v>1</v>
      </c>
      <c r="G21" s="13">
        <v>1</v>
      </c>
      <c r="H21" s="13" t="s">
        <v>135</v>
      </c>
      <c r="I21" s="13">
        <v>17</v>
      </c>
      <c r="J21" s="12">
        <f>INT(INDEX($C$5:$C$54,$I21)*INDEX(怒翼属性投放!$B$67:$Q$83,$F21,J$3)*INDEX(怒翼属性投放!$B$33:$B$41,怒翼升级!$G21))</f>
        <v>2931</v>
      </c>
      <c r="K21" s="12">
        <f>INT(INDEX($C$5:$C$54,$I21)*INDEX(怒翼属性投放!$B$67:$Q$83,$F21,K$3)*INDEX(怒翼属性投放!$B$33:$B$41,怒翼升级!$G21))</f>
        <v>234</v>
      </c>
      <c r="L21" s="12">
        <f>INT(INDEX($C$5:$C$54,$I21)*INDEX(怒翼属性投放!$B$67:$Q$83,$F21,L$3)*INDEX(怒翼属性投放!$B$33:$B$41,怒翼升级!$G21))</f>
        <v>117</v>
      </c>
      <c r="M21" s="12">
        <f>INT(INDEX($C$5:$C$54,$I21)*INDEX(怒翼属性投放!$B$67:$Q$83,$F21,M$3)*INDEX(怒翼属性投放!$B$33:$B$41,怒翼升级!$G21))</f>
        <v>117</v>
      </c>
      <c r="N21" s="12">
        <f>INT(INDEX($C$5:$C$54,$I21)*INDEX(怒翼属性投放!$B$67:$Q$83,$F21,N$3)*INDEX(怒翼属性投放!$B$33:$B$41,怒翼升级!$G21))</f>
        <v>0</v>
      </c>
      <c r="O21" s="12">
        <f>INT(INDEX($C$5:$C$54,$I21)*INDEX(怒翼属性投放!$B$67:$Q$83,$F21,O$3)*INDEX(怒翼属性投放!$B$33:$B$41,怒翼升级!$G21))</f>
        <v>0</v>
      </c>
      <c r="P21" s="12">
        <f>INT(INDEX($C$5:$C$54,$I21)*INDEX(怒翼属性投放!$B$67:$Q$83,$F21,P$3)*INDEX(怒翼属性投放!$B$33:$B$41,怒翼升级!$G21))</f>
        <v>0</v>
      </c>
      <c r="Q21" s="12">
        <f>INT(INDEX($C$5:$C$54,$I21)*INDEX(怒翼属性投放!$B$67:$Q$83,$F21,Q$3)*INDEX(怒翼属性投放!$B$33:$B$41,怒翼升级!$G21))</f>
        <v>0</v>
      </c>
      <c r="R21" s="12">
        <f>INT(INDEX($C$5:$C$54,$I21)*INDEX(怒翼属性投放!$B$67:$Q$83,$F21,R$3)*INDEX(怒翼属性投放!$B$33:$B$41,怒翼升级!$G21))</f>
        <v>0</v>
      </c>
      <c r="S21" s="12">
        <f>INT(INDEX($C$5:$C$54,$I21)*INDEX(怒翼属性投放!$B$67:$Q$83,$F21,S$3)*INDEX(怒翼属性投放!$B$33:$B$41,怒翼升级!$G21))</f>
        <v>0</v>
      </c>
      <c r="T21" s="12">
        <f>INT(INDEX($C$5:$C$54,$I21)*INDEX(怒翼属性投放!$B$67:$Q$83,$F21,T$3)*INDEX(怒翼属性投放!$B$33:$B$41,怒翼升级!$G21))</f>
        <v>0</v>
      </c>
      <c r="U21" s="12">
        <f>INT(INDEX($C$5:$C$54,$I21)*INDEX(怒翼属性投放!$B$67:$Q$83,$F21,U$3)*INDEX(怒翼属性投放!$B$33:$B$41,怒翼升级!$G21))</f>
        <v>0</v>
      </c>
      <c r="V21" s="12">
        <f>INT(INDEX($C$5:$C$54,$I21)*INDEX(怒翼属性投放!$B$67:$Q$83,$F21,V$3)*INDEX(怒翼属性投放!$B$33:$B$41,怒翼升级!$G21))</f>
        <v>0</v>
      </c>
      <c r="W21" s="12">
        <f>INT(INDEX($C$5:$C$54,$I21)*INDEX(怒翼属性投放!$B$67:$Q$83,$F21,W$3)*INDEX(怒翼属性投放!$B$33:$B$41,怒翼升级!$G21))</f>
        <v>0</v>
      </c>
      <c r="X21" s="12">
        <f>INT(INDEX($C$5:$C$54,$I21)*INDEX(怒翼属性投放!$B$67:$Q$83,$F21,X$3)*INDEX(怒翼属性投放!$B$33:$B$41,怒翼升级!$G21))</f>
        <v>0</v>
      </c>
      <c r="Y21" s="12">
        <f>INT(INDEX($C$5:$C$54,$I21)*INDEX(怒翼属性投放!$B$67:$Q$83,$F21,Y$3)*INDEX(怒翼属性投放!$B$33:$B$41,怒翼升级!$G21))</f>
        <v>0</v>
      </c>
      <c r="Z21" s="12">
        <f>SUMPRODUCT(怒翼属性投放!B$47:Q$47,怒翼升级!J21:Y21)</f>
        <v>1697.1</v>
      </c>
    </row>
    <row r="22" spans="1:26" ht="16.5" x14ac:dyDescent="0.15">
      <c r="A22" s="13">
        <v>18</v>
      </c>
      <c r="B22" s="13"/>
      <c r="C22" s="13">
        <v>3.55</v>
      </c>
      <c r="F22" s="13">
        <v>1</v>
      </c>
      <c r="G22" s="13">
        <v>1</v>
      </c>
      <c r="H22" s="13" t="s">
        <v>135</v>
      </c>
      <c r="I22" s="13">
        <v>18</v>
      </c>
      <c r="J22" s="12">
        <f>INT(INDEX($C$5:$C$54,$I22)*INDEX(怒翼属性投放!$B$67:$Q$83,$F22,J$3)*INDEX(怒翼属性投放!$B$33:$B$41,怒翼升级!$G22))</f>
        <v>3060</v>
      </c>
      <c r="K22" s="12">
        <f>INT(INDEX($C$5:$C$54,$I22)*INDEX(怒翼属性投放!$B$67:$Q$83,$F22,K$3)*INDEX(怒翼属性投放!$B$33:$B$41,怒翼升级!$G22))</f>
        <v>244</v>
      </c>
      <c r="L22" s="12">
        <f>INT(INDEX($C$5:$C$54,$I22)*INDEX(怒翼属性投放!$B$67:$Q$83,$F22,L$3)*INDEX(怒翼属性投放!$B$33:$B$41,怒翼升级!$G22))</f>
        <v>122</v>
      </c>
      <c r="M22" s="12">
        <f>INT(INDEX($C$5:$C$54,$I22)*INDEX(怒翼属性投放!$B$67:$Q$83,$F22,M$3)*INDEX(怒翼属性投放!$B$33:$B$41,怒翼升级!$G22))</f>
        <v>122</v>
      </c>
      <c r="N22" s="12">
        <f>INT(INDEX($C$5:$C$54,$I22)*INDEX(怒翼属性投放!$B$67:$Q$83,$F22,N$3)*INDEX(怒翼属性投放!$B$33:$B$41,怒翼升级!$G22))</f>
        <v>0</v>
      </c>
      <c r="O22" s="12">
        <f>INT(INDEX($C$5:$C$54,$I22)*INDEX(怒翼属性投放!$B$67:$Q$83,$F22,O$3)*INDEX(怒翼属性投放!$B$33:$B$41,怒翼升级!$G22))</f>
        <v>0</v>
      </c>
      <c r="P22" s="12">
        <f>INT(INDEX($C$5:$C$54,$I22)*INDEX(怒翼属性投放!$B$67:$Q$83,$F22,P$3)*INDEX(怒翼属性投放!$B$33:$B$41,怒翼升级!$G22))</f>
        <v>0</v>
      </c>
      <c r="Q22" s="12">
        <f>INT(INDEX($C$5:$C$54,$I22)*INDEX(怒翼属性投放!$B$67:$Q$83,$F22,Q$3)*INDEX(怒翼属性投放!$B$33:$B$41,怒翼升级!$G22))</f>
        <v>0</v>
      </c>
      <c r="R22" s="12">
        <f>INT(INDEX($C$5:$C$54,$I22)*INDEX(怒翼属性投放!$B$67:$Q$83,$F22,R$3)*INDEX(怒翼属性投放!$B$33:$B$41,怒翼升级!$G22))</f>
        <v>0</v>
      </c>
      <c r="S22" s="12">
        <f>INT(INDEX($C$5:$C$54,$I22)*INDEX(怒翼属性投放!$B$67:$Q$83,$F22,S$3)*INDEX(怒翼属性投放!$B$33:$B$41,怒翼升级!$G22))</f>
        <v>0</v>
      </c>
      <c r="T22" s="12">
        <f>INT(INDEX($C$5:$C$54,$I22)*INDEX(怒翼属性投放!$B$67:$Q$83,$F22,T$3)*INDEX(怒翼属性投放!$B$33:$B$41,怒翼升级!$G22))</f>
        <v>0</v>
      </c>
      <c r="U22" s="12">
        <f>INT(INDEX($C$5:$C$54,$I22)*INDEX(怒翼属性投放!$B$67:$Q$83,$F22,U$3)*INDEX(怒翼属性投放!$B$33:$B$41,怒翼升级!$G22))</f>
        <v>0</v>
      </c>
      <c r="V22" s="12">
        <f>INT(INDEX($C$5:$C$54,$I22)*INDEX(怒翼属性投放!$B$67:$Q$83,$F22,V$3)*INDEX(怒翼属性投放!$B$33:$B$41,怒翼升级!$G22))</f>
        <v>0</v>
      </c>
      <c r="W22" s="12">
        <f>INT(INDEX($C$5:$C$54,$I22)*INDEX(怒翼属性投放!$B$67:$Q$83,$F22,W$3)*INDEX(怒翼属性投放!$B$33:$B$41,怒翼升级!$G22))</f>
        <v>0</v>
      </c>
      <c r="X22" s="12">
        <f>INT(INDEX($C$5:$C$54,$I22)*INDEX(怒翼属性投放!$B$67:$Q$83,$F22,X$3)*INDEX(怒翼属性投放!$B$33:$B$41,怒翼升级!$G22))</f>
        <v>0</v>
      </c>
      <c r="Y22" s="12">
        <f>INT(INDEX($C$5:$C$54,$I22)*INDEX(怒翼属性投放!$B$67:$Q$83,$F22,Y$3)*INDEX(怒翼属性投放!$B$33:$B$41,怒翼升级!$G22))</f>
        <v>0</v>
      </c>
      <c r="Z22" s="12">
        <f>SUMPRODUCT(怒翼属性投放!B$47:Q$47,怒翼升级!J22:Y22)</f>
        <v>1770</v>
      </c>
    </row>
    <row r="23" spans="1:26" ht="16.5" x14ac:dyDescent="0.15">
      <c r="A23" s="13">
        <v>19</v>
      </c>
      <c r="B23" s="13"/>
      <c r="C23" s="13">
        <v>3.7</v>
      </c>
      <c r="F23" s="13">
        <v>1</v>
      </c>
      <c r="G23" s="13">
        <v>1</v>
      </c>
      <c r="H23" s="13" t="s">
        <v>135</v>
      </c>
      <c r="I23" s="13">
        <v>19</v>
      </c>
      <c r="J23" s="12">
        <f>INT(INDEX($C$5:$C$54,$I23)*INDEX(怒翼属性投放!$B$67:$Q$83,$F23,J$3)*INDEX(怒翼属性投放!$B$33:$B$41,怒翼升级!$G23))</f>
        <v>3189</v>
      </c>
      <c r="K23" s="12">
        <f>INT(INDEX($C$5:$C$54,$I23)*INDEX(怒翼属性投放!$B$67:$Q$83,$F23,K$3)*INDEX(怒翼属性投放!$B$33:$B$41,怒翼升级!$G23))</f>
        <v>255</v>
      </c>
      <c r="L23" s="12">
        <f>INT(INDEX($C$5:$C$54,$I23)*INDEX(怒翼属性投放!$B$67:$Q$83,$F23,L$3)*INDEX(怒翼属性投放!$B$33:$B$41,怒翼升级!$G23))</f>
        <v>127</v>
      </c>
      <c r="M23" s="12">
        <f>INT(INDEX($C$5:$C$54,$I23)*INDEX(怒翼属性投放!$B$67:$Q$83,$F23,M$3)*INDEX(怒翼属性投放!$B$33:$B$41,怒翼升级!$G23))</f>
        <v>127</v>
      </c>
      <c r="N23" s="12">
        <f>INT(INDEX($C$5:$C$54,$I23)*INDEX(怒翼属性投放!$B$67:$Q$83,$F23,N$3)*INDEX(怒翼属性投放!$B$33:$B$41,怒翼升级!$G23))</f>
        <v>0</v>
      </c>
      <c r="O23" s="12">
        <f>INT(INDEX($C$5:$C$54,$I23)*INDEX(怒翼属性投放!$B$67:$Q$83,$F23,O$3)*INDEX(怒翼属性投放!$B$33:$B$41,怒翼升级!$G23))</f>
        <v>0</v>
      </c>
      <c r="P23" s="12">
        <f>INT(INDEX($C$5:$C$54,$I23)*INDEX(怒翼属性投放!$B$67:$Q$83,$F23,P$3)*INDEX(怒翼属性投放!$B$33:$B$41,怒翼升级!$G23))</f>
        <v>0</v>
      </c>
      <c r="Q23" s="12">
        <f>INT(INDEX($C$5:$C$54,$I23)*INDEX(怒翼属性投放!$B$67:$Q$83,$F23,Q$3)*INDEX(怒翼属性投放!$B$33:$B$41,怒翼升级!$G23))</f>
        <v>0</v>
      </c>
      <c r="R23" s="12">
        <f>INT(INDEX($C$5:$C$54,$I23)*INDEX(怒翼属性投放!$B$67:$Q$83,$F23,R$3)*INDEX(怒翼属性投放!$B$33:$B$41,怒翼升级!$G23))</f>
        <v>0</v>
      </c>
      <c r="S23" s="12">
        <f>INT(INDEX($C$5:$C$54,$I23)*INDEX(怒翼属性投放!$B$67:$Q$83,$F23,S$3)*INDEX(怒翼属性投放!$B$33:$B$41,怒翼升级!$G23))</f>
        <v>0</v>
      </c>
      <c r="T23" s="12">
        <f>INT(INDEX($C$5:$C$54,$I23)*INDEX(怒翼属性投放!$B$67:$Q$83,$F23,T$3)*INDEX(怒翼属性投放!$B$33:$B$41,怒翼升级!$G23))</f>
        <v>0</v>
      </c>
      <c r="U23" s="12">
        <f>INT(INDEX($C$5:$C$54,$I23)*INDEX(怒翼属性投放!$B$67:$Q$83,$F23,U$3)*INDEX(怒翼属性投放!$B$33:$B$41,怒翼升级!$G23))</f>
        <v>0</v>
      </c>
      <c r="V23" s="12">
        <f>INT(INDEX($C$5:$C$54,$I23)*INDEX(怒翼属性投放!$B$67:$Q$83,$F23,V$3)*INDEX(怒翼属性投放!$B$33:$B$41,怒翼升级!$G23))</f>
        <v>0</v>
      </c>
      <c r="W23" s="12">
        <f>INT(INDEX($C$5:$C$54,$I23)*INDEX(怒翼属性投放!$B$67:$Q$83,$F23,W$3)*INDEX(怒翼属性投放!$B$33:$B$41,怒翼升级!$G23))</f>
        <v>0</v>
      </c>
      <c r="X23" s="12">
        <f>INT(INDEX($C$5:$C$54,$I23)*INDEX(怒翼属性投放!$B$67:$Q$83,$F23,X$3)*INDEX(怒翼属性投放!$B$33:$B$41,怒翼升级!$G23))</f>
        <v>0</v>
      </c>
      <c r="Y23" s="12">
        <f>INT(INDEX($C$5:$C$54,$I23)*INDEX(怒翼属性投放!$B$67:$Q$83,$F23,Y$3)*INDEX(怒翼属性投放!$B$33:$B$41,怒翼升级!$G23))</f>
        <v>0</v>
      </c>
      <c r="Z23" s="12">
        <f>SUMPRODUCT(怒翼属性投放!B$47:Q$47,怒翼升级!J23:Y23)</f>
        <v>1845.9</v>
      </c>
    </row>
    <row r="24" spans="1:26" ht="16.5" x14ac:dyDescent="0.15">
      <c r="A24" s="13">
        <v>20</v>
      </c>
      <c r="B24" s="13"/>
      <c r="C24" s="13">
        <v>3.85</v>
      </c>
      <c r="F24" s="13">
        <v>1</v>
      </c>
      <c r="G24" s="13">
        <v>1</v>
      </c>
      <c r="H24" s="13" t="s">
        <v>135</v>
      </c>
      <c r="I24" s="13">
        <v>20</v>
      </c>
      <c r="J24" s="12">
        <f>INT(INDEX($C$5:$C$54,$I24)*INDEX(怒翼属性投放!$B$67:$Q$83,$F24,J$3)*INDEX(怒翼属性投放!$B$33:$B$41,怒翼升级!$G24))</f>
        <v>3318</v>
      </c>
      <c r="K24" s="12">
        <f>INT(INDEX($C$5:$C$54,$I24)*INDEX(怒翼属性投放!$B$67:$Q$83,$F24,K$3)*INDEX(怒翼属性投放!$B$33:$B$41,怒翼升级!$G24))</f>
        <v>265</v>
      </c>
      <c r="L24" s="12">
        <f>INT(INDEX($C$5:$C$54,$I24)*INDEX(怒翼属性投放!$B$67:$Q$83,$F24,L$3)*INDEX(怒翼属性投放!$B$33:$B$41,怒翼升级!$G24))</f>
        <v>132</v>
      </c>
      <c r="M24" s="12">
        <f>INT(INDEX($C$5:$C$54,$I24)*INDEX(怒翼属性投放!$B$67:$Q$83,$F24,M$3)*INDEX(怒翼属性投放!$B$33:$B$41,怒翼升级!$G24))</f>
        <v>132</v>
      </c>
      <c r="N24" s="12">
        <f>INT(INDEX($C$5:$C$54,$I24)*INDEX(怒翼属性投放!$B$67:$Q$83,$F24,N$3)*INDEX(怒翼属性投放!$B$33:$B$41,怒翼升级!$G24))</f>
        <v>0</v>
      </c>
      <c r="O24" s="12">
        <f>INT(INDEX($C$5:$C$54,$I24)*INDEX(怒翼属性投放!$B$67:$Q$83,$F24,O$3)*INDEX(怒翼属性投放!$B$33:$B$41,怒翼升级!$G24))</f>
        <v>0</v>
      </c>
      <c r="P24" s="12">
        <f>INT(INDEX($C$5:$C$54,$I24)*INDEX(怒翼属性投放!$B$67:$Q$83,$F24,P$3)*INDEX(怒翼属性投放!$B$33:$B$41,怒翼升级!$G24))</f>
        <v>0</v>
      </c>
      <c r="Q24" s="12">
        <f>INT(INDEX($C$5:$C$54,$I24)*INDEX(怒翼属性投放!$B$67:$Q$83,$F24,Q$3)*INDEX(怒翼属性投放!$B$33:$B$41,怒翼升级!$G24))</f>
        <v>0</v>
      </c>
      <c r="R24" s="12">
        <f>INT(INDEX($C$5:$C$54,$I24)*INDEX(怒翼属性投放!$B$67:$Q$83,$F24,R$3)*INDEX(怒翼属性投放!$B$33:$B$41,怒翼升级!$G24))</f>
        <v>0</v>
      </c>
      <c r="S24" s="12">
        <f>INT(INDEX($C$5:$C$54,$I24)*INDEX(怒翼属性投放!$B$67:$Q$83,$F24,S$3)*INDEX(怒翼属性投放!$B$33:$B$41,怒翼升级!$G24))</f>
        <v>0</v>
      </c>
      <c r="T24" s="12">
        <f>INT(INDEX($C$5:$C$54,$I24)*INDEX(怒翼属性投放!$B$67:$Q$83,$F24,T$3)*INDEX(怒翼属性投放!$B$33:$B$41,怒翼升级!$G24))</f>
        <v>0</v>
      </c>
      <c r="U24" s="12">
        <f>INT(INDEX($C$5:$C$54,$I24)*INDEX(怒翼属性投放!$B$67:$Q$83,$F24,U$3)*INDEX(怒翼属性投放!$B$33:$B$41,怒翼升级!$G24))</f>
        <v>0</v>
      </c>
      <c r="V24" s="12">
        <f>INT(INDEX($C$5:$C$54,$I24)*INDEX(怒翼属性投放!$B$67:$Q$83,$F24,V$3)*INDEX(怒翼属性投放!$B$33:$B$41,怒翼升级!$G24))</f>
        <v>0</v>
      </c>
      <c r="W24" s="12">
        <f>INT(INDEX($C$5:$C$54,$I24)*INDEX(怒翼属性投放!$B$67:$Q$83,$F24,W$3)*INDEX(怒翼属性投放!$B$33:$B$41,怒翼升级!$G24))</f>
        <v>0</v>
      </c>
      <c r="X24" s="12">
        <f>INT(INDEX($C$5:$C$54,$I24)*INDEX(怒翼属性投放!$B$67:$Q$83,$F24,X$3)*INDEX(怒翼属性投放!$B$33:$B$41,怒翼升级!$G24))</f>
        <v>0</v>
      </c>
      <c r="Y24" s="12">
        <f>INT(INDEX($C$5:$C$54,$I24)*INDEX(怒翼属性投放!$B$67:$Q$83,$F24,Y$3)*INDEX(怒翼属性投放!$B$33:$B$41,怒翼升级!$G24))</f>
        <v>0</v>
      </c>
      <c r="Z24" s="12">
        <f>SUMPRODUCT(怒翼属性投放!B$47:Q$47,怒翼升级!J24:Y24)</f>
        <v>1918.8</v>
      </c>
    </row>
    <row r="25" spans="1:26" ht="16.5" x14ac:dyDescent="0.15">
      <c r="A25" s="13">
        <v>21</v>
      </c>
      <c r="B25" s="13"/>
      <c r="C25" s="13">
        <v>4</v>
      </c>
      <c r="F25" s="13">
        <v>1</v>
      </c>
      <c r="G25" s="13">
        <v>1</v>
      </c>
      <c r="H25" s="13" t="s">
        <v>135</v>
      </c>
      <c r="I25" s="13">
        <v>21</v>
      </c>
      <c r="J25" s="12">
        <f>INT(INDEX($C$5:$C$54,$I25)*INDEX(怒翼属性投放!$B$67:$Q$83,$F25,J$3)*INDEX(怒翼属性投放!$B$33:$B$41,怒翼升级!$G25))</f>
        <v>3448</v>
      </c>
      <c r="K25" s="12">
        <f>INT(INDEX($C$5:$C$54,$I25)*INDEX(怒翼属性投放!$B$67:$Q$83,$F25,K$3)*INDEX(怒翼属性投放!$B$33:$B$41,怒翼升级!$G25))</f>
        <v>275</v>
      </c>
      <c r="L25" s="12">
        <f>INT(INDEX($C$5:$C$54,$I25)*INDEX(怒翼属性投放!$B$67:$Q$83,$F25,L$3)*INDEX(怒翼属性投放!$B$33:$B$41,怒翼升级!$G25))</f>
        <v>137</v>
      </c>
      <c r="M25" s="12">
        <f>INT(INDEX($C$5:$C$54,$I25)*INDEX(怒翼属性投放!$B$67:$Q$83,$F25,M$3)*INDEX(怒翼属性投放!$B$33:$B$41,怒翼升级!$G25))</f>
        <v>137</v>
      </c>
      <c r="N25" s="12">
        <f>INT(INDEX($C$5:$C$54,$I25)*INDEX(怒翼属性投放!$B$67:$Q$83,$F25,N$3)*INDEX(怒翼属性投放!$B$33:$B$41,怒翼升级!$G25))</f>
        <v>0</v>
      </c>
      <c r="O25" s="12">
        <f>INT(INDEX($C$5:$C$54,$I25)*INDEX(怒翼属性投放!$B$67:$Q$83,$F25,O$3)*INDEX(怒翼属性投放!$B$33:$B$41,怒翼升级!$G25))</f>
        <v>0</v>
      </c>
      <c r="P25" s="12">
        <f>INT(INDEX($C$5:$C$54,$I25)*INDEX(怒翼属性投放!$B$67:$Q$83,$F25,P$3)*INDEX(怒翼属性投放!$B$33:$B$41,怒翼升级!$G25))</f>
        <v>0</v>
      </c>
      <c r="Q25" s="12">
        <f>INT(INDEX($C$5:$C$54,$I25)*INDEX(怒翼属性投放!$B$67:$Q$83,$F25,Q$3)*INDEX(怒翼属性投放!$B$33:$B$41,怒翼升级!$G25))</f>
        <v>0</v>
      </c>
      <c r="R25" s="12">
        <f>INT(INDEX($C$5:$C$54,$I25)*INDEX(怒翼属性投放!$B$67:$Q$83,$F25,R$3)*INDEX(怒翼属性投放!$B$33:$B$41,怒翼升级!$G25))</f>
        <v>0</v>
      </c>
      <c r="S25" s="12">
        <f>INT(INDEX($C$5:$C$54,$I25)*INDEX(怒翼属性投放!$B$67:$Q$83,$F25,S$3)*INDEX(怒翼属性投放!$B$33:$B$41,怒翼升级!$G25))</f>
        <v>0</v>
      </c>
      <c r="T25" s="12">
        <f>INT(INDEX($C$5:$C$54,$I25)*INDEX(怒翼属性投放!$B$67:$Q$83,$F25,T$3)*INDEX(怒翼属性投放!$B$33:$B$41,怒翼升级!$G25))</f>
        <v>0</v>
      </c>
      <c r="U25" s="12">
        <f>INT(INDEX($C$5:$C$54,$I25)*INDEX(怒翼属性投放!$B$67:$Q$83,$F25,U$3)*INDEX(怒翼属性投放!$B$33:$B$41,怒翼升级!$G25))</f>
        <v>0</v>
      </c>
      <c r="V25" s="12">
        <f>INT(INDEX($C$5:$C$54,$I25)*INDEX(怒翼属性投放!$B$67:$Q$83,$F25,V$3)*INDEX(怒翼属性投放!$B$33:$B$41,怒翼升级!$G25))</f>
        <v>0</v>
      </c>
      <c r="W25" s="12">
        <f>INT(INDEX($C$5:$C$54,$I25)*INDEX(怒翼属性投放!$B$67:$Q$83,$F25,W$3)*INDEX(怒翼属性投放!$B$33:$B$41,怒翼升级!$G25))</f>
        <v>0</v>
      </c>
      <c r="X25" s="12">
        <f>INT(INDEX($C$5:$C$54,$I25)*INDEX(怒翼属性投放!$B$67:$Q$83,$F25,X$3)*INDEX(怒翼属性投放!$B$33:$B$41,怒翼升级!$G25))</f>
        <v>0</v>
      </c>
      <c r="Y25" s="12">
        <f>INT(INDEX($C$5:$C$54,$I25)*INDEX(怒翼属性投放!$B$67:$Q$83,$F25,Y$3)*INDEX(怒翼属性投放!$B$33:$B$41,怒翼升级!$G25))</f>
        <v>0</v>
      </c>
      <c r="Z25" s="12">
        <f>SUMPRODUCT(怒翼属性投放!B$47:Q$47,怒翼升级!J25:Y25)</f>
        <v>1991.8</v>
      </c>
    </row>
    <row r="26" spans="1:26" ht="16.5" x14ac:dyDescent="0.15">
      <c r="A26" s="13">
        <v>22</v>
      </c>
      <c r="B26" s="13"/>
      <c r="C26" s="13">
        <v>4.1500000000000004</v>
      </c>
      <c r="F26" s="13">
        <v>1</v>
      </c>
      <c r="G26" s="13">
        <v>1</v>
      </c>
      <c r="H26" s="13" t="s">
        <v>135</v>
      </c>
      <c r="I26" s="13">
        <v>22</v>
      </c>
      <c r="J26" s="12">
        <f>INT(INDEX($C$5:$C$54,$I26)*INDEX(怒翼属性投放!$B$67:$Q$83,$F26,J$3)*INDEX(怒翼属性投放!$B$33:$B$41,怒翼升级!$G26))</f>
        <v>3577</v>
      </c>
      <c r="K26" s="12">
        <f>INT(INDEX($C$5:$C$54,$I26)*INDEX(怒翼属性投放!$B$67:$Q$83,$F26,K$3)*INDEX(怒翼属性投放!$B$33:$B$41,怒翼升级!$G26))</f>
        <v>286</v>
      </c>
      <c r="L26" s="12">
        <f>INT(INDEX($C$5:$C$54,$I26)*INDEX(怒翼属性投放!$B$67:$Q$83,$F26,L$3)*INDEX(怒翼属性投放!$B$33:$B$41,怒翼升级!$G26))</f>
        <v>143</v>
      </c>
      <c r="M26" s="12">
        <f>INT(INDEX($C$5:$C$54,$I26)*INDEX(怒翼属性投放!$B$67:$Q$83,$F26,M$3)*INDEX(怒翼属性投放!$B$33:$B$41,怒翼升级!$G26))</f>
        <v>143</v>
      </c>
      <c r="N26" s="12">
        <f>INT(INDEX($C$5:$C$54,$I26)*INDEX(怒翼属性投放!$B$67:$Q$83,$F26,N$3)*INDEX(怒翼属性投放!$B$33:$B$41,怒翼升级!$G26))</f>
        <v>0</v>
      </c>
      <c r="O26" s="12">
        <f>INT(INDEX($C$5:$C$54,$I26)*INDEX(怒翼属性投放!$B$67:$Q$83,$F26,O$3)*INDEX(怒翼属性投放!$B$33:$B$41,怒翼升级!$G26))</f>
        <v>0</v>
      </c>
      <c r="P26" s="12">
        <f>INT(INDEX($C$5:$C$54,$I26)*INDEX(怒翼属性投放!$B$67:$Q$83,$F26,P$3)*INDEX(怒翼属性投放!$B$33:$B$41,怒翼升级!$G26))</f>
        <v>0</v>
      </c>
      <c r="Q26" s="12">
        <f>INT(INDEX($C$5:$C$54,$I26)*INDEX(怒翼属性投放!$B$67:$Q$83,$F26,Q$3)*INDEX(怒翼属性投放!$B$33:$B$41,怒翼升级!$G26))</f>
        <v>0</v>
      </c>
      <c r="R26" s="12">
        <f>INT(INDEX($C$5:$C$54,$I26)*INDEX(怒翼属性投放!$B$67:$Q$83,$F26,R$3)*INDEX(怒翼属性投放!$B$33:$B$41,怒翼升级!$G26))</f>
        <v>0</v>
      </c>
      <c r="S26" s="12">
        <f>INT(INDEX($C$5:$C$54,$I26)*INDEX(怒翼属性投放!$B$67:$Q$83,$F26,S$3)*INDEX(怒翼属性投放!$B$33:$B$41,怒翼升级!$G26))</f>
        <v>0</v>
      </c>
      <c r="T26" s="12">
        <f>INT(INDEX($C$5:$C$54,$I26)*INDEX(怒翼属性投放!$B$67:$Q$83,$F26,T$3)*INDEX(怒翼属性投放!$B$33:$B$41,怒翼升级!$G26))</f>
        <v>0</v>
      </c>
      <c r="U26" s="12">
        <f>INT(INDEX($C$5:$C$54,$I26)*INDEX(怒翼属性投放!$B$67:$Q$83,$F26,U$3)*INDEX(怒翼属性投放!$B$33:$B$41,怒翼升级!$G26))</f>
        <v>0</v>
      </c>
      <c r="V26" s="12">
        <f>INT(INDEX($C$5:$C$54,$I26)*INDEX(怒翼属性投放!$B$67:$Q$83,$F26,V$3)*INDEX(怒翼属性投放!$B$33:$B$41,怒翼升级!$G26))</f>
        <v>0</v>
      </c>
      <c r="W26" s="12">
        <f>INT(INDEX($C$5:$C$54,$I26)*INDEX(怒翼属性投放!$B$67:$Q$83,$F26,W$3)*INDEX(怒翼属性投放!$B$33:$B$41,怒翼升级!$G26))</f>
        <v>0</v>
      </c>
      <c r="X26" s="12">
        <f>INT(INDEX($C$5:$C$54,$I26)*INDEX(怒翼属性投放!$B$67:$Q$83,$F26,X$3)*INDEX(怒翼属性投放!$B$33:$B$41,怒翼升级!$G26))</f>
        <v>0</v>
      </c>
      <c r="Y26" s="12">
        <f>INT(INDEX($C$5:$C$54,$I26)*INDEX(怒翼属性投放!$B$67:$Q$83,$F26,Y$3)*INDEX(怒翼属性投放!$B$33:$B$41,怒翼升级!$G26))</f>
        <v>0</v>
      </c>
      <c r="Z26" s="12">
        <f>SUMPRODUCT(怒翼属性投放!B$47:Q$47,怒翼升级!J26:Y26)</f>
        <v>2073.6999999999998</v>
      </c>
    </row>
    <row r="27" spans="1:26" ht="16.5" x14ac:dyDescent="0.15">
      <c r="A27" s="13">
        <v>23</v>
      </c>
      <c r="B27" s="13"/>
      <c r="C27" s="13">
        <v>4.3</v>
      </c>
      <c r="F27" s="13">
        <v>1</v>
      </c>
      <c r="G27" s="13">
        <v>1</v>
      </c>
      <c r="H27" s="13" t="s">
        <v>135</v>
      </c>
      <c r="I27" s="13">
        <v>23</v>
      </c>
      <c r="J27" s="12">
        <f>INT(INDEX($C$5:$C$54,$I27)*INDEX(怒翼属性投放!$B$67:$Q$83,$F27,J$3)*INDEX(怒翼属性投放!$B$33:$B$41,怒翼升级!$G27))</f>
        <v>3706</v>
      </c>
      <c r="K27" s="12">
        <f>INT(INDEX($C$5:$C$54,$I27)*INDEX(怒翼属性投放!$B$67:$Q$83,$F27,K$3)*INDEX(怒翼属性投放!$B$33:$B$41,怒翼升级!$G27))</f>
        <v>296</v>
      </c>
      <c r="L27" s="12">
        <f>INT(INDEX($C$5:$C$54,$I27)*INDEX(怒翼属性投放!$B$67:$Q$83,$F27,L$3)*INDEX(怒翼属性投放!$B$33:$B$41,怒翼升级!$G27))</f>
        <v>148</v>
      </c>
      <c r="M27" s="12">
        <f>INT(INDEX($C$5:$C$54,$I27)*INDEX(怒翼属性投放!$B$67:$Q$83,$F27,M$3)*INDEX(怒翼属性投放!$B$33:$B$41,怒翼升级!$G27))</f>
        <v>148</v>
      </c>
      <c r="N27" s="12">
        <f>INT(INDEX($C$5:$C$54,$I27)*INDEX(怒翼属性投放!$B$67:$Q$83,$F27,N$3)*INDEX(怒翼属性投放!$B$33:$B$41,怒翼升级!$G27))</f>
        <v>0</v>
      </c>
      <c r="O27" s="12">
        <f>INT(INDEX($C$5:$C$54,$I27)*INDEX(怒翼属性投放!$B$67:$Q$83,$F27,O$3)*INDEX(怒翼属性投放!$B$33:$B$41,怒翼升级!$G27))</f>
        <v>0</v>
      </c>
      <c r="P27" s="12">
        <f>INT(INDEX($C$5:$C$54,$I27)*INDEX(怒翼属性投放!$B$67:$Q$83,$F27,P$3)*INDEX(怒翼属性投放!$B$33:$B$41,怒翼升级!$G27))</f>
        <v>0</v>
      </c>
      <c r="Q27" s="12">
        <f>INT(INDEX($C$5:$C$54,$I27)*INDEX(怒翼属性投放!$B$67:$Q$83,$F27,Q$3)*INDEX(怒翼属性投放!$B$33:$B$41,怒翼升级!$G27))</f>
        <v>0</v>
      </c>
      <c r="R27" s="12">
        <f>INT(INDEX($C$5:$C$54,$I27)*INDEX(怒翼属性投放!$B$67:$Q$83,$F27,R$3)*INDEX(怒翼属性投放!$B$33:$B$41,怒翼升级!$G27))</f>
        <v>0</v>
      </c>
      <c r="S27" s="12">
        <f>INT(INDEX($C$5:$C$54,$I27)*INDEX(怒翼属性投放!$B$67:$Q$83,$F27,S$3)*INDEX(怒翼属性投放!$B$33:$B$41,怒翼升级!$G27))</f>
        <v>0</v>
      </c>
      <c r="T27" s="12">
        <f>INT(INDEX($C$5:$C$54,$I27)*INDEX(怒翼属性投放!$B$67:$Q$83,$F27,T$3)*INDEX(怒翼属性投放!$B$33:$B$41,怒翼升级!$G27))</f>
        <v>0</v>
      </c>
      <c r="U27" s="12">
        <f>INT(INDEX($C$5:$C$54,$I27)*INDEX(怒翼属性投放!$B$67:$Q$83,$F27,U$3)*INDEX(怒翼属性投放!$B$33:$B$41,怒翼升级!$G27))</f>
        <v>0</v>
      </c>
      <c r="V27" s="12">
        <f>INT(INDEX($C$5:$C$54,$I27)*INDEX(怒翼属性投放!$B$67:$Q$83,$F27,V$3)*INDEX(怒翼属性投放!$B$33:$B$41,怒翼升级!$G27))</f>
        <v>0</v>
      </c>
      <c r="W27" s="12">
        <f>INT(INDEX($C$5:$C$54,$I27)*INDEX(怒翼属性投放!$B$67:$Q$83,$F27,W$3)*INDEX(怒翼属性投放!$B$33:$B$41,怒翼升级!$G27))</f>
        <v>0</v>
      </c>
      <c r="X27" s="12">
        <f>INT(INDEX($C$5:$C$54,$I27)*INDEX(怒翼属性投放!$B$67:$Q$83,$F27,X$3)*INDEX(怒翼属性投放!$B$33:$B$41,怒翼升级!$G27))</f>
        <v>0</v>
      </c>
      <c r="Y27" s="12">
        <f>INT(INDEX($C$5:$C$54,$I27)*INDEX(怒翼属性投放!$B$67:$Q$83,$F27,Y$3)*INDEX(怒翼属性投放!$B$33:$B$41,怒翼升级!$G27))</f>
        <v>0</v>
      </c>
      <c r="Z27" s="12">
        <f>SUMPRODUCT(怒翼属性投放!B$47:Q$47,怒翼升级!J27:Y27)</f>
        <v>2146.6</v>
      </c>
    </row>
    <row r="28" spans="1:26" ht="16.5" x14ac:dyDescent="0.15">
      <c r="A28" s="13">
        <v>24</v>
      </c>
      <c r="B28" s="13"/>
      <c r="C28" s="13">
        <v>4.45</v>
      </c>
      <c r="F28" s="13">
        <v>1</v>
      </c>
      <c r="G28" s="13">
        <v>1</v>
      </c>
      <c r="H28" s="13" t="s">
        <v>135</v>
      </c>
      <c r="I28" s="13">
        <v>24</v>
      </c>
      <c r="J28" s="12">
        <f>INT(INDEX($C$5:$C$54,$I28)*INDEX(怒翼属性投放!$B$67:$Q$83,$F28,J$3)*INDEX(怒翼属性投放!$B$33:$B$41,怒翼升级!$G28))</f>
        <v>3836</v>
      </c>
      <c r="K28" s="12">
        <f>INT(INDEX($C$5:$C$54,$I28)*INDEX(怒翼属性投放!$B$67:$Q$83,$F28,K$3)*INDEX(怒翼属性投放!$B$33:$B$41,怒翼升级!$G28))</f>
        <v>306</v>
      </c>
      <c r="L28" s="12">
        <f>INT(INDEX($C$5:$C$54,$I28)*INDEX(怒翼属性投放!$B$67:$Q$83,$F28,L$3)*INDEX(怒翼属性投放!$B$33:$B$41,怒翼升级!$G28))</f>
        <v>153</v>
      </c>
      <c r="M28" s="12">
        <f>INT(INDEX($C$5:$C$54,$I28)*INDEX(怒翼属性投放!$B$67:$Q$83,$F28,M$3)*INDEX(怒翼属性投放!$B$33:$B$41,怒翼升级!$G28))</f>
        <v>153</v>
      </c>
      <c r="N28" s="12">
        <f>INT(INDEX($C$5:$C$54,$I28)*INDEX(怒翼属性投放!$B$67:$Q$83,$F28,N$3)*INDEX(怒翼属性投放!$B$33:$B$41,怒翼升级!$G28))</f>
        <v>0</v>
      </c>
      <c r="O28" s="12">
        <f>INT(INDEX($C$5:$C$54,$I28)*INDEX(怒翼属性投放!$B$67:$Q$83,$F28,O$3)*INDEX(怒翼属性投放!$B$33:$B$41,怒翼升级!$G28))</f>
        <v>0</v>
      </c>
      <c r="P28" s="12">
        <f>INT(INDEX($C$5:$C$54,$I28)*INDEX(怒翼属性投放!$B$67:$Q$83,$F28,P$3)*INDEX(怒翼属性投放!$B$33:$B$41,怒翼升级!$G28))</f>
        <v>0</v>
      </c>
      <c r="Q28" s="12">
        <f>INT(INDEX($C$5:$C$54,$I28)*INDEX(怒翼属性投放!$B$67:$Q$83,$F28,Q$3)*INDEX(怒翼属性投放!$B$33:$B$41,怒翼升级!$G28))</f>
        <v>0</v>
      </c>
      <c r="R28" s="12">
        <f>INT(INDEX($C$5:$C$54,$I28)*INDEX(怒翼属性投放!$B$67:$Q$83,$F28,R$3)*INDEX(怒翼属性投放!$B$33:$B$41,怒翼升级!$G28))</f>
        <v>0</v>
      </c>
      <c r="S28" s="12">
        <f>INT(INDEX($C$5:$C$54,$I28)*INDEX(怒翼属性投放!$B$67:$Q$83,$F28,S$3)*INDEX(怒翼属性投放!$B$33:$B$41,怒翼升级!$G28))</f>
        <v>0</v>
      </c>
      <c r="T28" s="12">
        <f>INT(INDEX($C$5:$C$54,$I28)*INDEX(怒翼属性投放!$B$67:$Q$83,$F28,T$3)*INDEX(怒翼属性投放!$B$33:$B$41,怒翼升级!$G28))</f>
        <v>0</v>
      </c>
      <c r="U28" s="12">
        <f>INT(INDEX($C$5:$C$54,$I28)*INDEX(怒翼属性投放!$B$67:$Q$83,$F28,U$3)*INDEX(怒翼属性投放!$B$33:$B$41,怒翼升级!$G28))</f>
        <v>0</v>
      </c>
      <c r="V28" s="12">
        <f>INT(INDEX($C$5:$C$54,$I28)*INDEX(怒翼属性投放!$B$67:$Q$83,$F28,V$3)*INDEX(怒翼属性投放!$B$33:$B$41,怒翼升级!$G28))</f>
        <v>0</v>
      </c>
      <c r="W28" s="12">
        <f>INT(INDEX($C$5:$C$54,$I28)*INDEX(怒翼属性投放!$B$67:$Q$83,$F28,W$3)*INDEX(怒翼属性投放!$B$33:$B$41,怒翼升级!$G28))</f>
        <v>0</v>
      </c>
      <c r="X28" s="12">
        <f>INT(INDEX($C$5:$C$54,$I28)*INDEX(怒翼属性投放!$B$67:$Q$83,$F28,X$3)*INDEX(怒翼属性投放!$B$33:$B$41,怒翼升级!$G28))</f>
        <v>0</v>
      </c>
      <c r="Y28" s="12">
        <f>INT(INDEX($C$5:$C$54,$I28)*INDEX(怒翼属性投放!$B$67:$Q$83,$F28,Y$3)*INDEX(怒翼属性投放!$B$33:$B$41,怒翼升级!$G28))</f>
        <v>0</v>
      </c>
      <c r="Z28" s="12">
        <f>SUMPRODUCT(怒翼属性投放!B$47:Q$47,怒翼升级!J28:Y28)</f>
        <v>2219.6</v>
      </c>
    </row>
    <row r="29" spans="1:26" ht="16.5" x14ac:dyDescent="0.15">
      <c r="A29" s="13">
        <v>25</v>
      </c>
      <c r="B29" s="13"/>
      <c r="C29" s="13">
        <v>4.5999999999999996</v>
      </c>
      <c r="F29" s="13">
        <v>1</v>
      </c>
      <c r="G29" s="13">
        <v>1</v>
      </c>
      <c r="H29" s="13" t="s">
        <v>135</v>
      </c>
      <c r="I29" s="13">
        <v>25</v>
      </c>
      <c r="J29" s="12">
        <f>INT(INDEX($C$5:$C$54,$I29)*INDEX(怒翼属性投放!$B$67:$Q$83,$F29,J$3)*INDEX(怒翼属性投放!$B$33:$B$41,怒翼升级!$G29))</f>
        <v>3965</v>
      </c>
      <c r="K29" s="12">
        <f>INT(INDEX($C$5:$C$54,$I29)*INDEX(怒翼属性投放!$B$67:$Q$83,$F29,K$3)*INDEX(怒翼属性投放!$B$33:$B$41,怒翼升级!$G29))</f>
        <v>317</v>
      </c>
      <c r="L29" s="12">
        <f>INT(INDEX($C$5:$C$54,$I29)*INDEX(怒翼属性投放!$B$67:$Q$83,$F29,L$3)*INDEX(怒翼属性投放!$B$33:$B$41,怒翼升级!$G29))</f>
        <v>158</v>
      </c>
      <c r="M29" s="12">
        <f>INT(INDEX($C$5:$C$54,$I29)*INDEX(怒翼属性投放!$B$67:$Q$83,$F29,M$3)*INDEX(怒翼属性投放!$B$33:$B$41,怒翼升级!$G29))</f>
        <v>158</v>
      </c>
      <c r="N29" s="12">
        <f>INT(INDEX($C$5:$C$54,$I29)*INDEX(怒翼属性投放!$B$67:$Q$83,$F29,N$3)*INDEX(怒翼属性投放!$B$33:$B$41,怒翼升级!$G29))</f>
        <v>0</v>
      </c>
      <c r="O29" s="12">
        <f>INT(INDEX($C$5:$C$54,$I29)*INDEX(怒翼属性投放!$B$67:$Q$83,$F29,O$3)*INDEX(怒翼属性投放!$B$33:$B$41,怒翼升级!$G29))</f>
        <v>0</v>
      </c>
      <c r="P29" s="12">
        <f>INT(INDEX($C$5:$C$54,$I29)*INDEX(怒翼属性投放!$B$67:$Q$83,$F29,P$3)*INDEX(怒翼属性投放!$B$33:$B$41,怒翼升级!$G29))</f>
        <v>0</v>
      </c>
      <c r="Q29" s="12">
        <f>INT(INDEX($C$5:$C$54,$I29)*INDEX(怒翼属性投放!$B$67:$Q$83,$F29,Q$3)*INDEX(怒翼属性投放!$B$33:$B$41,怒翼升级!$G29))</f>
        <v>0</v>
      </c>
      <c r="R29" s="12">
        <f>INT(INDEX($C$5:$C$54,$I29)*INDEX(怒翼属性投放!$B$67:$Q$83,$F29,R$3)*INDEX(怒翼属性投放!$B$33:$B$41,怒翼升级!$G29))</f>
        <v>0</v>
      </c>
      <c r="S29" s="12">
        <f>INT(INDEX($C$5:$C$54,$I29)*INDEX(怒翼属性投放!$B$67:$Q$83,$F29,S$3)*INDEX(怒翼属性投放!$B$33:$B$41,怒翼升级!$G29))</f>
        <v>0</v>
      </c>
      <c r="T29" s="12">
        <f>INT(INDEX($C$5:$C$54,$I29)*INDEX(怒翼属性投放!$B$67:$Q$83,$F29,T$3)*INDEX(怒翼属性投放!$B$33:$B$41,怒翼升级!$G29))</f>
        <v>0</v>
      </c>
      <c r="U29" s="12">
        <f>INT(INDEX($C$5:$C$54,$I29)*INDEX(怒翼属性投放!$B$67:$Q$83,$F29,U$3)*INDEX(怒翼属性投放!$B$33:$B$41,怒翼升级!$G29))</f>
        <v>0</v>
      </c>
      <c r="V29" s="12">
        <f>INT(INDEX($C$5:$C$54,$I29)*INDEX(怒翼属性投放!$B$67:$Q$83,$F29,V$3)*INDEX(怒翼属性投放!$B$33:$B$41,怒翼升级!$G29))</f>
        <v>0</v>
      </c>
      <c r="W29" s="12">
        <f>INT(INDEX($C$5:$C$54,$I29)*INDEX(怒翼属性投放!$B$67:$Q$83,$F29,W$3)*INDEX(怒翼属性投放!$B$33:$B$41,怒翼升级!$G29))</f>
        <v>0</v>
      </c>
      <c r="X29" s="12">
        <f>INT(INDEX($C$5:$C$54,$I29)*INDEX(怒翼属性投放!$B$67:$Q$83,$F29,X$3)*INDEX(怒翼属性投放!$B$33:$B$41,怒翼升级!$G29))</f>
        <v>0</v>
      </c>
      <c r="Y29" s="12">
        <f>INT(INDEX($C$5:$C$54,$I29)*INDEX(怒翼属性投放!$B$67:$Q$83,$F29,Y$3)*INDEX(怒翼属性投放!$B$33:$B$41,怒翼升级!$G29))</f>
        <v>0</v>
      </c>
      <c r="Z29" s="12">
        <f>SUMPRODUCT(怒翼属性投放!B$47:Q$47,怒翼升级!J29:Y29)</f>
        <v>2295.5</v>
      </c>
    </row>
    <row r="30" spans="1:26" ht="16.5" x14ac:dyDescent="0.15">
      <c r="A30" s="13">
        <v>26</v>
      </c>
      <c r="B30" s="13"/>
      <c r="C30" s="13">
        <v>4.75</v>
      </c>
      <c r="F30" s="13">
        <v>1</v>
      </c>
      <c r="G30" s="13">
        <v>1</v>
      </c>
      <c r="H30" s="13" t="s">
        <v>135</v>
      </c>
      <c r="I30" s="13">
        <v>26</v>
      </c>
      <c r="J30" s="12">
        <f>INT(INDEX($C$5:$C$54,$I30)*INDEX(怒翼属性投放!$B$67:$Q$83,$F30,J$3)*INDEX(怒翼属性投放!$B$33:$B$41,怒翼升级!$G30))</f>
        <v>4094</v>
      </c>
      <c r="K30" s="12">
        <f>INT(INDEX($C$5:$C$54,$I30)*INDEX(怒翼属性投放!$B$67:$Q$83,$F30,K$3)*INDEX(怒翼属性投放!$B$33:$B$41,怒翼升级!$G30))</f>
        <v>327</v>
      </c>
      <c r="L30" s="12">
        <f>INT(INDEX($C$5:$C$54,$I30)*INDEX(怒翼属性投放!$B$67:$Q$83,$F30,L$3)*INDEX(怒翼属性投放!$B$33:$B$41,怒翼升级!$G30))</f>
        <v>163</v>
      </c>
      <c r="M30" s="12">
        <f>INT(INDEX($C$5:$C$54,$I30)*INDEX(怒翼属性投放!$B$67:$Q$83,$F30,M$3)*INDEX(怒翼属性投放!$B$33:$B$41,怒翼升级!$G30))</f>
        <v>163</v>
      </c>
      <c r="N30" s="12">
        <f>INT(INDEX($C$5:$C$54,$I30)*INDEX(怒翼属性投放!$B$67:$Q$83,$F30,N$3)*INDEX(怒翼属性投放!$B$33:$B$41,怒翼升级!$G30))</f>
        <v>0</v>
      </c>
      <c r="O30" s="12">
        <f>INT(INDEX($C$5:$C$54,$I30)*INDEX(怒翼属性投放!$B$67:$Q$83,$F30,O$3)*INDEX(怒翼属性投放!$B$33:$B$41,怒翼升级!$G30))</f>
        <v>0</v>
      </c>
      <c r="P30" s="12">
        <f>INT(INDEX($C$5:$C$54,$I30)*INDEX(怒翼属性投放!$B$67:$Q$83,$F30,P$3)*INDEX(怒翼属性投放!$B$33:$B$41,怒翼升级!$G30))</f>
        <v>0</v>
      </c>
      <c r="Q30" s="12">
        <f>INT(INDEX($C$5:$C$54,$I30)*INDEX(怒翼属性投放!$B$67:$Q$83,$F30,Q$3)*INDEX(怒翼属性投放!$B$33:$B$41,怒翼升级!$G30))</f>
        <v>0</v>
      </c>
      <c r="R30" s="12">
        <f>INT(INDEX($C$5:$C$54,$I30)*INDEX(怒翼属性投放!$B$67:$Q$83,$F30,R$3)*INDEX(怒翼属性投放!$B$33:$B$41,怒翼升级!$G30))</f>
        <v>0</v>
      </c>
      <c r="S30" s="12">
        <f>INT(INDEX($C$5:$C$54,$I30)*INDEX(怒翼属性投放!$B$67:$Q$83,$F30,S$3)*INDEX(怒翼属性投放!$B$33:$B$41,怒翼升级!$G30))</f>
        <v>0</v>
      </c>
      <c r="T30" s="12">
        <f>INT(INDEX($C$5:$C$54,$I30)*INDEX(怒翼属性投放!$B$67:$Q$83,$F30,T$3)*INDEX(怒翼属性投放!$B$33:$B$41,怒翼升级!$G30))</f>
        <v>0</v>
      </c>
      <c r="U30" s="12">
        <f>INT(INDEX($C$5:$C$54,$I30)*INDEX(怒翼属性投放!$B$67:$Q$83,$F30,U$3)*INDEX(怒翼属性投放!$B$33:$B$41,怒翼升级!$G30))</f>
        <v>0</v>
      </c>
      <c r="V30" s="12">
        <f>INT(INDEX($C$5:$C$54,$I30)*INDEX(怒翼属性投放!$B$67:$Q$83,$F30,V$3)*INDEX(怒翼属性投放!$B$33:$B$41,怒翼升级!$G30))</f>
        <v>0</v>
      </c>
      <c r="W30" s="12">
        <f>INT(INDEX($C$5:$C$54,$I30)*INDEX(怒翼属性投放!$B$67:$Q$83,$F30,W$3)*INDEX(怒翼属性投放!$B$33:$B$41,怒翼升级!$G30))</f>
        <v>0</v>
      </c>
      <c r="X30" s="12">
        <f>INT(INDEX($C$5:$C$54,$I30)*INDEX(怒翼属性投放!$B$67:$Q$83,$F30,X$3)*INDEX(怒翼属性投放!$B$33:$B$41,怒翼升级!$G30))</f>
        <v>0</v>
      </c>
      <c r="Y30" s="12">
        <f>INT(INDEX($C$5:$C$54,$I30)*INDEX(怒翼属性投放!$B$67:$Q$83,$F30,Y$3)*INDEX(怒翼属性投放!$B$33:$B$41,怒翼升级!$G30))</f>
        <v>0</v>
      </c>
      <c r="Z30" s="12">
        <f>SUMPRODUCT(怒翼属性投放!B$47:Q$47,怒翼升级!J30:Y30)</f>
        <v>2368.4</v>
      </c>
    </row>
    <row r="31" spans="1:26" ht="16.5" x14ac:dyDescent="0.15">
      <c r="A31" s="13">
        <v>27</v>
      </c>
      <c r="B31" s="13"/>
      <c r="C31" s="13">
        <v>4.9000000000000004</v>
      </c>
      <c r="F31" s="13">
        <v>1</v>
      </c>
      <c r="G31" s="13">
        <v>1</v>
      </c>
      <c r="H31" s="13" t="s">
        <v>135</v>
      </c>
      <c r="I31" s="13">
        <v>27</v>
      </c>
      <c r="J31" s="12">
        <f>INT(INDEX($C$5:$C$54,$I31)*INDEX(怒翼属性投放!$B$67:$Q$83,$F31,J$3)*INDEX(怒翼属性投放!$B$33:$B$41,怒翼升级!$G31))</f>
        <v>4224</v>
      </c>
      <c r="K31" s="12">
        <f>INT(INDEX($C$5:$C$54,$I31)*INDEX(怒翼属性投放!$B$67:$Q$83,$F31,K$3)*INDEX(怒翼属性投放!$B$33:$B$41,怒翼升级!$G31))</f>
        <v>337</v>
      </c>
      <c r="L31" s="12">
        <f>INT(INDEX($C$5:$C$54,$I31)*INDEX(怒翼属性投放!$B$67:$Q$83,$F31,L$3)*INDEX(怒翼属性投放!$B$33:$B$41,怒翼升级!$G31))</f>
        <v>168</v>
      </c>
      <c r="M31" s="12">
        <f>INT(INDEX($C$5:$C$54,$I31)*INDEX(怒翼属性投放!$B$67:$Q$83,$F31,M$3)*INDEX(怒翼属性投放!$B$33:$B$41,怒翼升级!$G31))</f>
        <v>168</v>
      </c>
      <c r="N31" s="12">
        <f>INT(INDEX($C$5:$C$54,$I31)*INDEX(怒翼属性投放!$B$67:$Q$83,$F31,N$3)*INDEX(怒翼属性投放!$B$33:$B$41,怒翼升级!$G31))</f>
        <v>0</v>
      </c>
      <c r="O31" s="12">
        <f>INT(INDEX($C$5:$C$54,$I31)*INDEX(怒翼属性投放!$B$67:$Q$83,$F31,O$3)*INDEX(怒翼属性投放!$B$33:$B$41,怒翼升级!$G31))</f>
        <v>0</v>
      </c>
      <c r="P31" s="12">
        <f>INT(INDEX($C$5:$C$54,$I31)*INDEX(怒翼属性投放!$B$67:$Q$83,$F31,P$3)*INDEX(怒翼属性投放!$B$33:$B$41,怒翼升级!$G31))</f>
        <v>0</v>
      </c>
      <c r="Q31" s="12">
        <f>INT(INDEX($C$5:$C$54,$I31)*INDEX(怒翼属性投放!$B$67:$Q$83,$F31,Q$3)*INDEX(怒翼属性投放!$B$33:$B$41,怒翼升级!$G31))</f>
        <v>0</v>
      </c>
      <c r="R31" s="12">
        <f>INT(INDEX($C$5:$C$54,$I31)*INDEX(怒翼属性投放!$B$67:$Q$83,$F31,R$3)*INDEX(怒翼属性投放!$B$33:$B$41,怒翼升级!$G31))</f>
        <v>0</v>
      </c>
      <c r="S31" s="12">
        <f>INT(INDEX($C$5:$C$54,$I31)*INDEX(怒翼属性投放!$B$67:$Q$83,$F31,S$3)*INDEX(怒翼属性投放!$B$33:$B$41,怒翼升级!$G31))</f>
        <v>0</v>
      </c>
      <c r="T31" s="12">
        <f>INT(INDEX($C$5:$C$54,$I31)*INDEX(怒翼属性投放!$B$67:$Q$83,$F31,T$3)*INDEX(怒翼属性投放!$B$33:$B$41,怒翼升级!$G31))</f>
        <v>0</v>
      </c>
      <c r="U31" s="12">
        <f>INT(INDEX($C$5:$C$54,$I31)*INDEX(怒翼属性投放!$B$67:$Q$83,$F31,U$3)*INDEX(怒翼属性投放!$B$33:$B$41,怒翼升级!$G31))</f>
        <v>0</v>
      </c>
      <c r="V31" s="12">
        <f>INT(INDEX($C$5:$C$54,$I31)*INDEX(怒翼属性投放!$B$67:$Q$83,$F31,V$3)*INDEX(怒翼属性投放!$B$33:$B$41,怒翼升级!$G31))</f>
        <v>0</v>
      </c>
      <c r="W31" s="12">
        <f>INT(INDEX($C$5:$C$54,$I31)*INDEX(怒翼属性投放!$B$67:$Q$83,$F31,W$3)*INDEX(怒翼属性投放!$B$33:$B$41,怒翼升级!$G31))</f>
        <v>0</v>
      </c>
      <c r="X31" s="12">
        <f>INT(INDEX($C$5:$C$54,$I31)*INDEX(怒翼属性投放!$B$67:$Q$83,$F31,X$3)*INDEX(怒翼属性投放!$B$33:$B$41,怒翼升级!$G31))</f>
        <v>0</v>
      </c>
      <c r="Y31" s="12">
        <f>INT(INDEX($C$5:$C$54,$I31)*INDEX(怒翼属性投放!$B$67:$Q$83,$F31,Y$3)*INDEX(怒翼属性投放!$B$33:$B$41,怒翼升级!$G31))</f>
        <v>0</v>
      </c>
      <c r="Z31" s="12">
        <f>SUMPRODUCT(怒翼属性投放!B$47:Q$47,怒翼升级!J31:Y31)</f>
        <v>2441.4</v>
      </c>
    </row>
    <row r="32" spans="1:26" ht="16.5" x14ac:dyDescent="0.15">
      <c r="A32" s="13">
        <v>28</v>
      </c>
      <c r="B32" s="13"/>
      <c r="C32" s="13">
        <v>5.05</v>
      </c>
      <c r="F32" s="13">
        <v>1</v>
      </c>
      <c r="G32" s="13">
        <v>1</v>
      </c>
      <c r="H32" s="13" t="s">
        <v>135</v>
      </c>
      <c r="I32" s="13">
        <v>28</v>
      </c>
      <c r="J32" s="12">
        <f>INT(INDEX($C$5:$C$54,$I32)*INDEX(怒翼属性投放!$B$67:$Q$83,$F32,J$3)*INDEX(怒翼属性投放!$B$33:$B$41,怒翼升级!$G32))</f>
        <v>4353</v>
      </c>
      <c r="K32" s="12">
        <f>INT(INDEX($C$5:$C$54,$I32)*INDEX(怒翼属性投放!$B$67:$Q$83,$F32,K$3)*INDEX(怒翼属性投放!$B$33:$B$41,怒翼升级!$G32))</f>
        <v>348</v>
      </c>
      <c r="L32" s="12">
        <f>INT(INDEX($C$5:$C$54,$I32)*INDEX(怒翼属性投放!$B$67:$Q$83,$F32,L$3)*INDEX(怒翼属性投放!$B$33:$B$41,怒翼升级!$G32))</f>
        <v>174</v>
      </c>
      <c r="M32" s="12">
        <f>INT(INDEX($C$5:$C$54,$I32)*INDEX(怒翼属性投放!$B$67:$Q$83,$F32,M$3)*INDEX(怒翼属性投放!$B$33:$B$41,怒翼升级!$G32))</f>
        <v>174</v>
      </c>
      <c r="N32" s="12">
        <f>INT(INDEX($C$5:$C$54,$I32)*INDEX(怒翼属性投放!$B$67:$Q$83,$F32,N$3)*INDEX(怒翼属性投放!$B$33:$B$41,怒翼升级!$G32))</f>
        <v>0</v>
      </c>
      <c r="O32" s="12">
        <f>INT(INDEX($C$5:$C$54,$I32)*INDEX(怒翼属性投放!$B$67:$Q$83,$F32,O$3)*INDEX(怒翼属性投放!$B$33:$B$41,怒翼升级!$G32))</f>
        <v>0</v>
      </c>
      <c r="P32" s="12">
        <f>INT(INDEX($C$5:$C$54,$I32)*INDEX(怒翼属性投放!$B$67:$Q$83,$F32,P$3)*INDEX(怒翼属性投放!$B$33:$B$41,怒翼升级!$G32))</f>
        <v>0</v>
      </c>
      <c r="Q32" s="12">
        <f>INT(INDEX($C$5:$C$54,$I32)*INDEX(怒翼属性投放!$B$67:$Q$83,$F32,Q$3)*INDEX(怒翼属性投放!$B$33:$B$41,怒翼升级!$G32))</f>
        <v>0</v>
      </c>
      <c r="R32" s="12">
        <f>INT(INDEX($C$5:$C$54,$I32)*INDEX(怒翼属性投放!$B$67:$Q$83,$F32,R$3)*INDEX(怒翼属性投放!$B$33:$B$41,怒翼升级!$G32))</f>
        <v>0</v>
      </c>
      <c r="S32" s="12">
        <f>INT(INDEX($C$5:$C$54,$I32)*INDEX(怒翼属性投放!$B$67:$Q$83,$F32,S$3)*INDEX(怒翼属性投放!$B$33:$B$41,怒翼升级!$G32))</f>
        <v>0</v>
      </c>
      <c r="T32" s="12">
        <f>INT(INDEX($C$5:$C$54,$I32)*INDEX(怒翼属性投放!$B$67:$Q$83,$F32,T$3)*INDEX(怒翼属性投放!$B$33:$B$41,怒翼升级!$G32))</f>
        <v>0</v>
      </c>
      <c r="U32" s="12">
        <f>INT(INDEX($C$5:$C$54,$I32)*INDEX(怒翼属性投放!$B$67:$Q$83,$F32,U$3)*INDEX(怒翼属性投放!$B$33:$B$41,怒翼升级!$G32))</f>
        <v>0</v>
      </c>
      <c r="V32" s="12">
        <f>INT(INDEX($C$5:$C$54,$I32)*INDEX(怒翼属性投放!$B$67:$Q$83,$F32,V$3)*INDEX(怒翼属性投放!$B$33:$B$41,怒翼升级!$G32))</f>
        <v>0</v>
      </c>
      <c r="W32" s="12">
        <f>INT(INDEX($C$5:$C$54,$I32)*INDEX(怒翼属性投放!$B$67:$Q$83,$F32,W$3)*INDEX(怒翼属性投放!$B$33:$B$41,怒翼升级!$G32))</f>
        <v>0</v>
      </c>
      <c r="X32" s="12">
        <f>INT(INDEX($C$5:$C$54,$I32)*INDEX(怒翼属性投放!$B$67:$Q$83,$F32,X$3)*INDEX(怒翼属性投放!$B$33:$B$41,怒翼升级!$G32))</f>
        <v>0</v>
      </c>
      <c r="Y32" s="12">
        <f>INT(INDEX($C$5:$C$54,$I32)*INDEX(怒翼属性投放!$B$67:$Q$83,$F32,Y$3)*INDEX(怒翼属性投放!$B$33:$B$41,怒翼升级!$G32))</f>
        <v>0</v>
      </c>
      <c r="Z32" s="12">
        <f>SUMPRODUCT(怒翼属性投放!B$47:Q$47,怒翼升级!J32:Y32)</f>
        <v>2523.3000000000002</v>
      </c>
    </row>
    <row r="33" spans="1:26" ht="16.5" x14ac:dyDescent="0.15">
      <c r="A33" s="13">
        <v>29</v>
      </c>
      <c r="B33" s="13"/>
      <c r="C33" s="13">
        <v>5.2</v>
      </c>
      <c r="F33" s="13">
        <v>1</v>
      </c>
      <c r="G33" s="13">
        <v>1</v>
      </c>
      <c r="H33" s="13" t="s">
        <v>135</v>
      </c>
      <c r="I33" s="13">
        <v>29</v>
      </c>
      <c r="J33" s="12">
        <f>INT(INDEX($C$5:$C$54,$I33)*INDEX(怒翼属性投放!$B$67:$Q$83,$F33,J$3)*INDEX(怒翼属性投放!$B$33:$B$41,怒翼升级!$G33))</f>
        <v>4482</v>
      </c>
      <c r="K33" s="12">
        <f>INT(INDEX($C$5:$C$54,$I33)*INDEX(怒翼属性投放!$B$67:$Q$83,$F33,K$3)*INDEX(怒翼属性投放!$B$33:$B$41,怒翼升级!$G33))</f>
        <v>358</v>
      </c>
      <c r="L33" s="12">
        <f>INT(INDEX($C$5:$C$54,$I33)*INDEX(怒翼属性投放!$B$67:$Q$83,$F33,L$3)*INDEX(怒翼属性投放!$B$33:$B$41,怒翼升级!$G33))</f>
        <v>179</v>
      </c>
      <c r="M33" s="12">
        <f>INT(INDEX($C$5:$C$54,$I33)*INDEX(怒翼属性投放!$B$67:$Q$83,$F33,M$3)*INDEX(怒翼属性投放!$B$33:$B$41,怒翼升级!$G33))</f>
        <v>179</v>
      </c>
      <c r="N33" s="12">
        <f>INT(INDEX($C$5:$C$54,$I33)*INDEX(怒翼属性投放!$B$67:$Q$83,$F33,N$3)*INDEX(怒翼属性投放!$B$33:$B$41,怒翼升级!$G33))</f>
        <v>0</v>
      </c>
      <c r="O33" s="12">
        <f>INT(INDEX($C$5:$C$54,$I33)*INDEX(怒翼属性投放!$B$67:$Q$83,$F33,O$3)*INDEX(怒翼属性投放!$B$33:$B$41,怒翼升级!$G33))</f>
        <v>0</v>
      </c>
      <c r="P33" s="12">
        <f>INT(INDEX($C$5:$C$54,$I33)*INDEX(怒翼属性投放!$B$67:$Q$83,$F33,P$3)*INDEX(怒翼属性投放!$B$33:$B$41,怒翼升级!$G33))</f>
        <v>0</v>
      </c>
      <c r="Q33" s="12">
        <f>INT(INDEX($C$5:$C$54,$I33)*INDEX(怒翼属性投放!$B$67:$Q$83,$F33,Q$3)*INDEX(怒翼属性投放!$B$33:$B$41,怒翼升级!$G33))</f>
        <v>0</v>
      </c>
      <c r="R33" s="12">
        <f>INT(INDEX($C$5:$C$54,$I33)*INDEX(怒翼属性投放!$B$67:$Q$83,$F33,R$3)*INDEX(怒翼属性投放!$B$33:$B$41,怒翼升级!$G33))</f>
        <v>0</v>
      </c>
      <c r="S33" s="12">
        <f>INT(INDEX($C$5:$C$54,$I33)*INDEX(怒翼属性投放!$B$67:$Q$83,$F33,S$3)*INDEX(怒翼属性投放!$B$33:$B$41,怒翼升级!$G33))</f>
        <v>0</v>
      </c>
      <c r="T33" s="12">
        <f>INT(INDEX($C$5:$C$54,$I33)*INDEX(怒翼属性投放!$B$67:$Q$83,$F33,T$3)*INDEX(怒翼属性投放!$B$33:$B$41,怒翼升级!$G33))</f>
        <v>0</v>
      </c>
      <c r="U33" s="12">
        <f>INT(INDEX($C$5:$C$54,$I33)*INDEX(怒翼属性投放!$B$67:$Q$83,$F33,U$3)*INDEX(怒翼属性投放!$B$33:$B$41,怒翼升级!$G33))</f>
        <v>0</v>
      </c>
      <c r="V33" s="12">
        <f>INT(INDEX($C$5:$C$54,$I33)*INDEX(怒翼属性投放!$B$67:$Q$83,$F33,V$3)*INDEX(怒翼属性投放!$B$33:$B$41,怒翼升级!$G33))</f>
        <v>0</v>
      </c>
      <c r="W33" s="12">
        <f>INT(INDEX($C$5:$C$54,$I33)*INDEX(怒翼属性投放!$B$67:$Q$83,$F33,W$3)*INDEX(怒翼属性投放!$B$33:$B$41,怒翼升级!$G33))</f>
        <v>0</v>
      </c>
      <c r="X33" s="12">
        <f>INT(INDEX($C$5:$C$54,$I33)*INDEX(怒翼属性投放!$B$67:$Q$83,$F33,X$3)*INDEX(怒翼属性投放!$B$33:$B$41,怒翼升级!$G33))</f>
        <v>0</v>
      </c>
      <c r="Y33" s="12">
        <f>INT(INDEX($C$5:$C$54,$I33)*INDEX(怒翼属性投放!$B$67:$Q$83,$F33,Y$3)*INDEX(怒翼属性投放!$B$33:$B$41,怒翼升级!$G33))</f>
        <v>0</v>
      </c>
      <c r="Z33" s="12">
        <f>SUMPRODUCT(怒翼属性投放!B$47:Q$47,怒翼升级!J33:Y33)</f>
        <v>2596.1999999999998</v>
      </c>
    </row>
    <row r="34" spans="1:26" ht="16.5" x14ac:dyDescent="0.15">
      <c r="A34" s="13">
        <v>30</v>
      </c>
      <c r="B34" s="13"/>
      <c r="C34" s="13">
        <v>5.35</v>
      </c>
      <c r="F34" s="13">
        <v>1</v>
      </c>
      <c r="G34" s="13">
        <v>1</v>
      </c>
      <c r="H34" s="13" t="s">
        <v>135</v>
      </c>
      <c r="I34" s="13">
        <v>30</v>
      </c>
      <c r="J34" s="12">
        <f>INT(INDEX($C$5:$C$54,$I34)*INDEX(怒翼属性投放!$B$67:$Q$83,$F34,J$3)*INDEX(怒翼属性投放!$B$33:$B$41,怒翼升级!$G34))</f>
        <v>4612</v>
      </c>
      <c r="K34" s="12">
        <f>INT(INDEX($C$5:$C$54,$I34)*INDEX(怒翼属性投放!$B$67:$Q$83,$F34,K$3)*INDEX(怒翼属性投放!$B$33:$B$41,怒翼升级!$G34))</f>
        <v>368</v>
      </c>
      <c r="L34" s="12">
        <f>INT(INDEX($C$5:$C$54,$I34)*INDEX(怒翼属性投放!$B$67:$Q$83,$F34,L$3)*INDEX(怒翼属性投放!$B$33:$B$41,怒翼升级!$G34))</f>
        <v>184</v>
      </c>
      <c r="M34" s="12">
        <f>INT(INDEX($C$5:$C$54,$I34)*INDEX(怒翼属性投放!$B$67:$Q$83,$F34,M$3)*INDEX(怒翼属性投放!$B$33:$B$41,怒翼升级!$G34))</f>
        <v>184</v>
      </c>
      <c r="N34" s="12">
        <f>INT(INDEX($C$5:$C$54,$I34)*INDEX(怒翼属性投放!$B$67:$Q$83,$F34,N$3)*INDEX(怒翼属性投放!$B$33:$B$41,怒翼升级!$G34))</f>
        <v>0</v>
      </c>
      <c r="O34" s="12">
        <f>INT(INDEX($C$5:$C$54,$I34)*INDEX(怒翼属性投放!$B$67:$Q$83,$F34,O$3)*INDEX(怒翼属性投放!$B$33:$B$41,怒翼升级!$G34))</f>
        <v>0</v>
      </c>
      <c r="P34" s="12">
        <f>INT(INDEX($C$5:$C$54,$I34)*INDEX(怒翼属性投放!$B$67:$Q$83,$F34,P$3)*INDEX(怒翼属性投放!$B$33:$B$41,怒翼升级!$G34))</f>
        <v>0</v>
      </c>
      <c r="Q34" s="12">
        <f>INT(INDEX($C$5:$C$54,$I34)*INDEX(怒翼属性投放!$B$67:$Q$83,$F34,Q$3)*INDEX(怒翼属性投放!$B$33:$B$41,怒翼升级!$G34))</f>
        <v>0</v>
      </c>
      <c r="R34" s="12">
        <f>INT(INDEX($C$5:$C$54,$I34)*INDEX(怒翼属性投放!$B$67:$Q$83,$F34,R$3)*INDEX(怒翼属性投放!$B$33:$B$41,怒翼升级!$G34))</f>
        <v>0</v>
      </c>
      <c r="S34" s="12">
        <f>INT(INDEX($C$5:$C$54,$I34)*INDEX(怒翼属性投放!$B$67:$Q$83,$F34,S$3)*INDEX(怒翼属性投放!$B$33:$B$41,怒翼升级!$G34))</f>
        <v>0</v>
      </c>
      <c r="T34" s="12">
        <f>INT(INDEX($C$5:$C$54,$I34)*INDEX(怒翼属性投放!$B$67:$Q$83,$F34,T$3)*INDEX(怒翼属性投放!$B$33:$B$41,怒翼升级!$G34))</f>
        <v>0</v>
      </c>
      <c r="U34" s="12">
        <f>INT(INDEX($C$5:$C$54,$I34)*INDEX(怒翼属性投放!$B$67:$Q$83,$F34,U$3)*INDEX(怒翼属性投放!$B$33:$B$41,怒翼升级!$G34))</f>
        <v>0</v>
      </c>
      <c r="V34" s="12">
        <f>INT(INDEX($C$5:$C$54,$I34)*INDEX(怒翼属性投放!$B$67:$Q$83,$F34,V$3)*INDEX(怒翼属性投放!$B$33:$B$41,怒翼升级!$G34))</f>
        <v>0</v>
      </c>
      <c r="W34" s="12">
        <f>INT(INDEX($C$5:$C$54,$I34)*INDEX(怒翼属性投放!$B$67:$Q$83,$F34,W$3)*INDEX(怒翼属性投放!$B$33:$B$41,怒翼升级!$G34))</f>
        <v>0</v>
      </c>
      <c r="X34" s="12">
        <f>INT(INDEX($C$5:$C$54,$I34)*INDEX(怒翼属性投放!$B$67:$Q$83,$F34,X$3)*INDEX(怒翼属性投放!$B$33:$B$41,怒翼升级!$G34))</f>
        <v>0</v>
      </c>
      <c r="Y34" s="12">
        <f>INT(INDEX($C$5:$C$54,$I34)*INDEX(怒翼属性投放!$B$67:$Q$83,$F34,Y$3)*INDEX(怒翼属性投放!$B$33:$B$41,怒翼升级!$G34))</f>
        <v>0</v>
      </c>
      <c r="Z34" s="12">
        <f>SUMPRODUCT(怒翼属性投放!B$47:Q$47,怒翼升级!J34:Y34)</f>
        <v>2669.2</v>
      </c>
    </row>
    <row r="35" spans="1:26" ht="16.5" x14ac:dyDescent="0.15">
      <c r="A35" s="13">
        <v>31</v>
      </c>
      <c r="B35" s="13"/>
      <c r="C35" s="13">
        <v>5.5</v>
      </c>
      <c r="F35" s="13">
        <v>1</v>
      </c>
      <c r="G35" s="13">
        <v>1</v>
      </c>
      <c r="H35" s="13" t="s">
        <v>135</v>
      </c>
      <c r="I35" s="13">
        <v>31</v>
      </c>
      <c r="J35" s="12">
        <f>INT(INDEX($C$5:$C$54,$I35)*INDEX(怒翼属性投放!$B$67:$Q$83,$F35,J$3)*INDEX(怒翼属性投放!$B$33:$B$41,怒翼升级!$G35))</f>
        <v>4741</v>
      </c>
      <c r="K35" s="12">
        <f>INT(INDEX($C$5:$C$54,$I35)*INDEX(怒翼属性投放!$B$67:$Q$83,$F35,K$3)*INDEX(怒翼属性投放!$B$33:$B$41,怒翼升级!$G35))</f>
        <v>379</v>
      </c>
      <c r="L35" s="12">
        <f>INT(INDEX($C$5:$C$54,$I35)*INDEX(怒翼属性投放!$B$67:$Q$83,$F35,L$3)*INDEX(怒翼属性投放!$B$33:$B$41,怒翼升级!$G35))</f>
        <v>189</v>
      </c>
      <c r="M35" s="12">
        <f>INT(INDEX($C$5:$C$54,$I35)*INDEX(怒翼属性投放!$B$67:$Q$83,$F35,M$3)*INDEX(怒翼属性投放!$B$33:$B$41,怒翼升级!$G35))</f>
        <v>189</v>
      </c>
      <c r="N35" s="12">
        <f>INT(INDEX($C$5:$C$54,$I35)*INDEX(怒翼属性投放!$B$67:$Q$83,$F35,N$3)*INDEX(怒翼属性投放!$B$33:$B$41,怒翼升级!$G35))</f>
        <v>0</v>
      </c>
      <c r="O35" s="12">
        <f>INT(INDEX($C$5:$C$54,$I35)*INDEX(怒翼属性投放!$B$67:$Q$83,$F35,O$3)*INDEX(怒翼属性投放!$B$33:$B$41,怒翼升级!$G35))</f>
        <v>0</v>
      </c>
      <c r="P35" s="12">
        <f>INT(INDEX($C$5:$C$54,$I35)*INDEX(怒翼属性投放!$B$67:$Q$83,$F35,P$3)*INDEX(怒翼属性投放!$B$33:$B$41,怒翼升级!$G35))</f>
        <v>0</v>
      </c>
      <c r="Q35" s="12">
        <f>INT(INDEX($C$5:$C$54,$I35)*INDEX(怒翼属性投放!$B$67:$Q$83,$F35,Q$3)*INDEX(怒翼属性投放!$B$33:$B$41,怒翼升级!$G35))</f>
        <v>0</v>
      </c>
      <c r="R35" s="12">
        <f>INT(INDEX($C$5:$C$54,$I35)*INDEX(怒翼属性投放!$B$67:$Q$83,$F35,R$3)*INDEX(怒翼属性投放!$B$33:$B$41,怒翼升级!$G35))</f>
        <v>0</v>
      </c>
      <c r="S35" s="12">
        <f>INT(INDEX($C$5:$C$54,$I35)*INDEX(怒翼属性投放!$B$67:$Q$83,$F35,S$3)*INDEX(怒翼属性投放!$B$33:$B$41,怒翼升级!$G35))</f>
        <v>0</v>
      </c>
      <c r="T35" s="12">
        <f>INT(INDEX($C$5:$C$54,$I35)*INDEX(怒翼属性投放!$B$67:$Q$83,$F35,T$3)*INDEX(怒翼属性投放!$B$33:$B$41,怒翼升级!$G35))</f>
        <v>0</v>
      </c>
      <c r="U35" s="12">
        <f>INT(INDEX($C$5:$C$54,$I35)*INDEX(怒翼属性投放!$B$67:$Q$83,$F35,U$3)*INDEX(怒翼属性投放!$B$33:$B$41,怒翼升级!$G35))</f>
        <v>0</v>
      </c>
      <c r="V35" s="12">
        <f>INT(INDEX($C$5:$C$54,$I35)*INDEX(怒翼属性投放!$B$67:$Q$83,$F35,V$3)*INDEX(怒翼属性投放!$B$33:$B$41,怒翼升级!$G35))</f>
        <v>0</v>
      </c>
      <c r="W35" s="12">
        <f>INT(INDEX($C$5:$C$54,$I35)*INDEX(怒翼属性投放!$B$67:$Q$83,$F35,W$3)*INDEX(怒翼属性投放!$B$33:$B$41,怒翼升级!$G35))</f>
        <v>0</v>
      </c>
      <c r="X35" s="12">
        <f>INT(INDEX($C$5:$C$54,$I35)*INDEX(怒翼属性投放!$B$67:$Q$83,$F35,X$3)*INDEX(怒翼属性投放!$B$33:$B$41,怒翼升级!$G35))</f>
        <v>0</v>
      </c>
      <c r="Y35" s="12">
        <f>INT(INDEX($C$5:$C$54,$I35)*INDEX(怒翼属性投放!$B$67:$Q$83,$F35,Y$3)*INDEX(怒翼属性投放!$B$33:$B$41,怒翼升级!$G35))</f>
        <v>0</v>
      </c>
      <c r="Z35" s="12">
        <f>SUMPRODUCT(怒翼属性投放!B$47:Q$47,怒翼升级!J35:Y35)</f>
        <v>2745.1</v>
      </c>
    </row>
    <row r="36" spans="1:26" ht="16.5" x14ac:dyDescent="0.15">
      <c r="A36" s="13">
        <v>32</v>
      </c>
      <c r="B36" s="13"/>
      <c r="C36" s="13">
        <v>5.65</v>
      </c>
      <c r="F36" s="13">
        <v>1</v>
      </c>
      <c r="G36" s="13">
        <v>1</v>
      </c>
      <c r="H36" s="13" t="s">
        <v>135</v>
      </c>
      <c r="I36" s="13">
        <v>32</v>
      </c>
      <c r="J36" s="12">
        <f>INT(INDEX($C$5:$C$54,$I36)*INDEX(怒翼属性投放!$B$67:$Q$83,$F36,J$3)*INDEX(怒翼属性投放!$B$33:$B$41,怒翼升级!$G36))</f>
        <v>4870</v>
      </c>
      <c r="K36" s="12">
        <f>INT(INDEX($C$5:$C$54,$I36)*INDEX(怒翼属性投放!$B$67:$Q$83,$F36,K$3)*INDEX(怒翼属性投放!$B$33:$B$41,怒翼升级!$G36))</f>
        <v>389</v>
      </c>
      <c r="L36" s="12">
        <f>INT(INDEX($C$5:$C$54,$I36)*INDEX(怒翼属性投放!$B$67:$Q$83,$F36,L$3)*INDEX(怒翼属性投放!$B$33:$B$41,怒翼升级!$G36))</f>
        <v>194</v>
      </c>
      <c r="M36" s="12">
        <f>INT(INDEX($C$5:$C$54,$I36)*INDEX(怒翼属性投放!$B$67:$Q$83,$F36,M$3)*INDEX(怒翼属性投放!$B$33:$B$41,怒翼升级!$G36))</f>
        <v>194</v>
      </c>
      <c r="N36" s="12">
        <f>INT(INDEX($C$5:$C$54,$I36)*INDEX(怒翼属性投放!$B$67:$Q$83,$F36,N$3)*INDEX(怒翼属性投放!$B$33:$B$41,怒翼升级!$G36))</f>
        <v>0</v>
      </c>
      <c r="O36" s="12">
        <f>INT(INDEX($C$5:$C$54,$I36)*INDEX(怒翼属性投放!$B$67:$Q$83,$F36,O$3)*INDEX(怒翼属性投放!$B$33:$B$41,怒翼升级!$G36))</f>
        <v>0</v>
      </c>
      <c r="P36" s="12">
        <f>INT(INDEX($C$5:$C$54,$I36)*INDEX(怒翼属性投放!$B$67:$Q$83,$F36,P$3)*INDEX(怒翼属性投放!$B$33:$B$41,怒翼升级!$G36))</f>
        <v>0</v>
      </c>
      <c r="Q36" s="12">
        <f>INT(INDEX($C$5:$C$54,$I36)*INDEX(怒翼属性投放!$B$67:$Q$83,$F36,Q$3)*INDEX(怒翼属性投放!$B$33:$B$41,怒翼升级!$G36))</f>
        <v>0</v>
      </c>
      <c r="R36" s="12">
        <f>INT(INDEX($C$5:$C$54,$I36)*INDEX(怒翼属性投放!$B$67:$Q$83,$F36,R$3)*INDEX(怒翼属性投放!$B$33:$B$41,怒翼升级!$G36))</f>
        <v>0</v>
      </c>
      <c r="S36" s="12">
        <f>INT(INDEX($C$5:$C$54,$I36)*INDEX(怒翼属性投放!$B$67:$Q$83,$F36,S$3)*INDEX(怒翼属性投放!$B$33:$B$41,怒翼升级!$G36))</f>
        <v>0</v>
      </c>
      <c r="T36" s="12">
        <f>INT(INDEX($C$5:$C$54,$I36)*INDEX(怒翼属性投放!$B$67:$Q$83,$F36,T$3)*INDEX(怒翼属性投放!$B$33:$B$41,怒翼升级!$G36))</f>
        <v>0</v>
      </c>
      <c r="U36" s="12">
        <f>INT(INDEX($C$5:$C$54,$I36)*INDEX(怒翼属性投放!$B$67:$Q$83,$F36,U$3)*INDEX(怒翼属性投放!$B$33:$B$41,怒翼升级!$G36))</f>
        <v>0</v>
      </c>
      <c r="V36" s="12">
        <f>INT(INDEX($C$5:$C$54,$I36)*INDEX(怒翼属性投放!$B$67:$Q$83,$F36,V$3)*INDEX(怒翼属性投放!$B$33:$B$41,怒翼升级!$G36))</f>
        <v>0</v>
      </c>
      <c r="W36" s="12">
        <f>INT(INDEX($C$5:$C$54,$I36)*INDEX(怒翼属性投放!$B$67:$Q$83,$F36,W$3)*INDEX(怒翼属性投放!$B$33:$B$41,怒翼升级!$G36))</f>
        <v>0</v>
      </c>
      <c r="X36" s="12">
        <f>INT(INDEX($C$5:$C$54,$I36)*INDEX(怒翼属性投放!$B$67:$Q$83,$F36,X$3)*INDEX(怒翼属性投放!$B$33:$B$41,怒翼升级!$G36))</f>
        <v>0</v>
      </c>
      <c r="Y36" s="12">
        <f>INT(INDEX($C$5:$C$54,$I36)*INDEX(怒翼属性投放!$B$67:$Q$83,$F36,Y$3)*INDEX(怒翼属性投放!$B$33:$B$41,怒翼升级!$G36))</f>
        <v>0</v>
      </c>
      <c r="Z36" s="12">
        <f>SUMPRODUCT(怒翼属性投放!B$47:Q$47,怒翼升级!J36:Y36)</f>
        <v>2818</v>
      </c>
    </row>
    <row r="37" spans="1:26" ht="16.5" x14ac:dyDescent="0.15">
      <c r="A37" s="13">
        <v>33</v>
      </c>
      <c r="B37" s="13"/>
      <c r="C37" s="13">
        <v>5.8</v>
      </c>
      <c r="F37" s="13">
        <v>1</v>
      </c>
      <c r="G37" s="13">
        <v>1</v>
      </c>
      <c r="H37" s="13" t="s">
        <v>135</v>
      </c>
      <c r="I37" s="13">
        <v>33</v>
      </c>
      <c r="J37" s="12">
        <f>INT(INDEX($C$5:$C$54,$I37)*INDEX(怒翼属性投放!$B$67:$Q$83,$F37,J$3)*INDEX(怒翼属性投放!$B$33:$B$41,怒翼升级!$G37))</f>
        <v>5000</v>
      </c>
      <c r="K37" s="12">
        <f>INT(INDEX($C$5:$C$54,$I37)*INDEX(怒翼属性投放!$B$67:$Q$83,$F37,K$3)*INDEX(怒翼属性投放!$B$33:$B$41,怒翼升级!$G37))</f>
        <v>400</v>
      </c>
      <c r="L37" s="12">
        <f>INT(INDEX($C$5:$C$54,$I37)*INDEX(怒翼属性投放!$B$67:$Q$83,$F37,L$3)*INDEX(怒翼属性投放!$B$33:$B$41,怒翼升级!$G37))</f>
        <v>200</v>
      </c>
      <c r="M37" s="12">
        <f>INT(INDEX($C$5:$C$54,$I37)*INDEX(怒翼属性投放!$B$67:$Q$83,$F37,M$3)*INDEX(怒翼属性投放!$B$33:$B$41,怒翼升级!$G37))</f>
        <v>200</v>
      </c>
      <c r="N37" s="12">
        <f>INT(INDEX($C$5:$C$54,$I37)*INDEX(怒翼属性投放!$B$67:$Q$83,$F37,N$3)*INDEX(怒翼属性投放!$B$33:$B$41,怒翼升级!$G37))</f>
        <v>0</v>
      </c>
      <c r="O37" s="12">
        <f>INT(INDEX($C$5:$C$54,$I37)*INDEX(怒翼属性投放!$B$67:$Q$83,$F37,O$3)*INDEX(怒翼属性投放!$B$33:$B$41,怒翼升级!$G37))</f>
        <v>0</v>
      </c>
      <c r="P37" s="12">
        <f>INT(INDEX($C$5:$C$54,$I37)*INDEX(怒翼属性投放!$B$67:$Q$83,$F37,P$3)*INDEX(怒翼属性投放!$B$33:$B$41,怒翼升级!$G37))</f>
        <v>0</v>
      </c>
      <c r="Q37" s="12">
        <f>INT(INDEX($C$5:$C$54,$I37)*INDEX(怒翼属性投放!$B$67:$Q$83,$F37,Q$3)*INDEX(怒翼属性投放!$B$33:$B$41,怒翼升级!$G37))</f>
        <v>0</v>
      </c>
      <c r="R37" s="12">
        <f>INT(INDEX($C$5:$C$54,$I37)*INDEX(怒翼属性投放!$B$67:$Q$83,$F37,R$3)*INDEX(怒翼属性投放!$B$33:$B$41,怒翼升级!$G37))</f>
        <v>0</v>
      </c>
      <c r="S37" s="12">
        <f>INT(INDEX($C$5:$C$54,$I37)*INDEX(怒翼属性投放!$B$67:$Q$83,$F37,S$3)*INDEX(怒翼属性投放!$B$33:$B$41,怒翼升级!$G37))</f>
        <v>0</v>
      </c>
      <c r="T37" s="12">
        <f>INT(INDEX($C$5:$C$54,$I37)*INDEX(怒翼属性投放!$B$67:$Q$83,$F37,T$3)*INDEX(怒翼属性投放!$B$33:$B$41,怒翼升级!$G37))</f>
        <v>0</v>
      </c>
      <c r="U37" s="12">
        <f>INT(INDEX($C$5:$C$54,$I37)*INDEX(怒翼属性投放!$B$67:$Q$83,$F37,U$3)*INDEX(怒翼属性投放!$B$33:$B$41,怒翼升级!$G37))</f>
        <v>0</v>
      </c>
      <c r="V37" s="12">
        <f>INT(INDEX($C$5:$C$54,$I37)*INDEX(怒翼属性投放!$B$67:$Q$83,$F37,V$3)*INDEX(怒翼属性投放!$B$33:$B$41,怒翼升级!$G37))</f>
        <v>0</v>
      </c>
      <c r="W37" s="12">
        <f>INT(INDEX($C$5:$C$54,$I37)*INDEX(怒翼属性投放!$B$67:$Q$83,$F37,W$3)*INDEX(怒翼属性投放!$B$33:$B$41,怒翼升级!$G37))</f>
        <v>0</v>
      </c>
      <c r="X37" s="12">
        <f>INT(INDEX($C$5:$C$54,$I37)*INDEX(怒翼属性投放!$B$67:$Q$83,$F37,X$3)*INDEX(怒翼属性投放!$B$33:$B$41,怒翼升级!$G37))</f>
        <v>0</v>
      </c>
      <c r="Y37" s="12">
        <f>INT(INDEX($C$5:$C$54,$I37)*INDEX(怒翼属性投放!$B$67:$Q$83,$F37,Y$3)*INDEX(怒翼属性投放!$B$33:$B$41,怒翼升级!$G37))</f>
        <v>0</v>
      </c>
      <c r="Z37" s="12">
        <f>SUMPRODUCT(怒翼属性投放!B$47:Q$47,怒翼升级!J37:Y37)</f>
        <v>2900</v>
      </c>
    </row>
    <row r="38" spans="1:26" ht="16.5" x14ac:dyDescent="0.15">
      <c r="A38" s="13">
        <v>34</v>
      </c>
      <c r="B38" s="13"/>
      <c r="C38" s="13">
        <v>5.95</v>
      </c>
      <c r="F38" s="13">
        <v>1</v>
      </c>
      <c r="G38" s="13">
        <v>1</v>
      </c>
      <c r="H38" s="13" t="s">
        <v>135</v>
      </c>
      <c r="I38" s="13">
        <v>34</v>
      </c>
      <c r="J38" s="12">
        <f>INT(INDEX($C$5:$C$54,$I38)*INDEX(怒翼属性投放!$B$67:$Q$83,$F38,J$3)*INDEX(怒翼属性投放!$B$33:$B$41,怒翼升级!$G38))</f>
        <v>5129</v>
      </c>
      <c r="K38" s="12">
        <f>INT(INDEX($C$5:$C$54,$I38)*INDEX(怒翼属性投放!$B$67:$Q$83,$F38,K$3)*INDEX(怒翼属性投放!$B$33:$B$41,怒翼升级!$G38))</f>
        <v>410</v>
      </c>
      <c r="L38" s="12">
        <f>INT(INDEX($C$5:$C$54,$I38)*INDEX(怒翼属性投放!$B$67:$Q$83,$F38,L$3)*INDEX(怒翼属性投放!$B$33:$B$41,怒翼升级!$G38))</f>
        <v>205</v>
      </c>
      <c r="M38" s="12">
        <f>INT(INDEX($C$5:$C$54,$I38)*INDEX(怒翼属性投放!$B$67:$Q$83,$F38,M$3)*INDEX(怒翼属性投放!$B$33:$B$41,怒翼升级!$G38))</f>
        <v>205</v>
      </c>
      <c r="N38" s="12">
        <f>INT(INDEX($C$5:$C$54,$I38)*INDEX(怒翼属性投放!$B$67:$Q$83,$F38,N$3)*INDEX(怒翼属性投放!$B$33:$B$41,怒翼升级!$G38))</f>
        <v>0</v>
      </c>
      <c r="O38" s="12">
        <f>INT(INDEX($C$5:$C$54,$I38)*INDEX(怒翼属性投放!$B$67:$Q$83,$F38,O$3)*INDEX(怒翼属性投放!$B$33:$B$41,怒翼升级!$G38))</f>
        <v>0</v>
      </c>
      <c r="P38" s="12">
        <f>INT(INDEX($C$5:$C$54,$I38)*INDEX(怒翼属性投放!$B$67:$Q$83,$F38,P$3)*INDEX(怒翼属性投放!$B$33:$B$41,怒翼升级!$G38))</f>
        <v>0</v>
      </c>
      <c r="Q38" s="12">
        <f>INT(INDEX($C$5:$C$54,$I38)*INDEX(怒翼属性投放!$B$67:$Q$83,$F38,Q$3)*INDEX(怒翼属性投放!$B$33:$B$41,怒翼升级!$G38))</f>
        <v>0</v>
      </c>
      <c r="R38" s="12">
        <f>INT(INDEX($C$5:$C$54,$I38)*INDEX(怒翼属性投放!$B$67:$Q$83,$F38,R$3)*INDEX(怒翼属性投放!$B$33:$B$41,怒翼升级!$G38))</f>
        <v>0</v>
      </c>
      <c r="S38" s="12">
        <f>INT(INDEX($C$5:$C$54,$I38)*INDEX(怒翼属性投放!$B$67:$Q$83,$F38,S$3)*INDEX(怒翼属性投放!$B$33:$B$41,怒翼升级!$G38))</f>
        <v>0</v>
      </c>
      <c r="T38" s="12">
        <f>INT(INDEX($C$5:$C$54,$I38)*INDEX(怒翼属性投放!$B$67:$Q$83,$F38,T$3)*INDEX(怒翼属性投放!$B$33:$B$41,怒翼升级!$G38))</f>
        <v>0</v>
      </c>
      <c r="U38" s="12">
        <f>INT(INDEX($C$5:$C$54,$I38)*INDEX(怒翼属性投放!$B$67:$Q$83,$F38,U$3)*INDEX(怒翼属性投放!$B$33:$B$41,怒翼升级!$G38))</f>
        <v>0</v>
      </c>
      <c r="V38" s="12">
        <f>INT(INDEX($C$5:$C$54,$I38)*INDEX(怒翼属性投放!$B$67:$Q$83,$F38,V$3)*INDEX(怒翼属性投放!$B$33:$B$41,怒翼升级!$G38))</f>
        <v>0</v>
      </c>
      <c r="W38" s="12">
        <f>INT(INDEX($C$5:$C$54,$I38)*INDEX(怒翼属性投放!$B$67:$Q$83,$F38,W$3)*INDEX(怒翼属性投放!$B$33:$B$41,怒翼升级!$G38))</f>
        <v>0</v>
      </c>
      <c r="X38" s="12">
        <f>INT(INDEX($C$5:$C$54,$I38)*INDEX(怒翼属性投放!$B$67:$Q$83,$F38,X$3)*INDEX(怒翼属性投放!$B$33:$B$41,怒翼升级!$G38))</f>
        <v>0</v>
      </c>
      <c r="Y38" s="12">
        <f>INT(INDEX($C$5:$C$54,$I38)*INDEX(怒翼属性投放!$B$67:$Q$83,$F38,Y$3)*INDEX(怒翼属性投放!$B$33:$B$41,怒翼升级!$G38))</f>
        <v>0</v>
      </c>
      <c r="Z38" s="12">
        <f>SUMPRODUCT(怒翼属性投放!B$47:Q$47,怒翼升级!J38:Y38)</f>
        <v>2972.9</v>
      </c>
    </row>
    <row r="39" spans="1:26" ht="16.5" x14ac:dyDescent="0.15">
      <c r="A39" s="13">
        <v>35</v>
      </c>
      <c r="B39" s="13"/>
      <c r="C39" s="13">
        <v>6.1</v>
      </c>
      <c r="F39" s="13">
        <v>1</v>
      </c>
      <c r="G39" s="13">
        <v>1</v>
      </c>
      <c r="H39" s="13" t="s">
        <v>135</v>
      </c>
      <c r="I39" s="13">
        <v>35</v>
      </c>
      <c r="J39" s="12">
        <f>INT(INDEX($C$5:$C$54,$I39)*INDEX(怒翼属性投放!$B$67:$Q$83,$F39,J$3)*INDEX(怒翼属性投放!$B$33:$B$41,怒翼升级!$G39))</f>
        <v>5258</v>
      </c>
      <c r="K39" s="12">
        <f>INT(INDEX($C$5:$C$54,$I39)*INDEX(怒翼属性投放!$B$67:$Q$83,$F39,K$3)*INDEX(怒翼属性投放!$B$33:$B$41,怒翼升级!$G39))</f>
        <v>420</v>
      </c>
      <c r="L39" s="12">
        <f>INT(INDEX($C$5:$C$54,$I39)*INDEX(怒翼属性投放!$B$67:$Q$83,$F39,L$3)*INDEX(怒翼属性投放!$B$33:$B$41,怒翼升级!$G39))</f>
        <v>210</v>
      </c>
      <c r="M39" s="12">
        <f>INT(INDEX($C$5:$C$54,$I39)*INDEX(怒翼属性投放!$B$67:$Q$83,$F39,M$3)*INDEX(怒翼属性投放!$B$33:$B$41,怒翼升级!$G39))</f>
        <v>210</v>
      </c>
      <c r="N39" s="12">
        <f>INT(INDEX($C$5:$C$54,$I39)*INDEX(怒翼属性投放!$B$67:$Q$83,$F39,N$3)*INDEX(怒翼属性投放!$B$33:$B$41,怒翼升级!$G39))</f>
        <v>0</v>
      </c>
      <c r="O39" s="12">
        <f>INT(INDEX($C$5:$C$54,$I39)*INDEX(怒翼属性投放!$B$67:$Q$83,$F39,O$3)*INDEX(怒翼属性投放!$B$33:$B$41,怒翼升级!$G39))</f>
        <v>0</v>
      </c>
      <c r="P39" s="12">
        <f>INT(INDEX($C$5:$C$54,$I39)*INDEX(怒翼属性投放!$B$67:$Q$83,$F39,P$3)*INDEX(怒翼属性投放!$B$33:$B$41,怒翼升级!$G39))</f>
        <v>0</v>
      </c>
      <c r="Q39" s="12">
        <f>INT(INDEX($C$5:$C$54,$I39)*INDEX(怒翼属性投放!$B$67:$Q$83,$F39,Q$3)*INDEX(怒翼属性投放!$B$33:$B$41,怒翼升级!$G39))</f>
        <v>0</v>
      </c>
      <c r="R39" s="12">
        <f>INT(INDEX($C$5:$C$54,$I39)*INDEX(怒翼属性投放!$B$67:$Q$83,$F39,R$3)*INDEX(怒翼属性投放!$B$33:$B$41,怒翼升级!$G39))</f>
        <v>0</v>
      </c>
      <c r="S39" s="12">
        <f>INT(INDEX($C$5:$C$54,$I39)*INDEX(怒翼属性投放!$B$67:$Q$83,$F39,S$3)*INDEX(怒翼属性投放!$B$33:$B$41,怒翼升级!$G39))</f>
        <v>0</v>
      </c>
      <c r="T39" s="12">
        <f>INT(INDEX($C$5:$C$54,$I39)*INDEX(怒翼属性投放!$B$67:$Q$83,$F39,T$3)*INDEX(怒翼属性投放!$B$33:$B$41,怒翼升级!$G39))</f>
        <v>0</v>
      </c>
      <c r="U39" s="12">
        <f>INT(INDEX($C$5:$C$54,$I39)*INDEX(怒翼属性投放!$B$67:$Q$83,$F39,U$3)*INDEX(怒翼属性投放!$B$33:$B$41,怒翼升级!$G39))</f>
        <v>0</v>
      </c>
      <c r="V39" s="12">
        <f>INT(INDEX($C$5:$C$54,$I39)*INDEX(怒翼属性投放!$B$67:$Q$83,$F39,V$3)*INDEX(怒翼属性投放!$B$33:$B$41,怒翼升级!$G39))</f>
        <v>0</v>
      </c>
      <c r="W39" s="12">
        <f>INT(INDEX($C$5:$C$54,$I39)*INDEX(怒翼属性投放!$B$67:$Q$83,$F39,W$3)*INDEX(怒翼属性投放!$B$33:$B$41,怒翼升级!$G39))</f>
        <v>0</v>
      </c>
      <c r="X39" s="12">
        <f>INT(INDEX($C$5:$C$54,$I39)*INDEX(怒翼属性投放!$B$67:$Q$83,$F39,X$3)*INDEX(怒翼属性投放!$B$33:$B$41,怒翼升级!$G39))</f>
        <v>0</v>
      </c>
      <c r="Y39" s="12">
        <f>INT(INDEX($C$5:$C$54,$I39)*INDEX(怒翼属性投放!$B$67:$Q$83,$F39,Y$3)*INDEX(怒翼属性投放!$B$33:$B$41,怒翼升级!$G39))</f>
        <v>0</v>
      </c>
      <c r="Z39" s="12">
        <f>SUMPRODUCT(怒翼属性投放!B$47:Q$47,怒翼升级!J39:Y39)</f>
        <v>3045.8</v>
      </c>
    </row>
    <row r="40" spans="1:26" ht="16.5" x14ac:dyDescent="0.15">
      <c r="A40" s="13">
        <v>36</v>
      </c>
      <c r="B40" s="13"/>
      <c r="C40" s="13">
        <v>6.25</v>
      </c>
      <c r="F40" s="13">
        <v>1</v>
      </c>
      <c r="G40" s="13">
        <v>1</v>
      </c>
      <c r="H40" s="13" t="s">
        <v>135</v>
      </c>
      <c r="I40" s="13">
        <v>36</v>
      </c>
      <c r="J40" s="12">
        <f>INT(INDEX($C$5:$C$54,$I40)*INDEX(怒翼属性投放!$B$67:$Q$83,$F40,J$3)*INDEX(怒翼属性投放!$B$33:$B$41,怒翼升级!$G40))</f>
        <v>5387</v>
      </c>
      <c r="K40" s="12">
        <f>INT(INDEX($C$5:$C$54,$I40)*INDEX(怒翼属性投放!$B$67:$Q$83,$F40,K$3)*INDEX(怒翼属性投放!$B$33:$B$41,怒翼升级!$G40))</f>
        <v>431</v>
      </c>
      <c r="L40" s="12">
        <f>INT(INDEX($C$5:$C$54,$I40)*INDEX(怒翼属性投放!$B$67:$Q$83,$F40,L$3)*INDEX(怒翼属性投放!$B$33:$B$41,怒翼升级!$G40))</f>
        <v>215</v>
      </c>
      <c r="M40" s="12">
        <f>INT(INDEX($C$5:$C$54,$I40)*INDEX(怒翼属性投放!$B$67:$Q$83,$F40,M$3)*INDEX(怒翼属性投放!$B$33:$B$41,怒翼升级!$G40))</f>
        <v>215</v>
      </c>
      <c r="N40" s="12">
        <f>INT(INDEX($C$5:$C$54,$I40)*INDEX(怒翼属性投放!$B$67:$Q$83,$F40,N$3)*INDEX(怒翼属性投放!$B$33:$B$41,怒翼升级!$G40))</f>
        <v>0</v>
      </c>
      <c r="O40" s="12">
        <f>INT(INDEX($C$5:$C$54,$I40)*INDEX(怒翼属性投放!$B$67:$Q$83,$F40,O$3)*INDEX(怒翼属性投放!$B$33:$B$41,怒翼升级!$G40))</f>
        <v>0</v>
      </c>
      <c r="P40" s="12">
        <f>INT(INDEX($C$5:$C$54,$I40)*INDEX(怒翼属性投放!$B$67:$Q$83,$F40,P$3)*INDEX(怒翼属性投放!$B$33:$B$41,怒翼升级!$G40))</f>
        <v>0</v>
      </c>
      <c r="Q40" s="12">
        <f>INT(INDEX($C$5:$C$54,$I40)*INDEX(怒翼属性投放!$B$67:$Q$83,$F40,Q$3)*INDEX(怒翼属性投放!$B$33:$B$41,怒翼升级!$G40))</f>
        <v>0</v>
      </c>
      <c r="R40" s="12">
        <f>INT(INDEX($C$5:$C$54,$I40)*INDEX(怒翼属性投放!$B$67:$Q$83,$F40,R$3)*INDEX(怒翼属性投放!$B$33:$B$41,怒翼升级!$G40))</f>
        <v>0</v>
      </c>
      <c r="S40" s="12">
        <f>INT(INDEX($C$5:$C$54,$I40)*INDEX(怒翼属性投放!$B$67:$Q$83,$F40,S$3)*INDEX(怒翼属性投放!$B$33:$B$41,怒翼升级!$G40))</f>
        <v>0</v>
      </c>
      <c r="T40" s="12">
        <f>INT(INDEX($C$5:$C$54,$I40)*INDEX(怒翼属性投放!$B$67:$Q$83,$F40,T$3)*INDEX(怒翼属性投放!$B$33:$B$41,怒翼升级!$G40))</f>
        <v>0</v>
      </c>
      <c r="U40" s="12">
        <f>INT(INDEX($C$5:$C$54,$I40)*INDEX(怒翼属性投放!$B$67:$Q$83,$F40,U$3)*INDEX(怒翼属性投放!$B$33:$B$41,怒翼升级!$G40))</f>
        <v>0</v>
      </c>
      <c r="V40" s="12">
        <f>INT(INDEX($C$5:$C$54,$I40)*INDEX(怒翼属性投放!$B$67:$Q$83,$F40,V$3)*INDEX(怒翼属性投放!$B$33:$B$41,怒翼升级!$G40))</f>
        <v>0</v>
      </c>
      <c r="W40" s="12">
        <f>INT(INDEX($C$5:$C$54,$I40)*INDEX(怒翼属性投放!$B$67:$Q$83,$F40,W$3)*INDEX(怒翼属性投放!$B$33:$B$41,怒翼升级!$G40))</f>
        <v>0</v>
      </c>
      <c r="X40" s="12">
        <f>INT(INDEX($C$5:$C$54,$I40)*INDEX(怒翼属性投放!$B$67:$Q$83,$F40,X$3)*INDEX(怒翼属性投放!$B$33:$B$41,怒翼升级!$G40))</f>
        <v>0</v>
      </c>
      <c r="Y40" s="12">
        <f>INT(INDEX($C$5:$C$54,$I40)*INDEX(怒翼属性投放!$B$67:$Q$83,$F40,Y$3)*INDEX(怒翼属性投放!$B$33:$B$41,怒翼升级!$G40))</f>
        <v>0</v>
      </c>
      <c r="Z40" s="12">
        <f>SUMPRODUCT(怒翼属性投放!B$47:Q$47,怒翼升级!J40:Y40)</f>
        <v>3121.7</v>
      </c>
    </row>
    <row r="41" spans="1:26" ht="16.5" x14ac:dyDescent="0.15">
      <c r="A41" s="13">
        <v>37</v>
      </c>
      <c r="B41" s="13"/>
      <c r="C41" s="13">
        <v>6.4</v>
      </c>
      <c r="F41" s="13">
        <v>1</v>
      </c>
      <c r="G41" s="13">
        <v>1</v>
      </c>
      <c r="H41" s="13" t="s">
        <v>135</v>
      </c>
      <c r="I41" s="13">
        <v>37</v>
      </c>
      <c r="J41" s="12">
        <f>INT(INDEX($C$5:$C$54,$I41)*INDEX(怒翼属性投放!$B$67:$Q$83,$F41,J$3)*INDEX(怒翼属性投放!$B$33:$B$41,怒翼升级!$G41))</f>
        <v>5517</v>
      </c>
      <c r="K41" s="12">
        <f>INT(INDEX($C$5:$C$54,$I41)*INDEX(怒翼属性投放!$B$67:$Q$83,$F41,K$3)*INDEX(怒翼属性投放!$B$33:$B$41,怒翼升级!$G41))</f>
        <v>441</v>
      </c>
      <c r="L41" s="12">
        <f>INT(INDEX($C$5:$C$54,$I41)*INDEX(怒翼属性投放!$B$67:$Q$83,$F41,L$3)*INDEX(怒翼属性投放!$B$33:$B$41,怒翼升级!$G41))</f>
        <v>220</v>
      </c>
      <c r="M41" s="12">
        <f>INT(INDEX($C$5:$C$54,$I41)*INDEX(怒翼属性投放!$B$67:$Q$83,$F41,M$3)*INDEX(怒翼属性投放!$B$33:$B$41,怒翼升级!$G41))</f>
        <v>220</v>
      </c>
      <c r="N41" s="12">
        <f>INT(INDEX($C$5:$C$54,$I41)*INDEX(怒翼属性投放!$B$67:$Q$83,$F41,N$3)*INDEX(怒翼属性投放!$B$33:$B$41,怒翼升级!$G41))</f>
        <v>0</v>
      </c>
      <c r="O41" s="12">
        <f>INT(INDEX($C$5:$C$54,$I41)*INDEX(怒翼属性投放!$B$67:$Q$83,$F41,O$3)*INDEX(怒翼属性投放!$B$33:$B$41,怒翼升级!$G41))</f>
        <v>0</v>
      </c>
      <c r="P41" s="12">
        <f>INT(INDEX($C$5:$C$54,$I41)*INDEX(怒翼属性投放!$B$67:$Q$83,$F41,P$3)*INDEX(怒翼属性投放!$B$33:$B$41,怒翼升级!$G41))</f>
        <v>0</v>
      </c>
      <c r="Q41" s="12">
        <f>INT(INDEX($C$5:$C$54,$I41)*INDEX(怒翼属性投放!$B$67:$Q$83,$F41,Q$3)*INDEX(怒翼属性投放!$B$33:$B$41,怒翼升级!$G41))</f>
        <v>0</v>
      </c>
      <c r="R41" s="12">
        <f>INT(INDEX($C$5:$C$54,$I41)*INDEX(怒翼属性投放!$B$67:$Q$83,$F41,R$3)*INDEX(怒翼属性投放!$B$33:$B$41,怒翼升级!$G41))</f>
        <v>0</v>
      </c>
      <c r="S41" s="12">
        <f>INT(INDEX($C$5:$C$54,$I41)*INDEX(怒翼属性投放!$B$67:$Q$83,$F41,S$3)*INDEX(怒翼属性投放!$B$33:$B$41,怒翼升级!$G41))</f>
        <v>0</v>
      </c>
      <c r="T41" s="12">
        <f>INT(INDEX($C$5:$C$54,$I41)*INDEX(怒翼属性投放!$B$67:$Q$83,$F41,T$3)*INDEX(怒翼属性投放!$B$33:$B$41,怒翼升级!$G41))</f>
        <v>0</v>
      </c>
      <c r="U41" s="12">
        <f>INT(INDEX($C$5:$C$54,$I41)*INDEX(怒翼属性投放!$B$67:$Q$83,$F41,U$3)*INDEX(怒翼属性投放!$B$33:$B$41,怒翼升级!$G41))</f>
        <v>0</v>
      </c>
      <c r="V41" s="12">
        <f>INT(INDEX($C$5:$C$54,$I41)*INDEX(怒翼属性投放!$B$67:$Q$83,$F41,V$3)*INDEX(怒翼属性投放!$B$33:$B$41,怒翼升级!$G41))</f>
        <v>0</v>
      </c>
      <c r="W41" s="12">
        <f>INT(INDEX($C$5:$C$54,$I41)*INDEX(怒翼属性投放!$B$67:$Q$83,$F41,W$3)*INDEX(怒翼属性投放!$B$33:$B$41,怒翼升级!$G41))</f>
        <v>0</v>
      </c>
      <c r="X41" s="12">
        <f>INT(INDEX($C$5:$C$54,$I41)*INDEX(怒翼属性投放!$B$67:$Q$83,$F41,X$3)*INDEX(怒翼属性投放!$B$33:$B$41,怒翼升级!$G41))</f>
        <v>0</v>
      </c>
      <c r="Y41" s="12">
        <f>INT(INDEX($C$5:$C$54,$I41)*INDEX(怒翼属性投放!$B$67:$Q$83,$F41,Y$3)*INDEX(怒翼属性投放!$B$33:$B$41,怒翼升级!$G41))</f>
        <v>0</v>
      </c>
      <c r="Z41" s="12">
        <f>SUMPRODUCT(怒翼属性投放!B$47:Q$47,怒翼升级!J41:Y41)</f>
        <v>3194.7</v>
      </c>
    </row>
    <row r="42" spans="1:26" ht="16.5" x14ac:dyDescent="0.15">
      <c r="A42" s="13">
        <v>38</v>
      </c>
      <c r="B42" s="13"/>
      <c r="C42" s="13">
        <v>6.55</v>
      </c>
      <c r="F42" s="13">
        <v>1</v>
      </c>
      <c r="G42" s="13">
        <v>1</v>
      </c>
      <c r="H42" s="13" t="s">
        <v>135</v>
      </c>
      <c r="I42" s="13">
        <v>38</v>
      </c>
      <c r="J42" s="12">
        <f>INT(INDEX($C$5:$C$54,$I42)*INDEX(怒翼属性投放!$B$67:$Q$83,$F42,J$3)*INDEX(怒翼属性投放!$B$33:$B$41,怒翼升级!$G42))</f>
        <v>5646</v>
      </c>
      <c r="K42" s="12">
        <f>INT(INDEX($C$5:$C$54,$I42)*INDEX(怒翼属性投放!$B$67:$Q$83,$F42,K$3)*INDEX(怒翼属性投放!$B$33:$B$41,怒翼升级!$G42))</f>
        <v>451</v>
      </c>
      <c r="L42" s="12">
        <f>INT(INDEX($C$5:$C$54,$I42)*INDEX(怒翼属性投放!$B$67:$Q$83,$F42,L$3)*INDEX(怒翼属性投放!$B$33:$B$41,怒翼升级!$G42))</f>
        <v>225</v>
      </c>
      <c r="M42" s="12">
        <f>INT(INDEX($C$5:$C$54,$I42)*INDEX(怒翼属性投放!$B$67:$Q$83,$F42,M$3)*INDEX(怒翼属性投放!$B$33:$B$41,怒翼升级!$G42))</f>
        <v>225</v>
      </c>
      <c r="N42" s="12">
        <f>INT(INDEX($C$5:$C$54,$I42)*INDEX(怒翼属性投放!$B$67:$Q$83,$F42,N$3)*INDEX(怒翼属性投放!$B$33:$B$41,怒翼升级!$G42))</f>
        <v>0</v>
      </c>
      <c r="O42" s="12">
        <f>INT(INDEX($C$5:$C$54,$I42)*INDEX(怒翼属性投放!$B$67:$Q$83,$F42,O$3)*INDEX(怒翼属性投放!$B$33:$B$41,怒翼升级!$G42))</f>
        <v>0</v>
      </c>
      <c r="P42" s="12">
        <f>INT(INDEX($C$5:$C$54,$I42)*INDEX(怒翼属性投放!$B$67:$Q$83,$F42,P$3)*INDEX(怒翼属性投放!$B$33:$B$41,怒翼升级!$G42))</f>
        <v>0</v>
      </c>
      <c r="Q42" s="12">
        <f>INT(INDEX($C$5:$C$54,$I42)*INDEX(怒翼属性投放!$B$67:$Q$83,$F42,Q$3)*INDEX(怒翼属性投放!$B$33:$B$41,怒翼升级!$G42))</f>
        <v>0</v>
      </c>
      <c r="R42" s="12">
        <f>INT(INDEX($C$5:$C$54,$I42)*INDEX(怒翼属性投放!$B$67:$Q$83,$F42,R$3)*INDEX(怒翼属性投放!$B$33:$B$41,怒翼升级!$G42))</f>
        <v>0</v>
      </c>
      <c r="S42" s="12">
        <f>INT(INDEX($C$5:$C$54,$I42)*INDEX(怒翼属性投放!$B$67:$Q$83,$F42,S$3)*INDEX(怒翼属性投放!$B$33:$B$41,怒翼升级!$G42))</f>
        <v>0</v>
      </c>
      <c r="T42" s="12">
        <f>INT(INDEX($C$5:$C$54,$I42)*INDEX(怒翼属性投放!$B$67:$Q$83,$F42,T$3)*INDEX(怒翼属性投放!$B$33:$B$41,怒翼升级!$G42))</f>
        <v>0</v>
      </c>
      <c r="U42" s="12">
        <f>INT(INDEX($C$5:$C$54,$I42)*INDEX(怒翼属性投放!$B$67:$Q$83,$F42,U$3)*INDEX(怒翼属性投放!$B$33:$B$41,怒翼升级!$G42))</f>
        <v>0</v>
      </c>
      <c r="V42" s="12">
        <f>INT(INDEX($C$5:$C$54,$I42)*INDEX(怒翼属性投放!$B$67:$Q$83,$F42,V$3)*INDEX(怒翼属性投放!$B$33:$B$41,怒翼升级!$G42))</f>
        <v>0</v>
      </c>
      <c r="W42" s="12">
        <f>INT(INDEX($C$5:$C$54,$I42)*INDEX(怒翼属性投放!$B$67:$Q$83,$F42,W$3)*INDEX(怒翼属性投放!$B$33:$B$41,怒翼升级!$G42))</f>
        <v>0</v>
      </c>
      <c r="X42" s="12">
        <f>INT(INDEX($C$5:$C$54,$I42)*INDEX(怒翼属性投放!$B$67:$Q$83,$F42,X$3)*INDEX(怒翼属性投放!$B$33:$B$41,怒翼升级!$G42))</f>
        <v>0</v>
      </c>
      <c r="Y42" s="12">
        <f>INT(INDEX($C$5:$C$54,$I42)*INDEX(怒翼属性投放!$B$67:$Q$83,$F42,Y$3)*INDEX(怒翼属性投放!$B$33:$B$41,怒翼升级!$G42))</f>
        <v>0</v>
      </c>
      <c r="Z42" s="12">
        <f>SUMPRODUCT(怒翼属性投放!B$47:Q$47,怒翼升级!J42:Y42)</f>
        <v>3267.6</v>
      </c>
    </row>
    <row r="43" spans="1:26" ht="16.5" x14ac:dyDescent="0.15">
      <c r="A43" s="13">
        <v>39</v>
      </c>
      <c r="B43" s="13"/>
      <c r="C43" s="13">
        <v>6.7</v>
      </c>
      <c r="F43" s="13">
        <v>1</v>
      </c>
      <c r="G43" s="13">
        <v>1</v>
      </c>
      <c r="H43" s="13" t="s">
        <v>135</v>
      </c>
      <c r="I43" s="13">
        <v>39</v>
      </c>
      <c r="J43" s="12">
        <f>INT(INDEX($C$5:$C$54,$I43)*INDEX(怒翼属性投放!$B$67:$Q$83,$F43,J$3)*INDEX(怒翼属性投放!$B$33:$B$41,怒翼升级!$G43))</f>
        <v>5775</v>
      </c>
      <c r="K43" s="12">
        <f>INT(INDEX($C$5:$C$54,$I43)*INDEX(怒翼属性投放!$B$67:$Q$83,$F43,K$3)*INDEX(怒翼属性投放!$B$33:$B$41,怒翼升级!$G43))</f>
        <v>462</v>
      </c>
      <c r="L43" s="12">
        <f>INT(INDEX($C$5:$C$54,$I43)*INDEX(怒翼属性投放!$B$67:$Q$83,$F43,L$3)*INDEX(怒翼属性投放!$B$33:$B$41,怒翼升级!$G43))</f>
        <v>231</v>
      </c>
      <c r="M43" s="12">
        <f>INT(INDEX($C$5:$C$54,$I43)*INDEX(怒翼属性投放!$B$67:$Q$83,$F43,M$3)*INDEX(怒翼属性投放!$B$33:$B$41,怒翼升级!$G43))</f>
        <v>231</v>
      </c>
      <c r="N43" s="12">
        <f>INT(INDEX($C$5:$C$54,$I43)*INDEX(怒翼属性投放!$B$67:$Q$83,$F43,N$3)*INDEX(怒翼属性投放!$B$33:$B$41,怒翼升级!$G43))</f>
        <v>0</v>
      </c>
      <c r="O43" s="12">
        <f>INT(INDEX($C$5:$C$54,$I43)*INDEX(怒翼属性投放!$B$67:$Q$83,$F43,O$3)*INDEX(怒翼属性投放!$B$33:$B$41,怒翼升级!$G43))</f>
        <v>0</v>
      </c>
      <c r="P43" s="12">
        <f>INT(INDEX($C$5:$C$54,$I43)*INDEX(怒翼属性投放!$B$67:$Q$83,$F43,P$3)*INDEX(怒翼属性投放!$B$33:$B$41,怒翼升级!$G43))</f>
        <v>0</v>
      </c>
      <c r="Q43" s="12">
        <f>INT(INDEX($C$5:$C$54,$I43)*INDEX(怒翼属性投放!$B$67:$Q$83,$F43,Q$3)*INDEX(怒翼属性投放!$B$33:$B$41,怒翼升级!$G43))</f>
        <v>0</v>
      </c>
      <c r="R43" s="12">
        <f>INT(INDEX($C$5:$C$54,$I43)*INDEX(怒翼属性投放!$B$67:$Q$83,$F43,R$3)*INDEX(怒翼属性投放!$B$33:$B$41,怒翼升级!$G43))</f>
        <v>0</v>
      </c>
      <c r="S43" s="12">
        <f>INT(INDEX($C$5:$C$54,$I43)*INDEX(怒翼属性投放!$B$67:$Q$83,$F43,S$3)*INDEX(怒翼属性投放!$B$33:$B$41,怒翼升级!$G43))</f>
        <v>0</v>
      </c>
      <c r="T43" s="12">
        <f>INT(INDEX($C$5:$C$54,$I43)*INDEX(怒翼属性投放!$B$67:$Q$83,$F43,T$3)*INDEX(怒翼属性投放!$B$33:$B$41,怒翼升级!$G43))</f>
        <v>0</v>
      </c>
      <c r="U43" s="12">
        <f>INT(INDEX($C$5:$C$54,$I43)*INDEX(怒翼属性投放!$B$67:$Q$83,$F43,U$3)*INDEX(怒翼属性投放!$B$33:$B$41,怒翼升级!$G43))</f>
        <v>0</v>
      </c>
      <c r="V43" s="12">
        <f>INT(INDEX($C$5:$C$54,$I43)*INDEX(怒翼属性投放!$B$67:$Q$83,$F43,V$3)*INDEX(怒翼属性投放!$B$33:$B$41,怒翼升级!$G43))</f>
        <v>0</v>
      </c>
      <c r="W43" s="12">
        <f>INT(INDEX($C$5:$C$54,$I43)*INDEX(怒翼属性投放!$B$67:$Q$83,$F43,W$3)*INDEX(怒翼属性投放!$B$33:$B$41,怒翼升级!$G43))</f>
        <v>0</v>
      </c>
      <c r="X43" s="12">
        <f>INT(INDEX($C$5:$C$54,$I43)*INDEX(怒翼属性投放!$B$67:$Q$83,$F43,X$3)*INDEX(怒翼属性投放!$B$33:$B$41,怒翼升级!$G43))</f>
        <v>0</v>
      </c>
      <c r="Y43" s="12">
        <f>INT(INDEX($C$5:$C$54,$I43)*INDEX(怒翼属性投放!$B$67:$Q$83,$F43,Y$3)*INDEX(怒翼属性投放!$B$33:$B$41,怒翼升级!$G43))</f>
        <v>0</v>
      </c>
      <c r="Z43" s="12">
        <f>SUMPRODUCT(怒翼属性投放!B$47:Q$47,怒翼升级!J43:Y43)</f>
        <v>3349.5</v>
      </c>
    </row>
    <row r="44" spans="1:26" ht="16.5" x14ac:dyDescent="0.15">
      <c r="A44" s="13">
        <v>40</v>
      </c>
      <c r="B44" s="13"/>
      <c r="C44" s="13">
        <v>6.85</v>
      </c>
      <c r="F44" s="13">
        <v>1</v>
      </c>
      <c r="G44" s="13">
        <v>1</v>
      </c>
      <c r="H44" s="13" t="s">
        <v>135</v>
      </c>
      <c r="I44" s="13">
        <v>40</v>
      </c>
      <c r="J44" s="12">
        <f>INT(INDEX($C$5:$C$54,$I44)*INDEX(怒翼属性投放!$B$67:$Q$83,$F44,J$3)*INDEX(怒翼属性投放!$B$33:$B$41,怒翼升级!$G44))</f>
        <v>5905</v>
      </c>
      <c r="K44" s="12">
        <f>INT(INDEX($C$5:$C$54,$I44)*INDEX(怒翼属性投放!$B$67:$Q$83,$F44,K$3)*INDEX(怒翼属性投放!$B$33:$B$41,怒翼升级!$G44))</f>
        <v>472</v>
      </c>
      <c r="L44" s="12">
        <f>INT(INDEX($C$5:$C$54,$I44)*INDEX(怒翼属性投放!$B$67:$Q$83,$F44,L$3)*INDEX(怒翼属性投放!$B$33:$B$41,怒翼升级!$G44))</f>
        <v>236</v>
      </c>
      <c r="M44" s="12">
        <f>INT(INDEX($C$5:$C$54,$I44)*INDEX(怒翼属性投放!$B$67:$Q$83,$F44,M$3)*INDEX(怒翼属性投放!$B$33:$B$41,怒翼升级!$G44))</f>
        <v>236</v>
      </c>
      <c r="N44" s="12">
        <f>INT(INDEX($C$5:$C$54,$I44)*INDEX(怒翼属性投放!$B$67:$Q$83,$F44,N$3)*INDEX(怒翼属性投放!$B$33:$B$41,怒翼升级!$G44))</f>
        <v>0</v>
      </c>
      <c r="O44" s="12">
        <f>INT(INDEX($C$5:$C$54,$I44)*INDEX(怒翼属性投放!$B$67:$Q$83,$F44,O$3)*INDEX(怒翼属性投放!$B$33:$B$41,怒翼升级!$G44))</f>
        <v>0</v>
      </c>
      <c r="P44" s="12">
        <f>INT(INDEX($C$5:$C$54,$I44)*INDEX(怒翼属性投放!$B$67:$Q$83,$F44,P$3)*INDEX(怒翼属性投放!$B$33:$B$41,怒翼升级!$G44))</f>
        <v>0</v>
      </c>
      <c r="Q44" s="12">
        <f>INT(INDEX($C$5:$C$54,$I44)*INDEX(怒翼属性投放!$B$67:$Q$83,$F44,Q$3)*INDEX(怒翼属性投放!$B$33:$B$41,怒翼升级!$G44))</f>
        <v>0</v>
      </c>
      <c r="R44" s="12">
        <f>INT(INDEX($C$5:$C$54,$I44)*INDEX(怒翼属性投放!$B$67:$Q$83,$F44,R$3)*INDEX(怒翼属性投放!$B$33:$B$41,怒翼升级!$G44))</f>
        <v>0</v>
      </c>
      <c r="S44" s="12">
        <f>INT(INDEX($C$5:$C$54,$I44)*INDEX(怒翼属性投放!$B$67:$Q$83,$F44,S$3)*INDEX(怒翼属性投放!$B$33:$B$41,怒翼升级!$G44))</f>
        <v>0</v>
      </c>
      <c r="T44" s="12">
        <f>INT(INDEX($C$5:$C$54,$I44)*INDEX(怒翼属性投放!$B$67:$Q$83,$F44,T$3)*INDEX(怒翼属性投放!$B$33:$B$41,怒翼升级!$G44))</f>
        <v>0</v>
      </c>
      <c r="U44" s="12">
        <f>INT(INDEX($C$5:$C$54,$I44)*INDEX(怒翼属性投放!$B$67:$Q$83,$F44,U$3)*INDEX(怒翼属性投放!$B$33:$B$41,怒翼升级!$G44))</f>
        <v>0</v>
      </c>
      <c r="V44" s="12">
        <f>INT(INDEX($C$5:$C$54,$I44)*INDEX(怒翼属性投放!$B$67:$Q$83,$F44,V$3)*INDEX(怒翼属性投放!$B$33:$B$41,怒翼升级!$G44))</f>
        <v>0</v>
      </c>
      <c r="W44" s="12">
        <f>INT(INDEX($C$5:$C$54,$I44)*INDEX(怒翼属性投放!$B$67:$Q$83,$F44,W$3)*INDEX(怒翼属性投放!$B$33:$B$41,怒翼升级!$G44))</f>
        <v>0</v>
      </c>
      <c r="X44" s="12">
        <f>INT(INDEX($C$5:$C$54,$I44)*INDEX(怒翼属性投放!$B$67:$Q$83,$F44,X$3)*INDEX(怒翼属性投放!$B$33:$B$41,怒翼升级!$G44))</f>
        <v>0</v>
      </c>
      <c r="Y44" s="12">
        <f>INT(INDEX($C$5:$C$54,$I44)*INDEX(怒翼属性投放!$B$67:$Q$83,$F44,Y$3)*INDEX(怒翼属性投放!$B$33:$B$41,怒翼升级!$G44))</f>
        <v>0</v>
      </c>
      <c r="Z44" s="12">
        <f>SUMPRODUCT(怒翼属性投放!B$47:Q$47,怒翼升级!J44:Y44)</f>
        <v>3422.5</v>
      </c>
    </row>
    <row r="45" spans="1:26" ht="16.5" x14ac:dyDescent="0.15">
      <c r="A45" s="13">
        <v>41</v>
      </c>
      <c r="B45" s="13"/>
      <c r="C45" s="13">
        <v>7</v>
      </c>
      <c r="F45" s="13">
        <v>1</v>
      </c>
      <c r="G45" s="13">
        <v>1</v>
      </c>
      <c r="H45" s="13" t="s">
        <v>135</v>
      </c>
      <c r="I45" s="13">
        <v>41</v>
      </c>
      <c r="J45" s="12">
        <f>INT(INDEX($C$5:$C$54,$I45)*INDEX(怒翼属性投放!$B$67:$Q$83,$F45,J$3)*INDEX(怒翼属性投放!$B$33:$B$41,怒翼升级!$G45))</f>
        <v>6034</v>
      </c>
      <c r="K45" s="12">
        <f>INT(INDEX($C$5:$C$54,$I45)*INDEX(怒翼属性投放!$B$67:$Q$83,$F45,K$3)*INDEX(怒翼属性投放!$B$33:$B$41,怒翼升级!$G45))</f>
        <v>482</v>
      </c>
      <c r="L45" s="12">
        <f>INT(INDEX($C$5:$C$54,$I45)*INDEX(怒翼属性投放!$B$67:$Q$83,$F45,L$3)*INDEX(怒翼属性投放!$B$33:$B$41,怒翼升级!$G45))</f>
        <v>241</v>
      </c>
      <c r="M45" s="12">
        <f>INT(INDEX($C$5:$C$54,$I45)*INDEX(怒翼属性投放!$B$67:$Q$83,$F45,M$3)*INDEX(怒翼属性投放!$B$33:$B$41,怒翼升级!$G45))</f>
        <v>241</v>
      </c>
      <c r="N45" s="12">
        <f>INT(INDEX($C$5:$C$54,$I45)*INDEX(怒翼属性投放!$B$67:$Q$83,$F45,N$3)*INDEX(怒翼属性投放!$B$33:$B$41,怒翼升级!$G45))</f>
        <v>0</v>
      </c>
      <c r="O45" s="12">
        <f>INT(INDEX($C$5:$C$54,$I45)*INDEX(怒翼属性投放!$B$67:$Q$83,$F45,O$3)*INDEX(怒翼属性投放!$B$33:$B$41,怒翼升级!$G45))</f>
        <v>0</v>
      </c>
      <c r="P45" s="12">
        <f>INT(INDEX($C$5:$C$54,$I45)*INDEX(怒翼属性投放!$B$67:$Q$83,$F45,P$3)*INDEX(怒翼属性投放!$B$33:$B$41,怒翼升级!$G45))</f>
        <v>0</v>
      </c>
      <c r="Q45" s="12">
        <f>INT(INDEX($C$5:$C$54,$I45)*INDEX(怒翼属性投放!$B$67:$Q$83,$F45,Q$3)*INDEX(怒翼属性投放!$B$33:$B$41,怒翼升级!$G45))</f>
        <v>0</v>
      </c>
      <c r="R45" s="12">
        <f>INT(INDEX($C$5:$C$54,$I45)*INDEX(怒翼属性投放!$B$67:$Q$83,$F45,R$3)*INDEX(怒翼属性投放!$B$33:$B$41,怒翼升级!$G45))</f>
        <v>0</v>
      </c>
      <c r="S45" s="12">
        <f>INT(INDEX($C$5:$C$54,$I45)*INDEX(怒翼属性投放!$B$67:$Q$83,$F45,S$3)*INDEX(怒翼属性投放!$B$33:$B$41,怒翼升级!$G45))</f>
        <v>0</v>
      </c>
      <c r="T45" s="12">
        <f>INT(INDEX($C$5:$C$54,$I45)*INDEX(怒翼属性投放!$B$67:$Q$83,$F45,T$3)*INDEX(怒翼属性投放!$B$33:$B$41,怒翼升级!$G45))</f>
        <v>0</v>
      </c>
      <c r="U45" s="12">
        <f>INT(INDEX($C$5:$C$54,$I45)*INDEX(怒翼属性投放!$B$67:$Q$83,$F45,U$3)*INDEX(怒翼属性投放!$B$33:$B$41,怒翼升级!$G45))</f>
        <v>0</v>
      </c>
      <c r="V45" s="12">
        <f>INT(INDEX($C$5:$C$54,$I45)*INDEX(怒翼属性投放!$B$67:$Q$83,$F45,V$3)*INDEX(怒翼属性投放!$B$33:$B$41,怒翼升级!$G45))</f>
        <v>0</v>
      </c>
      <c r="W45" s="12">
        <f>INT(INDEX($C$5:$C$54,$I45)*INDEX(怒翼属性投放!$B$67:$Q$83,$F45,W$3)*INDEX(怒翼属性投放!$B$33:$B$41,怒翼升级!$G45))</f>
        <v>0</v>
      </c>
      <c r="X45" s="12">
        <f>INT(INDEX($C$5:$C$54,$I45)*INDEX(怒翼属性投放!$B$67:$Q$83,$F45,X$3)*INDEX(怒翼属性投放!$B$33:$B$41,怒翼升级!$G45))</f>
        <v>0</v>
      </c>
      <c r="Y45" s="12">
        <f>INT(INDEX($C$5:$C$54,$I45)*INDEX(怒翼属性投放!$B$67:$Q$83,$F45,Y$3)*INDEX(怒翼属性投放!$B$33:$B$41,怒翼升级!$G45))</f>
        <v>0</v>
      </c>
      <c r="Z45" s="12">
        <f>SUMPRODUCT(怒翼属性投放!B$47:Q$47,怒翼升级!J45:Y45)</f>
        <v>3495.4</v>
      </c>
    </row>
    <row r="46" spans="1:26" ht="16.5" x14ac:dyDescent="0.15">
      <c r="A46" s="13">
        <v>42</v>
      </c>
      <c r="B46" s="13"/>
      <c r="C46" s="13">
        <v>7.15</v>
      </c>
      <c r="F46" s="13">
        <v>1</v>
      </c>
      <c r="G46" s="13">
        <v>1</v>
      </c>
      <c r="H46" s="13" t="s">
        <v>135</v>
      </c>
      <c r="I46" s="13">
        <v>42</v>
      </c>
      <c r="J46" s="12">
        <f>INT(INDEX($C$5:$C$54,$I46)*INDEX(怒翼属性投放!$B$67:$Q$83,$F46,J$3)*INDEX(怒翼属性投放!$B$33:$B$41,怒翼升级!$G46))</f>
        <v>6163</v>
      </c>
      <c r="K46" s="12">
        <f>INT(INDEX($C$5:$C$54,$I46)*INDEX(怒翼属性投放!$B$67:$Q$83,$F46,K$3)*INDEX(怒翼属性投放!$B$33:$B$41,怒翼升级!$G46))</f>
        <v>493</v>
      </c>
      <c r="L46" s="12">
        <f>INT(INDEX($C$5:$C$54,$I46)*INDEX(怒翼属性投放!$B$67:$Q$83,$F46,L$3)*INDEX(怒翼属性投放!$B$33:$B$41,怒翼升级!$G46))</f>
        <v>246</v>
      </c>
      <c r="M46" s="12">
        <f>INT(INDEX($C$5:$C$54,$I46)*INDEX(怒翼属性投放!$B$67:$Q$83,$F46,M$3)*INDEX(怒翼属性投放!$B$33:$B$41,怒翼升级!$G46))</f>
        <v>246</v>
      </c>
      <c r="N46" s="12">
        <f>INT(INDEX($C$5:$C$54,$I46)*INDEX(怒翼属性投放!$B$67:$Q$83,$F46,N$3)*INDEX(怒翼属性投放!$B$33:$B$41,怒翼升级!$G46))</f>
        <v>0</v>
      </c>
      <c r="O46" s="12">
        <f>INT(INDEX($C$5:$C$54,$I46)*INDEX(怒翼属性投放!$B$67:$Q$83,$F46,O$3)*INDEX(怒翼属性投放!$B$33:$B$41,怒翼升级!$G46))</f>
        <v>0</v>
      </c>
      <c r="P46" s="12">
        <f>INT(INDEX($C$5:$C$54,$I46)*INDEX(怒翼属性投放!$B$67:$Q$83,$F46,P$3)*INDEX(怒翼属性投放!$B$33:$B$41,怒翼升级!$G46))</f>
        <v>0</v>
      </c>
      <c r="Q46" s="12">
        <f>INT(INDEX($C$5:$C$54,$I46)*INDEX(怒翼属性投放!$B$67:$Q$83,$F46,Q$3)*INDEX(怒翼属性投放!$B$33:$B$41,怒翼升级!$G46))</f>
        <v>0</v>
      </c>
      <c r="R46" s="12">
        <f>INT(INDEX($C$5:$C$54,$I46)*INDEX(怒翼属性投放!$B$67:$Q$83,$F46,R$3)*INDEX(怒翼属性投放!$B$33:$B$41,怒翼升级!$G46))</f>
        <v>0</v>
      </c>
      <c r="S46" s="12">
        <f>INT(INDEX($C$5:$C$54,$I46)*INDEX(怒翼属性投放!$B$67:$Q$83,$F46,S$3)*INDEX(怒翼属性投放!$B$33:$B$41,怒翼升级!$G46))</f>
        <v>0</v>
      </c>
      <c r="T46" s="12">
        <f>INT(INDEX($C$5:$C$54,$I46)*INDEX(怒翼属性投放!$B$67:$Q$83,$F46,T$3)*INDEX(怒翼属性投放!$B$33:$B$41,怒翼升级!$G46))</f>
        <v>0</v>
      </c>
      <c r="U46" s="12">
        <f>INT(INDEX($C$5:$C$54,$I46)*INDEX(怒翼属性投放!$B$67:$Q$83,$F46,U$3)*INDEX(怒翼属性投放!$B$33:$B$41,怒翼升级!$G46))</f>
        <v>0</v>
      </c>
      <c r="V46" s="12">
        <f>INT(INDEX($C$5:$C$54,$I46)*INDEX(怒翼属性投放!$B$67:$Q$83,$F46,V$3)*INDEX(怒翼属性投放!$B$33:$B$41,怒翼升级!$G46))</f>
        <v>0</v>
      </c>
      <c r="W46" s="12">
        <f>INT(INDEX($C$5:$C$54,$I46)*INDEX(怒翼属性投放!$B$67:$Q$83,$F46,W$3)*INDEX(怒翼属性投放!$B$33:$B$41,怒翼升级!$G46))</f>
        <v>0</v>
      </c>
      <c r="X46" s="12">
        <f>INT(INDEX($C$5:$C$54,$I46)*INDEX(怒翼属性投放!$B$67:$Q$83,$F46,X$3)*INDEX(怒翼属性投放!$B$33:$B$41,怒翼升级!$G46))</f>
        <v>0</v>
      </c>
      <c r="Y46" s="12">
        <f>INT(INDEX($C$5:$C$54,$I46)*INDEX(怒翼属性投放!$B$67:$Q$83,$F46,Y$3)*INDEX(怒翼属性投放!$B$33:$B$41,怒翼升级!$G46))</f>
        <v>0</v>
      </c>
      <c r="Z46" s="12">
        <f>SUMPRODUCT(怒翼属性投放!B$47:Q$47,怒翼升级!J46:Y46)</f>
        <v>3571.3</v>
      </c>
    </row>
    <row r="47" spans="1:26" ht="16.5" x14ac:dyDescent="0.15">
      <c r="A47" s="13">
        <v>43</v>
      </c>
      <c r="B47" s="13"/>
      <c r="C47" s="13">
        <v>7.3</v>
      </c>
      <c r="F47" s="13">
        <v>1</v>
      </c>
      <c r="G47" s="13">
        <v>1</v>
      </c>
      <c r="H47" s="13" t="s">
        <v>135</v>
      </c>
      <c r="I47" s="13">
        <v>43</v>
      </c>
      <c r="J47" s="12">
        <f>INT(INDEX($C$5:$C$54,$I47)*INDEX(怒翼属性投放!$B$67:$Q$83,$F47,J$3)*INDEX(怒翼属性投放!$B$33:$B$41,怒翼升级!$G47))</f>
        <v>6293</v>
      </c>
      <c r="K47" s="12">
        <f>INT(INDEX($C$5:$C$54,$I47)*INDEX(怒翼属性投放!$B$67:$Q$83,$F47,K$3)*INDEX(怒翼属性投放!$B$33:$B$41,怒翼升级!$G47))</f>
        <v>503</v>
      </c>
      <c r="L47" s="12">
        <f>INT(INDEX($C$5:$C$54,$I47)*INDEX(怒翼属性投放!$B$67:$Q$83,$F47,L$3)*INDEX(怒翼属性投放!$B$33:$B$41,怒翼升级!$G47))</f>
        <v>251</v>
      </c>
      <c r="M47" s="12">
        <f>INT(INDEX($C$5:$C$54,$I47)*INDEX(怒翼属性投放!$B$67:$Q$83,$F47,M$3)*INDEX(怒翼属性投放!$B$33:$B$41,怒翼升级!$G47))</f>
        <v>251</v>
      </c>
      <c r="N47" s="12">
        <f>INT(INDEX($C$5:$C$54,$I47)*INDEX(怒翼属性投放!$B$67:$Q$83,$F47,N$3)*INDEX(怒翼属性投放!$B$33:$B$41,怒翼升级!$G47))</f>
        <v>0</v>
      </c>
      <c r="O47" s="12">
        <f>INT(INDEX($C$5:$C$54,$I47)*INDEX(怒翼属性投放!$B$67:$Q$83,$F47,O$3)*INDEX(怒翼属性投放!$B$33:$B$41,怒翼升级!$G47))</f>
        <v>0</v>
      </c>
      <c r="P47" s="12">
        <f>INT(INDEX($C$5:$C$54,$I47)*INDEX(怒翼属性投放!$B$67:$Q$83,$F47,P$3)*INDEX(怒翼属性投放!$B$33:$B$41,怒翼升级!$G47))</f>
        <v>0</v>
      </c>
      <c r="Q47" s="12">
        <f>INT(INDEX($C$5:$C$54,$I47)*INDEX(怒翼属性投放!$B$67:$Q$83,$F47,Q$3)*INDEX(怒翼属性投放!$B$33:$B$41,怒翼升级!$G47))</f>
        <v>0</v>
      </c>
      <c r="R47" s="12">
        <f>INT(INDEX($C$5:$C$54,$I47)*INDEX(怒翼属性投放!$B$67:$Q$83,$F47,R$3)*INDEX(怒翼属性投放!$B$33:$B$41,怒翼升级!$G47))</f>
        <v>0</v>
      </c>
      <c r="S47" s="12">
        <f>INT(INDEX($C$5:$C$54,$I47)*INDEX(怒翼属性投放!$B$67:$Q$83,$F47,S$3)*INDEX(怒翼属性投放!$B$33:$B$41,怒翼升级!$G47))</f>
        <v>0</v>
      </c>
      <c r="T47" s="12">
        <f>INT(INDEX($C$5:$C$54,$I47)*INDEX(怒翼属性投放!$B$67:$Q$83,$F47,T$3)*INDEX(怒翼属性投放!$B$33:$B$41,怒翼升级!$G47))</f>
        <v>0</v>
      </c>
      <c r="U47" s="12">
        <f>INT(INDEX($C$5:$C$54,$I47)*INDEX(怒翼属性投放!$B$67:$Q$83,$F47,U$3)*INDEX(怒翼属性投放!$B$33:$B$41,怒翼升级!$G47))</f>
        <v>0</v>
      </c>
      <c r="V47" s="12">
        <f>INT(INDEX($C$5:$C$54,$I47)*INDEX(怒翼属性投放!$B$67:$Q$83,$F47,V$3)*INDEX(怒翼属性投放!$B$33:$B$41,怒翼升级!$G47))</f>
        <v>0</v>
      </c>
      <c r="W47" s="12">
        <f>INT(INDEX($C$5:$C$54,$I47)*INDEX(怒翼属性投放!$B$67:$Q$83,$F47,W$3)*INDEX(怒翼属性投放!$B$33:$B$41,怒翼升级!$G47))</f>
        <v>0</v>
      </c>
      <c r="X47" s="12">
        <f>INT(INDEX($C$5:$C$54,$I47)*INDEX(怒翼属性投放!$B$67:$Q$83,$F47,X$3)*INDEX(怒翼属性投放!$B$33:$B$41,怒翼升级!$G47))</f>
        <v>0</v>
      </c>
      <c r="Y47" s="12">
        <f>INT(INDEX($C$5:$C$54,$I47)*INDEX(怒翼属性投放!$B$67:$Q$83,$F47,Y$3)*INDEX(怒翼属性投放!$B$33:$B$41,怒翼升级!$G47))</f>
        <v>0</v>
      </c>
      <c r="Z47" s="12">
        <f>SUMPRODUCT(怒翼属性投放!B$47:Q$47,怒翼升级!J47:Y47)</f>
        <v>3644.3</v>
      </c>
    </row>
    <row r="48" spans="1:26" ht="16.5" x14ac:dyDescent="0.15">
      <c r="A48" s="13">
        <v>44</v>
      </c>
      <c r="B48" s="13"/>
      <c r="C48" s="13">
        <v>7.45</v>
      </c>
      <c r="F48" s="13">
        <v>1</v>
      </c>
      <c r="G48" s="13">
        <v>1</v>
      </c>
      <c r="H48" s="13" t="s">
        <v>135</v>
      </c>
      <c r="I48" s="13">
        <v>44</v>
      </c>
      <c r="J48" s="12">
        <f>INT(INDEX($C$5:$C$54,$I48)*INDEX(怒翼属性投放!$B$67:$Q$83,$F48,J$3)*INDEX(怒翼属性投放!$B$33:$B$41,怒翼升级!$G48))</f>
        <v>6422</v>
      </c>
      <c r="K48" s="12">
        <f>INT(INDEX($C$5:$C$54,$I48)*INDEX(怒翼属性投放!$B$67:$Q$83,$F48,K$3)*INDEX(怒翼属性投放!$B$33:$B$41,怒翼升级!$G48))</f>
        <v>513</v>
      </c>
      <c r="L48" s="12">
        <f>INT(INDEX($C$5:$C$54,$I48)*INDEX(怒翼属性投放!$B$67:$Q$83,$F48,L$3)*INDEX(怒翼属性投放!$B$33:$B$41,怒翼升级!$G48))</f>
        <v>256</v>
      </c>
      <c r="M48" s="12">
        <f>INT(INDEX($C$5:$C$54,$I48)*INDEX(怒翼属性投放!$B$67:$Q$83,$F48,M$3)*INDEX(怒翼属性投放!$B$33:$B$41,怒翼升级!$G48))</f>
        <v>256</v>
      </c>
      <c r="N48" s="12">
        <f>INT(INDEX($C$5:$C$54,$I48)*INDEX(怒翼属性投放!$B$67:$Q$83,$F48,N$3)*INDEX(怒翼属性投放!$B$33:$B$41,怒翼升级!$G48))</f>
        <v>0</v>
      </c>
      <c r="O48" s="12">
        <f>INT(INDEX($C$5:$C$54,$I48)*INDEX(怒翼属性投放!$B$67:$Q$83,$F48,O$3)*INDEX(怒翼属性投放!$B$33:$B$41,怒翼升级!$G48))</f>
        <v>0</v>
      </c>
      <c r="P48" s="12">
        <f>INT(INDEX($C$5:$C$54,$I48)*INDEX(怒翼属性投放!$B$67:$Q$83,$F48,P$3)*INDEX(怒翼属性投放!$B$33:$B$41,怒翼升级!$G48))</f>
        <v>0</v>
      </c>
      <c r="Q48" s="12">
        <f>INT(INDEX($C$5:$C$54,$I48)*INDEX(怒翼属性投放!$B$67:$Q$83,$F48,Q$3)*INDEX(怒翼属性投放!$B$33:$B$41,怒翼升级!$G48))</f>
        <v>0</v>
      </c>
      <c r="R48" s="12">
        <f>INT(INDEX($C$5:$C$54,$I48)*INDEX(怒翼属性投放!$B$67:$Q$83,$F48,R$3)*INDEX(怒翼属性投放!$B$33:$B$41,怒翼升级!$G48))</f>
        <v>0</v>
      </c>
      <c r="S48" s="12">
        <f>INT(INDEX($C$5:$C$54,$I48)*INDEX(怒翼属性投放!$B$67:$Q$83,$F48,S$3)*INDEX(怒翼属性投放!$B$33:$B$41,怒翼升级!$G48))</f>
        <v>0</v>
      </c>
      <c r="T48" s="12">
        <f>INT(INDEX($C$5:$C$54,$I48)*INDEX(怒翼属性投放!$B$67:$Q$83,$F48,T$3)*INDEX(怒翼属性投放!$B$33:$B$41,怒翼升级!$G48))</f>
        <v>0</v>
      </c>
      <c r="U48" s="12">
        <f>INT(INDEX($C$5:$C$54,$I48)*INDEX(怒翼属性投放!$B$67:$Q$83,$F48,U$3)*INDEX(怒翼属性投放!$B$33:$B$41,怒翼升级!$G48))</f>
        <v>0</v>
      </c>
      <c r="V48" s="12">
        <f>INT(INDEX($C$5:$C$54,$I48)*INDEX(怒翼属性投放!$B$67:$Q$83,$F48,V$3)*INDEX(怒翼属性投放!$B$33:$B$41,怒翼升级!$G48))</f>
        <v>0</v>
      </c>
      <c r="W48" s="12">
        <f>INT(INDEX($C$5:$C$54,$I48)*INDEX(怒翼属性投放!$B$67:$Q$83,$F48,W$3)*INDEX(怒翼属性投放!$B$33:$B$41,怒翼升级!$G48))</f>
        <v>0</v>
      </c>
      <c r="X48" s="12">
        <f>INT(INDEX($C$5:$C$54,$I48)*INDEX(怒翼属性投放!$B$67:$Q$83,$F48,X$3)*INDEX(怒翼属性投放!$B$33:$B$41,怒翼升级!$G48))</f>
        <v>0</v>
      </c>
      <c r="Y48" s="12">
        <f>INT(INDEX($C$5:$C$54,$I48)*INDEX(怒翼属性投放!$B$67:$Q$83,$F48,Y$3)*INDEX(怒翼属性投放!$B$33:$B$41,怒翼升级!$G48))</f>
        <v>0</v>
      </c>
      <c r="Z48" s="12">
        <f>SUMPRODUCT(怒翼属性投放!B$47:Q$47,怒翼升级!J48:Y48)</f>
        <v>3717.2</v>
      </c>
    </row>
    <row r="49" spans="1:26" ht="16.5" x14ac:dyDescent="0.15">
      <c r="A49" s="13">
        <v>45</v>
      </c>
      <c r="B49" s="13"/>
      <c r="C49" s="13">
        <v>7.6</v>
      </c>
      <c r="F49" s="13">
        <v>1</v>
      </c>
      <c r="G49" s="13">
        <v>1</v>
      </c>
      <c r="H49" s="13" t="s">
        <v>135</v>
      </c>
      <c r="I49" s="13">
        <v>45</v>
      </c>
      <c r="J49" s="12">
        <f>INT(INDEX($C$5:$C$54,$I49)*INDEX(怒翼属性投放!$B$67:$Q$83,$F49,J$3)*INDEX(怒翼属性投放!$B$33:$B$41,怒翼升级!$G49))</f>
        <v>6551</v>
      </c>
      <c r="K49" s="12">
        <f>INT(INDEX($C$5:$C$54,$I49)*INDEX(怒翼属性投放!$B$67:$Q$83,$F49,K$3)*INDEX(怒翼属性投放!$B$33:$B$41,怒翼升级!$G49))</f>
        <v>524</v>
      </c>
      <c r="L49" s="12">
        <f>INT(INDEX($C$5:$C$54,$I49)*INDEX(怒翼属性投放!$B$67:$Q$83,$F49,L$3)*INDEX(怒翼属性投放!$B$33:$B$41,怒翼升级!$G49))</f>
        <v>262</v>
      </c>
      <c r="M49" s="12">
        <f>INT(INDEX($C$5:$C$54,$I49)*INDEX(怒翼属性投放!$B$67:$Q$83,$F49,M$3)*INDEX(怒翼属性投放!$B$33:$B$41,怒翼升级!$G49))</f>
        <v>262</v>
      </c>
      <c r="N49" s="12">
        <f>INT(INDEX($C$5:$C$54,$I49)*INDEX(怒翼属性投放!$B$67:$Q$83,$F49,N$3)*INDEX(怒翼属性投放!$B$33:$B$41,怒翼升级!$G49))</f>
        <v>0</v>
      </c>
      <c r="O49" s="12">
        <f>INT(INDEX($C$5:$C$54,$I49)*INDEX(怒翼属性投放!$B$67:$Q$83,$F49,O$3)*INDEX(怒翼属性投放!$B$33:$B$41,怒翼升级!$G49))</f>
        <v>0</v>
      </c>
      <c r="P49" s="12">
        <f>INT(INDEX($C$5:$C$54,$I49)*INDEX(怒翼属性投放!$B$67:$Q$83,$F49,P$3)*INDEX(怒翼属性投放!$B$33:$B$41,怒翼升级!$G49))</f>
        <v>0</v>
      </c>
      <c r="Q49" s="12">
        <f>INT(INDEX($C$5:$C$54,$I49)*INDEX(怒翼属性投放!$B$67:$Q$83,$F49,Q$3)*INDEX(怒翼属性投放!$B$33:$B$41,怒翼升级!$G49))</f>
        <v>0</v>
      </c>
      <c r="R49" s="12">
        <f>INT(INDEX($C$5:$C$54,$I49)*INDEX(怒翼属性投放!$B$67:$Q$83,$F49,R$3)*INDEX(怒翼属性投放!$B$33:$B$41,怒翼升级!$G49))</f>
        <v>0</v>
      </c>
      <c r="S49" s="12">
        <f>INT(INDEX($C$5:$C$54,$I49)*INDEX(怒翼属性投放!$B$67:$Q$83,$F49,S$3)*INDEX(怒翼属性投放!$B$33:$B$41,怒翼升级!$G49))</f>
        <v>0</v>
      </c>
      <c r="T49" s="12">
        <f>INT(INDEX($C$5:$C$54,$I49)*INDEX(怒翼属性投放!$B$67:$Q$83,$F49,T$3)*INDEX(怒翼属性投放!$B$33:$B$41,怒翼升级!$G49))</f>
        <v>0</v>
      </c>
      <c r="U49" s="12">
        <f>INT(INDEX($C$5:$C$54,$I49)*INDEX(怒翼属性投放!$B$67:$Q$83,$F49,U$3)*INDEX(怒翼属性投放!$B$33:$B$41,怒翼升级!$G49))</f>
        <v>0</v>
      </c>
      <c r="V49" s="12">
        <f>INT(INDEX($C$5:$C$54,$I49)*INDEX(怒翼属性投放!$B$67:$Q$83,$F49,V$3)*INDEX(怒翼属性投放!$B$33:$B$41,怒翼升级!$G49))</f>
        <v>0</v>
      </c>
      <c r="W49" s="12">
        <f>INT(INDEX($C$5:$C$54,$I49)*INDEX(怒翼属性投放!$B$67:$Q$83,$F49,W$3)*INDEX(怒翼属性投放!$B$33:$B$41,怒翼升级!$G49))</f>
        <v>0</v>
      </c>
      <c r="X49" s="12">
        <f>INT(INDEX($C$5:$C$54,$I49)*INDEX(怒翼属性投放!$B$67:$Q$83,$F49,X$3)*INDEX(怒翼属性投放!$B$33:$B$41,怒翼升级!$G49))</f>
        <v>0</v>
      </c>
      <c r="Y49" s="12">
        <f>INT(INDEX($C$5:$C$54,$I49)*INDEX(怒翼属性投放!$B$67:$Q$83,$F49,Y$3)*INDEX(怒翼属性投放!$B$33:$B$41,怒翼升级!$G49))</f>
        <v>0</v>
      </c>
      <c r="Z49" s="12">
        <f>SUMPRODUCT(怒翼属性投放!B$47:Q$47,怒翼升级!J49:Y49)</f>
        <v>3799.1</v>
      </c>
    </row>
    <row r="50" spans="1:26" ht="16.5" x14ac:dyDescent="0.15">
      <c r="A50" s="13">
        <v>46</v>
      </c>
      <c r="B50" s="13"/>
      <c r="C50" s="13">
        <v>7.75</v>
      </c>
      <c r="F50" s="13">
        <v>1</v>
      </c>
      <c r="G50" s="13">
        <v>1</v>
      </c>
      <c r="H50" s="13" t="s">
        <v>135</v>
      </c>
      <c r="I50" s="13">
        <v>46</v>
      </c>
      <c r="J50" s="12">
        <f>INT(INDEX($C$5:$C$54,$I50)*INDEX(怒翼属性投放!$B$67:$Q$83,$F50,J$3)*INDEX(怒翼属性投放!$B$33:$B$41,怒翼升级!$G50))</f>
        <v>6681</v>
      </c>
      <c r="K50" s="12">
        <f>INT(INDEX($C$5:$C$54,$I50)*INDEX(怒翼属性投放!$B$67:$Q$83,$F50,K$3)*INDEX(怒翼属性投放!$B$33:$B$41,怒翼升级!$G50))</f>
        <v>534</v>
      </c>
      <c r="L50" s="12">
        <f>INT(INDEX($C$5:$C$54,$I50)*INDEX(怒翼属性投放!$B$67:$Q$83,$F50,L$3)*INDEX(怒翼属性投放!$B$33:$B$41,怒翼升级!$G50))</f>
        <v>267</v>
      </c>
      <c r="M50" s="12">
        <f>INT(INDEX($C$5:$C$54,$I50)*INDEX(怒翼属性投放!$B$67:$Q$83,$F50,M$3)*INDEX(怒翼属性投放!$B$33:$B$41,怒翼升级!$G50))</f>
        <v>267</v>
      </c>
      <c r="N50" s="12">
        <f>INT(INDEX($C$5:$C$54,$I50)*INDEX(怒翼属性投放!$B$67:$Q$83,$F50,N$3)*INDEX(怒翼属性投放!$B$33:$B$41,怒翼升级!$G50))</f>
        <v>0</v>
      </c>
      <c r="O50" s="12">
        <f>INT(INDEX($C$5:$C$54,$I50)*INDEX(怒翼属性投放!$B$67:$Q$83,$F50,O$3)*INDEX(怒翼属性投放!$B$33:$B$41,怒翼升级!$G50))</f>
        <v>0</v>
      </c>
      <c r="P50" s="12">
        <f>INT(INDEX($C$5:$C$54,$I50)*INDEX(怒翼属性投放!$B$67:$Q$83,$F50,P$3)*INDEX(怒翼属性投放!$B$33:$B$41,怒翼升级!$G50))</f>
        <v>0</v>
      </c>
      <c r="Q50" s="12">
        <f>INT(INDEX($C$5:$C$54,$I50)*INDEX(怒翼属性投放!$B$67:$Q$83,$F50,Q$3)*INDEX(怒翼属性投放!$B$33:$B$41,怒翼升级!$G50))</f>
        <v>0</v>
      </c>
      <c r="R50" s="12">
        <f>INT(INDEX($C$5:$C$54,$I50)*INDEX(怒翼属性投放!$B$67:$Q$83,$F50,R$3)*INDEX(怒翼属性投放!$B$33:$B$41,怒翼升级!$G50))</f>
        <v>0</v>
      </c>
      <c r="S50" s="12">
        <f>INT(INDEX($C$5:$C$54,$I50)*INDEX(怒翼属性投放!$B$67:$Q$83,$F50,S$3)*INDEX(怒翼属性投放!$B$33:$B$41,怒翼升级!$G50))</f>
        <v>0</v>
      </c>
      <c r="T50" s="12">
        <f>INT(INDEX($C$5:$C$54,$I50)*INDEX(怒翼属性投放!$B$67:$Q$83,$F50,T$3)*INDEX(怒翼属性投放!$B$33:$B$41,怒翼升级!$G50))</f>
        <v>0</v>
      </c>
      <c r="U50" s="12">
        <f>INT(INDEX($C$5:$C$54,$I50)*INDEX(怒翼属性投放!$B$67:$Q$83,$F50,U$3)*INDEX(怒翼属性投放!$B$33:$B$41,怒翼升级!$G50))</f>
        <v>0</v>
      </c>
      <c r="V50" s="12">
        <f>INT(INDEX($C$5:$C$54,$I50)*INDEX(怒翼属性投放!$B$67:$Q$83,$F50,V$3)*INDEX(怒翼属性投放!$B$33:$B$41,怒翼升级!$G50))</f>
        <v>0</v>
      </c>
      <c r="W50" s="12">
        <f>INT(INDEX($C$5:$C$54,$I50)*INDEX(怒翼属性投放!$B$67:$Q$83,$F50,W$3)*INDEX(怒翼属性投放!$B$33:$B$41,怒翼升级!$G50))</f>
        <v>0</v>
      </c>
      <c r="X50" s="12">
        <f>INT(INDEX($C$5:$C$54,$I50)*INDEX(怒翼属性投放!$B$67:$Q$83,$F50,X$3)*INDEX(怒翼属性投放!$B$33:$B$41,怒翼升级!$G50))</f>
        <v>0</v>
      </c>
      <c r="Y50" s="12">
        <f>INT(INDEX($C$5:$C$54,$I50)*INDEX(怒翼属性投放!$B$67:$Q$83,$F50,Y$3)*INDEX(怒翼属性投放!$B$33:$B$41,怒翼升级!$G50))</f>
        <v>0</v>
      </c>
      <c r="Z50" s="12">
        <f>SUMPRODUCT(怒翼属性投放!B$47:Q$47,怒翼升级!J50:Y50)</f>
        <v>3872.1</v>
      </c>
    </row>
    <row r="51" spans="1:26" ht="16.5" x14ac:dyDescent="0.15">
      <c r="A51" s="13">
        <v>47</v>
      </c>
      <c r="B51" s="13"/>
      <c r="C51" s="13">
        <v>7.9</v>
      </c>
      <c r="F51" s="13">
        <v>1</v>
      </c>
      <c r="G51" s="13">
        <v>1</v>
      </c>
      <c r="H51" s="13" t="s">
        <v>135</v>
      </c>
      <c r="I51" s="13">
        <v>47</v>
      </c>
      <c r="J51" s="12">
        <f>INT(INDEX($C$5:$C$54,$I51)*INDEX(怒翼属性投放!$B$67:$Q$83,$F51,J$3)*INDEX(怒翼属性投放!$B$33:$B$41,怒翼升级!$G51))</f>
        <v>6810</v>
      </c>
      <c r="K51" s="12">
        <f>INT(INDEX($C$5:$C$54,$I51)*INDEX(怒翼属性投放!$B$67:$Q$83,$F51,K$3)*INDEX(怒翼属性投放!$B$33:$B$41,怒翼升级!$G51))</f>
        <v>544</v>
      </c>
      <c r="L51" s="12">
        <f>INT(INDEX($C$5:$C$54,$I51)*INDEX(怒翼属性投放!$B$67:$Q$83,$F51,L$3)*INDEX(怒翼属性投放!$B$33:$B$41,怒翼升级!$G51))</f>
        <v>272</v>
      </c>
      <c r="M51" s="12">
        <f>INT(INDEX($C$5:$C$54,$I51)*INDEX(怒翼属性投放!$B$67:$Q$83,$F51,M$3)*INDEX(怒翼属性投放!$B$33:$B$41,怒翼升级!$G51))</f>
        <v>272</v>
      </c>
      <c r="N51" s="12">
        <f>INT(INDEX($C$5:$C$54,$I51)*INDEX(怒翼属性投放!$B$67:$Q$83,$F51,N$3)*INDEX(怒翼属性投放!$B$33:$B$41,怒翼升级!$G51))</f>
        <v>0</v>
      </c>
      <c r="O51" s="12">
        <f>INT(INDEX($C$5:$C$54,$I51)*INDEX(怒翼属性投放!$B$67:$Q$83,$F51,O$3)*INDEX(怒翼属性投放!$B$33:$B$41,怒翼升级!$G51))</f>
        <v>0</v>
      </c>
      <c r="P51" s="12">
        <f>INT(INDEX($C$5:$C$54,$I51)*INDEX(怒翼属性投放!$B$67:$Q$83,$F51,P$3)*INDEX(怒翼属性投放!$B$33:$B$41,怒翼升级!$G51))</f>
        <v>0</v>
      </c>
      <c r="Q51" s="12">
        <f>INT(INDEX($C$5:$C$54,$I51)*INDEX(怒翼属性投放!$B$67:$Q$83,$F51,Q$3)*INDEX(怒翼属性投放!$B$33:$B$41,怒翼升级!$G51))</f>
        <v>0</v>
      </c>
      <c r="R51" s="12">
        <f>INT(INDEX($C$5:$C$54,$I51)*INDEX(怒翼属性投放!$B$67:$Q$83,$F51,R$3)*INDEX(怒翼属性投放!$B$33:$B$41,怒翼升级!$G51))</f>
        <v>0</v>
      </c>
      <c r="S51" s="12">
        <f>INT(INDEX($C$5:$C$54,$I51)*INDEX(怒翼属性投放!$B$67:$Q$83,$F51,S$3)*INDEX(怒翼属性投放!$B$33:$B$41,怒翼升级!$G51))</f>
        <v>0</v>
      </c>
      <c r="T51" s="12">
        <f>INT(INDEX($C$5:$C$54,$I51)*INDEX(怒翼属性投放!$B$67:$Q$83,$F51,T$3)*INDEX(怒翼属性投放!$B$33:$B$41,怒翼升级!$G51))</f>
        <v>0</v>
      </c>
      <c r="U51" s="12">
        <f>INT(INDEX($C$5:$C$54,$I51)*INDEX(怒翼属性投放!$B$67:$Q$83,$F51,U$3)*INDEX(怒翼属性投放!$B$33:$B$41,怒翼升级!$G51))</f>
        <v>0</v>
      </c>
      <c r="V51" s="12">
        <f>INT(INDEX($C$5:$C$54,$I51)*INDEX(怒翼属性投放!$B$67:$Q$83,$F51,V$3)*INDEX(怒翼属性投放!$B$33:$B$41,怒翼升级!$G51))</f>
        <v>0</v>
      </c>
      <c r="W51" s="12">
        <f>INT(INDEX($C$5:$C$54,$I51)*INDEX(怒翼属性投放!$B$67:$Q$83,$F51,W$3)*INDEX(怒翼属性投放!$B$33:$B$41,怒翼升级!$G51))</f>
        <v>0</v>
      </c>
      <c r="X51" s="12">
        <f>INT(INDEX($C$5:$C$54,$I51)*INDEX(怒翼属性投放!$B$67:$Q$83,$F51,X$3)*INDEX(怒翼属性投放!$B$33:$B$41,怒翼升级!$G51))</f>
        <v>0</v>
      </c>
      <c r="Y51" s="12">
        <f>INT(INDEX($C$5:$C$54,$I51)*INDEX(怒翼属性投放!$B$67:$Q$83,$F51,Y$3)*INDEX(怒翼属性投放!$B$33:$B$41,怒翼升级!$G51))</f>
        <v>0</v>
      </c>
      <c r="Z51" s="12">
        <f>SUMPRODUCT(怒翼属性投放!B$47:Q$47,怒翼升级!J51:Y51)</f>
        <v>3945</v>
      </c>
    </row>
    <row r="52" spans="1:26" ht="16.5" x14ac:dyDescent="0.15">
      <c r="A52" s="13">
        <v>48</v>
      </c>
      <c r="B52" s="13"/>
      <c r="C52" s="13">
        <v>8.0500000000000007</v>
      </c>
      <c r="F52" s="13">
        <v>1</v>
      </c>
      <c r="G52" s="13">
        <v>1</v>
      </c>
      <c r="H52" s="13" t="s">
        <v>135</v>
      </c>
      <c r="I52" s="13">
        <v>48</v>
      </c>
      <c r="J52" s="12">
        <f>INT(INDEX($C$5:$C$54,$I52)*INDEX(怒翼属性投放!$B$67:$Q$83,$F52,J$3)*INDEX(怒翼属性投放!$B$33:$B$41,怒翼升级!$G52))</f>
        <v>6939</v>
      </c>
      <c r="K52" s="12">
        <f>INT(INDEX($C$5:$C$54,$I52)*INDEX(怒翼属性投放!$B$67:$Q$83,$F52,K$3)*INDEX(怒翼属性投放!$B$33:$B$41,怒翼升级!$G52))</f>
        <v>555</v>
      </c>
      <c r="L52" s="12">
        <f>INT(INDEX($C$5:$C$54,$I52)*INDEX(怒翼属性投放!$B$67:$Q$83,$F52,L$3)*INDEX(怒翼属性投放!$B$33:$B$41,怒翼升级!$G52))</f>
        <v>277</v>
      </c>
      <c r="M52" s="12">
        <f>INT(INDEX($C$5:$C$54,$I52)*INDEX(怒翼属性投放!$B$67:$Q$83,$F52,M$3)*INDEX(怒翼属性投放!$B$33:$B$41,怒翼升级!$G52))</f>
        <v>277</v>
      </c>
      <c r="N52" s="12">
        <f>INT(INDEX($C$5:$C$54,$I52)*INDEX(怒翼属性投放!$B$67:$Q$83,$F52,N$3)*INDEX(怒翼属性投放!$B$33:$B$41,怒翼升级!$G52))</f>
        <v>0</v>
      </c>
      <c r="O52" s="12">
        <f>INT(INDEX($C$5:$C$54,$I52)*INDEX(怒翼属性投放!$B$67:$Q$83,$F52,O$3)*INDEX(怒翼属性投放!$B$33:$B$41,怒翼升级!$G52))</f>
        <v>0</v>
      </c>
      <c r="P52" s="12">
        <f>INT(INDEX($C$5:$C$54,$I52)*INDEX(怒翼属性投放!$B$67:$Q$83,$F52,P$3)*INDEX(怒翼属性投放!$B$33:$B$41,怒翼升级!$G52))</f>
        <v>0</v>
      </c>
      <c r="Q52" s="12">
        <f>INT(INDEX($C$5:$C$54,$I52)*INDEX(怒翼属性投放!$B$67:$Q$83,$F52,Q$3)*INDEX(怒翼属性投放!$B$33:$B$41,怒翼升级!$G52))</f>
        <v>0</v>
      </c>
      <c r="R52" s="12">
        <f>INT(INDEX($C$5:$C$54,$I52)*INDEX(怒翼属性投放!$B$67:$Q$83,$F52,R$3)*INDEX(怒翼属性投放!$B$33:$B$41,怒翼升级!$G52))</f>
        <v>0</v>
      </c>
      <c r="S52" s="12">
        <f>INT(INDEX($C$5:$C$54,$I52)*INDEX(怒翼属性投放!$B$67:$Q$83,$F52,S$3)*INDEX(怒翼属性投放!$B$33:$B$41,怒翼升级!$G52))</f>
        <v>0</v>
      </c>
      <c r="T52" s="12">
        <f>INT(INDEX($C$5:$C$54,$I52)*INDEX(怒翼属性投放!$B$67:$Q$83,$F52,T$3)*INDEX(怒翼属性投放!$B$33:$B$41,怒翼升级!$G52))</f>
        <v>0</v>
      </c>
      <c r="U52" s="12">
        <f>INT(INDEX($C$5:$C$54,$I52)*INDEX(怒翼属性投放!$B$67:$Q$83,$F52,U$3)*INDEX(怒翼属性投放!$B$33:$B$41,怒翼升级!$G52))</f>
        <v>0</v>
      </c>
      <c r="V52" s="12">
        <f>INT(INDEX($C$5:$C$54,$I52)*INDEX(怒翼属性投放!$B$67:$Q$83,$F52,V$3)*INDEX(怒翼属性投放!$B$33:$B$41,怒翼升级!$G52))</f>
        <v>0</v>
      </c>
      <c r="W52" s="12">
        <f>INT(INDEX($C$5:$C$54,$I52)*INDEX(怒翼属性投放!$B$67:$Q$83,$F52,W$3)*INDEX(怒翼属性投放!$B$33:$B$41,怒翼升级!$G52))</f>
        <v>0</v>
      </c>
      <c r="X52" s="12">
        <f>INT(INDEX($C$5:$C$54,$I52)*INDEX(怒翼属性投放!$B$67:$Q$83,$F52,X$3)*INDEX(怒翼属性投放!$B$33:$B$41,怒翼升级!$G52))</f>
        <v>0</v>
      </c>
      <c r="Y52" s="12">
        <f>INT(INDEX($C$5:$C$54,$I52)*INDEX(怒翼属性投放!$B$67:$Q$83,$F52,Y$3)*INDEX(怒翼属性投放!$B$33:$B$41,怒翼升级!$G52))</f>
        <v>0</v>
      </c>
      <c r="Z52" s="12">
        <f>SUMPRODUCT(怒翼属性投放!B$47:Q$47,怒翼升级!J52:Y52)</f>
        <v>4020.9</v>
      </c>
    </row>
    <row r="53" spans="1:26" ht="16.5" x14ac:dyDescent="0.15">
      <c r="A53" s="13">
        <v>49</v>
      </c>
      <c r="B53" s="13"/>
      <c r="C53" s="13">
        <v>8.1999999999999993</v>
      </c>
      <c r="F53" s="13">
        <v>1</v>
      </c>
      <c r="G53" s="13">
        <v>1</v>
      </c>
      <c r="H53" s="13" t="s">
        <v>135</v>
      </c>
      <c r="I53" s="13">
        <v>49</v>
      </c>
      <c r="J53" s="12">
        <f>INT(INDEX($C$5:$C$54,$I53)*INDEX(怒翼属性投放!$B$67:$Q$83,$F53,J$3)*INDEX(怒翼属性投放!$B$33:$B$41,怒翼升级!$G53))</f>
        <v>7068</v>
      </c>
      <c r="K53" s="12">
        <f>INT(INDEX($C$5:$C$54,$I53)*INDEX(怒翼属性投放!$B$67:$Q$83,$F53,K$3)*INDEX(怒翼属性投放!$B$33:$B$41,怒翼升级!$G53))</f>
        <v>565</v>
      </c>
      <c r="L53" s="12">
        <f>INT(INDEX($C$5:$C$54,$I53)*INDEX(怒翼属性投放!$B$67:$Q$83,$F53,L$3)*INDEX(怒翼属性投放!$B$33:$B$41,怒翼升级!$G53))</f>
        <v>282</v>
      </c>
      <c r="M53" s="12">
        <f>INT(INDEX($C$5:$C$54,$I53)*INDEX(怒翼属性投放!$B$67:$Q$83,$F53,M$3)*INDEX(怒翼属性投放!$B$33:$B$41,怒翼升级!$G53))</f>
        <v>282</v>
      </c>
      <c r="N53" s="12">
        <f>INT(INDEX($C$5:$C$54,$I53)*INDEX(怒翼属性投放!$B$67:$Q$83,$F53,N$3)*INDEX(怒翼属性投放!$B$33:$B$41,怒翼升级!$G53))</f>
        <v>0</v>
      </c>
      <c r="O53" s="12">
        <f>INT(INDEX($C$5:$C$54,$I53)*INDEX(怒翼属性投放!$B$67:$Q$83,$F53,O$3)*INDEX(怒翼属性投放!$B$33:$B$41,怒翼升级!$G53))</f>
        <v>0</v>
      </c>
      <c r="P53" s="12">
        <f>INT(INDEX($C$5:$C$54,$I53)*INDEX(怒翼属性投放!$B$67:$Q$83,$F53,P$3)*INDEX(怒翼属性投放!$B$33:$B$41,怒翼升级!$G53))</f>
        <v>0</v>
      </c>
      <c r="Q53" s="12">
        <f>INT(INDEX($C$5:$C$54,$I53)*INDEX(怒翼属性投放!$B$67:$Q$83,$F53,Q$3)*INDEX(怒翼属性投放!$B$33:$B$41,怒翼升级!$G53))</f>
        <v>0</v>
      </c>
      <c r="R53" s="12">
        <f>INT(INDEX($C$5:$C$54,$I53)*INDEX(怒翼属性投放!$B$67:$Q$83,$F53,R$3)*INDEX(怒翼属性投放!$B$33:$B$41,怒翼升级!$G53))</f>
        <v>0</v>
      </c>
      <c r="S53" s="12">
        <f>INT(INDEX($C$5:$C$54,$I53)*INDEX(怒翼属性投放!$B$67:$Q$83,$F53,S$3)*INDEX(怒翼属性投放!$B$33:$B$41,怒翼升级!$G53))</f>
        <v>0</v>
      </c>
      <c r="T53" s="12">
        <f>INT(INDEX($C$5:$C$54,$I53)*INDEX(怒翼属性投放!$B$67:$Q$83,$F53,T$3)*INDEX(怒翼属性投放!$B$33:$B$41,怒翼升级!$G53))</f>
        <v>0</v>
      </c>
      <c r="U53" s="12">
        <f>INT(INDEX($C$5:$C$54,$I53)*INDEX(怒翼属性投放!$B$67:$Q$83,$F53,U$3)*INDEX(怒翼属性投放!$B$33:$B$41,怒翼升级!$G53))</f>
        <v>0</v>
      </c>
      <c r="V53" s="12">
        <f>INT(INDEX($C$5:$C$54,$I53)*INDEX(怒翼属性投放!$B$67:$Q$83,$F53,V$3)*INDEX(怒翼属性投放!$B$33:$B$41,怒翼升级!$G53))</f>
        <v>0</v>
      </c>
      <c r="W53" s="12">
        <f>INT(INDEX($C$5:$C$54,$I53)*INDEX(怒翼属性投放!$B$67:$Q$83,$F53,W$3)*INDEX(怒翼属性投放!$B$33:$B$41,怒翼升级!$G53))</f>
        <v>0</v>
      </c>
      <c r="X53" s="12">
        <f>INT(INDEX($C$5:$C$54,$I53)*INDEX(怒翼属性投放!$B$67:$Q$83,$F53,X$3)*INDEX(怒翼属性投放!$B$33:$B$41,怒翼升级!$G53))</f>
        <v>0</v>
      </c>
      <c r="Y53" s="12">
        <f>INT(INDEX($C$5:$C$54,$I53)*INDEX(怒翼属性投放!$B$67:$Q$83,$F53,Y$3)*INDEX(怒翼属性投放!$B$33:$B$41,怒翼升级!$G53))</f>
        <v>0</v>
      </c>
      <c r="Z53" s="12">
        <f>SUMPRODUCT(怒翼属性投放!B$47:Q$47,怒翼升级!J53:Y53)</f>
        <v>4093.8</v>
      </c>
    </row>
    <row r="54" spans="1:26" ht="16.5" x14ac:dyDescent="0.15">
      <c r="A54" s="13">
        <v>50</v>
      </c>
      <c r="B54" s="13"/>
      <c r="C54" s="13">
        <v>8.4</v>
      </c>
      <c r="F54" s="13">
        <v>1</v>
      </c>
      <c r="G54" s="13">
        <v>1</v>
      </c>
      <c r="H54" s="13" t="s">
        <v>135</v>
      </c>
      <c r="I54" s="13">
        <v>50</v>
      </c>
      <c r="J54" s="12">
        <f>INT(INDEX($C$5:$C$54,$I54)*INDEX(怒翼属性投放!$B$67:$Q$83,$F54,J$3)*INDEX(怒翼属性投放!$B$33:$B$41,怒翼升级!$G54))</f>
        <v>7241</v>
      </c>
      <c r="K54" s="12">
        <f>INT(INDEX($C$5:$C$54,$I54)*INDEX(怒翼属性投放!$B$67:$Q$83,$F54,K$3)*INDEX(怒翼属性投放!$B$33:$B$41,怒翼升级!$G54))</f>
        <v>579</v>
      </c>
      <c r="L54" s="12">
        <f>INT(INDEX($C$5:$C$54,$I54)*INDEX(怒翼属性投放!$B$67:$Q$83,$F54,L$3)*INDEX(怒翼属性投放!$B$33:$B$41,怒翼升级!$G54))</f>
        <v>289</v>
      </c>
      <c r="M54" s="12">
        <f>INT(INDEX($C$5:$C$54,$I54)*INDEX(怒翼属性投放!$B$67:$Q$83,$F54,M$3)*INDEX(怒翼属性投放!$B$33:$B$41,怒翼升级!$G54))</f>
        <v>289</v>
      </c>
      <c r="N54" s="12">
        <f>INT(INDEX($C$5:$C$54,$I54)*INDEX(怒翼属性投放!$B$67:$Q$83,$F54,N$3)*INDEX(怒翼属性投放!$B$33:$B$41,怒翼升级!$G54))</f>
        <v>0</v>
      </c>
      <c r="O54" s="12">
        <f>INT(INDEX($C$5:$C$54,$I54)*INDEX(怒翼属性投放!$B$67:$Q$83,$F54,O$3)*INDEX(怒翼属性投放!$B$33:$B$41,怒翼升级!$G54))</f>
        <v>0</v>
      </c>
      <c r="P54" s="12">
        <f>INT(INDEX($C$5:$C$54,$I54)*INDEX(怒翼属性投放!$B$67:$Q$83,$F54,P$3)*INDEX(怒翼属性投放!$B$33:$B$41,怒翼升级!$G54))</f>
        <v>0</v>
      </c>
      <c r="Q54" s="12">
        <f>INT(INDEX($C$5:$C$54,$I54)*INDEX(怒翼属性投放!$B$67:$Q$83,$F54,Q$3)*INDEX(怒翼属性投放!$B$33:$B$41,怒翼升级!$G54))</f>
        <v>0</v>
      </c>
      <c r="R54" s="12">
        <f>INT(INDEX($C$5:$C$54,$I54)*INDEX(怒翼属性投放!$B$67:$Q$83,$F54,R$3)*INDEX(怒翼属性投放!$B$33:$B$41,怒翼升级!$G54))</f>
        <v>0</v>
      </c>
      <c r="S54" s="12">
        <f>INT(INDEX($C$5:$C$54,$I54)*INDEX(怒翼属性投放!$B$67:$Q$83,$F54,S$3)*INDEX(怒翼属性投放!$B$33:$B$41,怒翼升级!$G54))</f>
        <v>0</v>
      </c>
      <c r="T54" s="12">
        <f>INT(INDEX($C$5:$C$54,$I54)*INDEX(怒翼属性投放!$B$67:$Q$83,$F54,T$3)*INDEX(怒翼属性投放!$B$33:$B$41,怒翼升级!$G54))</f>
        <v>0</v>
      </c>
      <c r="U54" s="12">
        <f>INT(INDEX($C$5:$C$54,$I54)*INDEX(怒翼属性投放!$B$67:$Q$83,$F54,U$3)*INDEX(怒翼属性投放!$B$33:$B$41,怒翼升级!$G54))</f>
        <v>0</v>
      </c>
      <c r="V54" s="12">
        <f>INT(INDEX($C$5:$C$54,$I54)*INDEX(怒翼属性投放!$B$67:$Q$83,$F54,V$3)*INDEX(怒翼属性投放!$B$33:$B$41,怒翼升级!$G54))</f>
        <v>0</v>
      </c>
      <c r="W54" s="12">
        <f>INT(INDEX($C$5:$C$54,$I54)*INDEX(怒翼属性投放!$B$67:$Q$83,$F54,W$3)*INDEX(怒翼属性投放!$B$33:$B$41,怒翼升级!$G54))</f>
        <v>0</v>
      </c>
      <c r="X54" s="12">
        <f>INT(INDEX($C$5:$C$54,$I54)*INDEX(怒翼属性投放!$B$67:$Q$83,$F54,X$3)*INDEX(怒翼属性投放!$B$33:$B$41,怒翼升级!$G54))</f>
        <v>0</v>
      </c>
      <c r="Y54" s="12">
        <f>INT(INDEX($C$5:$C$54,$I54)*INDEX(怒翼属性投放!$B$67:$Q$83,$F54,Y$3)*INDEX(怒翼属性投放!$B$33:$B$41,怒翼升级!$G54))</f>
        <v>0</v>
      </c>
      <c r="Z54" s="12">
        <f>SUMPRODUCT(怒翼属性投放!B$47:Q$47,怒翼升级!J54:Y54)</f>
        <v>4195.1000000000004</v>
      </c>
    </row>
    <row r="55" spans="1:26" ht="16.5" x14ac:dyDescent="0.15">
      <c r="F55" s="13">
        <v>2</v>
      </c>
      <c r="G55" s="13">
        <v>2</v>
      </c>
      <c r="H55" s="13" t="s">
        <v>136</v>
      </c>
      <c r="I55" s="13">
        <v>1</v>
      </c>
      <c r="J55" s="12">
        <f>INT(INDEX($C$5:$C$54,$I55)*INDEX(怒翼属性投放!$B$67:$Q$83,$F55,J$3)*INDEX(怒翼属性投放!$B$33:$B$41,怒翼升级!$G55))</f>
        <v>1034</v>
      </c>
      <c r="K55" s="12">
        <f>INT(INDEX($C$5:$C$54,$I55)*INDEX(怒翼属性投放!$B$67:$Q$83,$F55,K$3)*INDEX(怒翼属性投放!$B$33:$B$41,怒翼升级!$G55))</f>
        <v>82</v>
      </c>
      <c r="L55" s="12">
        <f>INT(INDEX($C$5:$C$54,$I55)*INDEX(怒翼属性投放!$B$67:$Q$83,$F55,L$3)*INDEX(怒翼属性投放!$B$33:$B$41,怒翼升级!$G55))</f>
        <v>41</v>
      </c>
      <c r="M55" s="12">
        <f>INT(INDEX($C$5:$C$54,$I55)*INDEX(怒翼属性投放!$B$67:$Q$83,$F55,M$3)*INDEX(怒翼属性投放!$B$33:$B$41,怒翼升级!$G55))</f>
        <v>41</v>
      </c>
      <c r="N55" s="12">
        <f>INT(INDEX($C$5:$C$54,$I55)*INDEX(怒翼属性投放!$B$67:$Q$83,$F55,N$3)*INDEX(怒翼属性投放!$B$33:$B$41,怒翼升级!$G55))</f>
        <v>0</v>
      </c>
      <c r="O55" s="12">
        <f>INT(INDEX($C$5:$C$54,$I55)*INDEX(怒翼属性投放!$B$67:$Q$83,$F55,O$3)*INDEX(怒翼属性投放!$B$33:$B$41,怒翼升级!$G55))</f>
        <v>0</v>
      </c>
      <c r="P55" s="12">
        <f>INT(INDEX($C$5:$C$54,$I55)*INDEX(怒翼属性投放!$B$67:$Q$83,$F55,P$3)*INDEX(怒翼属性投放!$B$33:$B$41,怒翼升级!$G55))</f>
        <v>0</v>
      </c>
      <c r="Q55" s="12">
        <f>INT(INDEX($C$5:$C$54,$I55)*INDEX(怒翼属性投放!$B$67:$Q$83,$F55,Q$3)*INDEX(怒翼属性投放!$B$33:$B$41,怒翼升级!$G55))</f>
        <v>0</v>
      </c>
      <c r="R55" s="12">
        <f>INT(INDEX($C$5:$C$54,$I55)*INDEX(怒翼属性投放!$B$67:$Q$83,$F55,R$3)*INDEX(怒翼属性投放!$B$33:$B$41,怒翼升级!$G55))</f>
        <v>0</v>
      </c>
      <c r="S55" s="12">
        <f>INT(INDEX($C$5:$C$54,$I55)*INDEX(怒翼属性投放!$B$67:$Q$83,$F55,S$3)*INDEX(怒翼属性投放!$B$33:$B$41,怒翼升级!$G55))</f>
        <v>0</v>
      </c>
      <c r="T55" s="12">
        <f>INT(INDEX($C$5:$C$54,$I55)*INDEX(怒翼属性投放!$B$67:$Q$83,$F55,T$3)*INDEX(怒翼属性投放!$B$33:$B$41,怒翼升级!$G55))</f>
        <v>0</v>
      </c>
      <c r="U55" s="12">
        <f>INT(INDEX($C$5:$C$54,$I55)*INDEX(怒翼属性投放!$B$67:$Q$83,$F55,U$3)*INDEX(怒翼属性投放!$B$33:$B$41,怒翼升级!$G55))</f>
        <v>0</v>
      </c>
      <c r="V55" s="12">
        <f>INT(INDEX($C$5:$C$54,$I55)*INDEX(怒翼属性投放!$B$67:$Q$83,$F55,V$3)*INDEX(怒翼属性投放!$B$33:$B$41,怒翼升级!$G55))</f>
        <v>0</v>
      </c>
      <c r="W55" s="12">
        <f>INT(INDEX($C$5:$C$54,$I55)*INDEX(怒翼属性投放!$B$67:$Q$83,$F55,W$3)*INDEX(怒翼属性投放!$B$33:$B$41,怒翼升级!$G55))</f>
        <v>0</v>
      </c>
      <c r="X55" s="12">
        <f>INT(INDEX($C$5:$C$54,$I55)*INDEX(怒翼属性投放!$B$67:$Q$83,$F55,X$3)*INDEX(怒翼属性投放!$B$33:$B$41,怒翼升级!$G55))</f>
        <v>0</v>
      </c>
      <c r="Y55" s="12">
        <f>INT(INDEX($C$5:$C$54,$I55)*INDEX(怒翼属性投放!$B$67:$Q$83,$F55,Y$3)*INDEX(怒翼属性投放!$B$33:$B$41,怒翼升级!$G55))</f>
        <v>0</v>
      </c>
      <c r="Z55" s="12">
        <f>SUMPRODUCT(怒翼属性投放!B$47:Q$47,怒翼升级!J55:Y55)</f>
        <v>595.4</v>
      </c>
    </row>
    <row r="56" spans="1:26" ht="16.5" x14ac:dyDescent="0.15">
      <c r="F56" s="13">
        <v>2</v>
      </c>
      <c r="G56" s="13">
        <v>2</v>
      </c>
      <c r="H56" s="13" t="s">
        <v>136</v>
      </c>
      <c r="I56" s="13">
        <v>2</v>
      </c>
      <c r="J56" s="12">
        <f>INT(INDEX($C$5:$C$54,$I56)*INDEX(怒翼属性投放!$B$67:$Q$83,$F56,J$3)*INDEX(怒翼属性投放!$B$33:$B$41,怒翼升级!$G56))</f>
        <v>1189</v>
      </c>
      <c r="K56" s="12">
        <f>INT(INDEX($C$5:$C$54,$I56)*INDEX(怒翼属性投放!$B$67:$Q$83,$F56,K$3)*INDEX(怒翼属性投放!$B$33:$B$41,怒翼升级!$G56))</f>
        <v>95</v>
      </c>
      <c r="L56" s="12">
        <f>INT(INDEX($C$5:$C$54,$I56)*INDEX(怒翼属性投放!$B$67:$Q$83,$F56,L$3)*INDEX(怒翼属性投放!$B$33:$B$41,怒翼升级!$G56))</f>
        <v>47</v>
      </c>
      <c r="M56" s="12">
        <f>INT(INDEX($C$5:$C$54,$I56)*INDEX(怒翼属性投放!$B$67:$Q$83,$F56,M$3)*INDEX(怒翼属性投放!$B$33:$B$41,怒翼升级!$G56))</f>
        <v>47</v>
      </c>
      <c r="N56" s="12">
        <f>INT(INDEX($C$5:$C$54,$I56)*INDEX(怒翼属性投放!$B$67:$Q$83,$F56,N$3)*INDEX(怒翼属性投放!$B$33:$B$41,怒翼升级!$G56))</f>
        <v>0</v>
      </c>
      <c r="O56" s="12">
        <f>INT(INDEX($C$5:$C$54,$I56)*INDEX(怒翼属性投放!$B$67:$Q$83,$F56,O$3)*INDEX(怒翼属性投放!$B$33:$B$41,怒翼升级!$G56))</f>
        <v>0</v>
      </c>
      <c r="P56" s="12">
        <f>INT(INDEX($C$5:$C$54,$I56)*INDEX(怒翼属性投放!$B$67:$Q$83,$F56,P$3)*INDEX(怒翼属性投放!$B$33:$B$41,怒翼升级!$G56))</f>
        <v>0</v>
      </c>
      <c r="Q56" s="12">
        <f>INT(INDEX($C$5:$C$54,$I56)*INDEX(怒翼属性投放!$B$67:$Q$83,$F56,Q$3)*INDEX(怒翼属性投放!$B$33:$B$41,怒翼升级!$G56))</f>
        <v>0</v>
      </c>
      <c r="R56" s="12">
        <f>INT(INDEX($C$5:$C$54,$I56)*INDEX(怒翼属性投放!$B$67:$Q$83,$F56,R$3)*INDEX(怒翼属性投放!$B$33:$B$41,怒翼升级!$G56))</f>
        <v>0</v>
      </c>
      <c r="S56" s="12">
        <f>INT(INDEX($C$5:$C$54,$I56)*INDEX(怒翼属性投放!$B$67:$Q$83,$F56,S$3)*INDEX(怒翼属性投放!$B$33:$B$41,怒翼升级!$G56))</f>
        <v>0</v>
      </c>
      <c r="T56" s="12">
        <f>INT(INDEX($C$5:$C$54,$I56)*INDEX(怒翼属性投放!$B$67:$Q$83,$F56,T$3)*INDEX(怒翼属性投放!$B$33:$B$41,怒翼升级!$G56))</f>
        <v>0</v>
      </c>
      <c r="U56" s="12">
        <f>INT(INDEX($C$5:$C$54,$I56)*INDEX(怒翼属性投放!$B$67:$Q$83,$F56,U$3)*INDEX(怒翼属性投放!$B$33:$B$41,怒翼升级!$G56))</f>
        <v>0</v>
      </c>
      <c r="V56" s="12">
        <f>INT(INDEX($C$5:$C$54,$I56)*INDEX(怒翼属性投放!$B$67:$Q$83,$F56,V$3)*INDEX(怒翼属性投放!$B$33:$B$41,怒翼升级!$G56))</f>
        <v>0</v>
      </c>
      <c r="W56" s="12">
        <f>INT(INDEX($C$5:$C$54,$I56)*INDEX(怒翼属性投放!$B$67:$Q$83,$F56,W$3)*INDEX(怒翼属性投放!$B$33:$B$41,怒翼升级!$G56))</f>
        <v>0</v>
      </c>
      <c r="X56" s="12">
        <f>INT(INDEX($C$5:$C$54,$I56)*INDEX(怒翼属性投放!$B$67:$Q$83,$F56,X$3)*INDEX(怒翼属性投放!$B$33:$B$41,怒翼升级!$G56))</f>
        <v>0</v>
      </c>
      <c r="Y56" s="12">
        <f>INT(INDEX($C$5:$C$54,$I56)*INDEX(怒翼属性投放!$B$67:$Q$83,$F56,Y$3)*INDEX(怒翼属性投放!$B$33:$B$41,怒翼升级!$G56))</f>
        <v>0</v>
      </c>
      <c r="Z56" s="12">
        <f>SUMPRODUCT(怒翼属性投放!B$47:Q$47,怒翼升级!J56:Y56)</f>
        <v>685.9</v>
      </c>
    </row>
    <row r="57" spans="1:26" ht="16.5" x14ac:dyDescent="0.15">
      <c r="F57" s="13">
        <v>2</v>
      </c>
      <c r="G57" s="13">
        <v>2</v>
      </c>
      <c r="H57" s="13" t="s">
        <v>136</v>
      </c>
      <c r="I57" s="13">
        <v>3</v>
      </c>
      <c r="J57" s="12">
        <f>INT(INDEX($C$5:$C$54,$I57)*INDEX(怒翼属性投放!$B$67:$Q$83,$F57,J$3)*INDEX(怒翼属性投放!$B$33:$B$41,怒翼升级!$G57))</f>
        <v>1344</v>
      </c>
      <c r="K57" s="12">
        <f>INT(INDEX($C$5:$C$54,$I57)*INDEX(怒翼属性投放!$B$67:$Q$83,$F57,K$3)*INDEX(怒翼属性投放!$B$33:$B$41,怒翼升级!$G57))</f>
        <v>107</v>
      </c>
      <c r="L57" s="12">
        <f>INT(INDEX($C$5:$C$54,$I57)*INDEX(怒翼属性投放!$B$67:$Q$83,$F57,L$3)*INDEX(怒翼属性投放!$B$33:$B$41,怒翼升级!$G57))</f>
        <v>53</v>
      </c>
      <c r="M57" s="12">
        <f>INT(INDEX($C$5:$C$54,$I57)*INDEX(怒翼属性投放!$B$67:$Q$83,$F57,M$3)*INDEX(怒翼属性投放!$B$33:$B$41,怒翼升级!$G57))</f>
        <v>53</v>
      </c>
      <c r="N57" s="12">
        <f>INT(INDEX($C$5:$C$54,$I57)*INDEX(怒翼属性投放!$B$67:$Q$83,$F57,N$3)*INDEX(怒翼属性投放!$B$33:$B$41,怒翼升级!$G57))</f>
        <v>0</v>
      </c>
      <c r="O57" s="12">
        <f>INT(INDEX($C$5:$C$54,$I57)*INDEX(怒翼属性投放!$B$67:$Q$83,$F57,O$3)*INDEX(怒翼属性投放!$B$33:$B$41,怒翼升级!$G57))</f>
        <v>0</v>
      </c>
      <c r="P57" s="12">
        <f>INT(INDEX($C$5:$C$54,$I57)*INDEX(怒翼属性投放!$B$67:$Q$83,$F57,P$3)*INDEX(怒翼属性投放!$B$33:$B$41,怒翼升级!$G57))</f>
        <v>0</v>
      </c>
      <c r="Q57" s="12">
        <f>INT(INDEX($C$5:$C$54,$I57)*INDEX(怒翼属性投放!$B$67:$Q$83,$F57,Q$3)*INDEX(怒翼属性投放!$B$33:$B$41,怒翼升级!$G57))</f>
        <v>0</v>
      </c>
      <c r="R57" s="12">
        <f>INT(INDEX($C$5:$C$54,$I57)*INDEX(怒翼属性投放!$B$67:$Q$83,$F57,R$3)*INDEX(怒翼属性投放!$B$33:$B$41,怒翼升级!$G57))</f>
        <v>0</v>
      </c>
      <c r="S57" s="12">
        <f>INT(INDEX($C$5:$C$54,$I57)*INDEX(怒翼属性投放!$B$67:$Q$83,$F57,S$3)*INDEX(怒翼属性投放!$B$33:$B$41,怒翼升级!$G57))</f>
        <v>0</v>
      </c>
      <c r="T57" s="12">
        <f>INT(INDEX($C$5:$C$54,$I57)*INDEX(怒翼属性投放!$B$67:$Q$83,$F57,T$3)*INDEX(怒翼属性投放!$B$33:$B$41,怒翼升级!$G57))</f>
        <v>0</v>
      </c>
      <c r="U57" s="12">
        <f>INT(INDEX($C$5:$C$54,$I57)*INDEX(怒翼属性投放!$B$67:$Q$83,$F57,U$3)*INDEX(怒翼属性投放!$B$33:$B$41,怒翼升级!$G57))</f>
        <v>0</v>
      </c>
      <c r="V57" s="12">
        <f>INT(INDEX($C$5:$C$54,$I57)*INDEX(怒翼属性投放!$B$67:$Q$83,$F57,V$3)*INDEX(怒翼属性投放!$B$33:$B$41,怒翼升级!$G57))</f>
        <v>0</v>
      </c>
      <c r="W57" s="12">
        <f>INT(INDEX($C$5:$C$54,$I57)*INDEX(怒翼属性投放!$B$67:$Q$83,$F57,W$3)*INDEX(怒翼属性投放!$B$33:$B$41,怒翼升级!$G57))</f>
        <v>0</v>
      </c>
      <c r="X57" s="12">
        <f>INT(INDEX($C$5:$C$54,$I57)*INDEX(怒翼属性投放!$B$67:$Q$83,$F57,X$3)*INDEX(怒翼属性投放!$B$33:$B$41,怒翼升级!$G57))</f>
        <v>0</v>
      </c>
      <c r="Y57" s="12">
        <f>INT(INDEX($C$5:$C$54,$I57)*INDEX(怒翼属性投放!$B$67:$Q$83,$F57,Y$3)*INDEX(怒翼属性投放!$B$33:$B$41,怒翼升级!$G57))</f>
        <v>0</v>
      </c>
      <c r="Z57" s="12">
        <f>SUMPRODUCT(怒翼属性投放!B$47:Q$47,怒翼升级!J57:Y57)</f>
        <v>773.4</v>
      </c>
    </row>
    <row r="58" spans="1:26" ht="16.5" x14ac:dyDescent="0.15">
      <c r="F58" s="13">
        <v>2</v>
      </c>
      <c r="G58" s="13">
        <v>2</v>
      </c>
      <c r="H58" s="13" t="s">
        <v>136</v>
      </c>
      <c r="I58" s="13">
        <v>4</v>
      </c>
      <c r="J58" s="12">
        <f>INT(INDEX($C$5:$C$54,$I58)*INDEX(怒翼属性投放!$B$67:$Q$83,$F58,J$3)*INDEX(怒翼属性投放!$B$33:$B$41,怒翼升级!$G58))</f>
        <v>1500</v>
      </c>
      <c r="K58" s="12">
        <f>INT(INDEX($C$5:$C$54,$I58)*INDEX(怒翼属性投放!$B$67:$Q$83,$F58,K$3)*INDEX(怒翼属性投放!$B$33:$B$41,怒翼升级!$G58))</f>
        <v>120</v>
      </c>
      <c r="L58" s="12">
        <f>INT(INDEX($C$5:$C$54,$I58)*INDEX(怒翼属性投放!$B$67:$Q$83,$F58,L$3)*INDEX(怒翼属性投放!$B$33:$B$41,怒翼升级!$G58))</f>
        <v>60</v>
      </c>
      <c r="M58" s="12">
        <f>INT(INDEX($C$5:$C$54,$I58)*INDEX(怒翼属性投放!$B$67:$Q$83,$F58,M$3)*INDEX(怒翼属性投放!$B$33:$B$41,怒翼升级!$G58))</f>
        <v>60</v>
      </c>
      <c r="N58" s="12">
        <f>INT(INDEX($C$5:$C$54,$I58)*INDEX(怒翼属性投放!$B$67:$Q$83,$F58,N$3)*INDEX(怒翼属性投放!$B$33:$B$41,怒翼升级!$G58))</f>
        <v>0</v>
      </c>
      <c r="O58" s="12">
        <f>INT(INDEX($C$5:$C$54,$I58)*INDEX(怒翼属性投放!$B$67:$Q$83,$F58,O$3)*INDEX(怒翼属性投放!$B$33:$B$41,怒翼升级!$G58))</f>
        <v>0</v>
      </c>
      <c r="P58" s="12">
        <f>INT(INDEX($C$5:$C$54,$I58)*INDEX(怒翼属性投放!$B$67:$Q$83,$F58,P$3)*INDEX(怒翼属性投放!$B$33:$B$41,怒翼升级!$G58))</f>
        <v>0</v>
      </c>
      <c r="Q58" s="12">
        <f>INT(INDEX($C$5:$C$54,$I58)*INDEX(怒翼属性投放!$B$67:$Q$83,$F58,Q$3)*INDEX(怒翼属性投放!$B$33:$B$41,怒翼升级!$G58))</f>
        <v>0</v>
      </c>
      <c r="R58" s="12">
        <f>INT(INDEX($C$5:$C$54,$I58)*INDEX(怒翼属性投放!$B$67:$Q$83,$F58,R$3)*INDEX(怒翼属性投放!$B$33:$B$41,怒翼升级!$G58))</f>
        <v>0</v>
      </c>
      <c r="S58" s="12">
        <f>INT(INDEX($C$5:$C$54,$I58)*INDEX(怒翼属性投放!$B$67:$Q$83,$F58,S$3)*INDEX(怒翼属性投放!$B$33:$B$41,怒翼升级!$G58))</f>
        <v>0</v>
      </c>
      <c r="T58" s="12">
        <f>INT(INDEX($C$5:$C$54,$I58)*INDEX(怒翼属性投放!$B$67:$Q$83,$F58,T$3)*INDEX(怒翼属性投放!$B$33:$B$41,怒翼升级!$G58))</f>
        <v>0</v>
      </c>
      <c r="U58" s="12">
        <f>INT(INDEX($C$5:$C$54,$I58)*INDEX(怒翼属性投放!$B$67:$Q$83,$F58,U$3)*INDEX(怒翼属性投放!$B$33:$B$41,怒翼升级!$G58))</f>
        <v>0</v>
      </c>
      <c r="V58" s="12">
        <f>INT(INDEX($C$5:$C$54,$I58)*INDEX(怒翼属性投放!$B$67:$Q$83,$F58,V$3)*INDEX(怒翼属性投放!$B$33:$B$41,怒翼升级!$G58))</f>
        <v>0</v>
      </c>
      <c r="W58" s="12">
        <f>INT(INDEX($C$5:$C$54,$I58)*INDEX(怒翼属性投放!$B$67:$Q$83,$F58,W$3)*INDEX(怒翼属性投放!$B$33:$B$41,怒翼升级!$G58))</f>
        <v>0</v>
      </c>
      <c r="X58" s="12">
        <f>INT(INDEX($C$5:$C$54,$I58)*INDEX(怒翼属性投放!$B$67:$Q$83,$F58,X$3)*INDEX(怒翼属性投放!$B$33:$B$41,怒翼升级!$G58))</f>
        <v>0</v>
      </c>
      <c r="Y58" s="12">
        <f>INT(INDEX($C$5:$C$54,$I58)*INDEX(怒翼属性投放!$B$67:$Q$83,$F58,Y$3)*INDEX(怒翼属性投放!$B$33:$B$41,怒翼升级!$G58))</f>
        <v>0</v>
      </c>
      <c r="Z58" s="12">
        <f>SUMPRODUCT(怒翼属性投放!B$47:Q$47,怒翼升级!J58:Y58)</f>
        <v>870</v>
      </c>
    </row>
    <row r="59" spans="1:26" ht="16.5" x14ac:dyDescent="0.15">
      <c r="F59" s="13">
        <v>2</v>
      </c>
      <c r="G59" s="13">
        <v>2</v>
      </c>
      <c r="H59" s="13" t="s">
        <v>136</v>
      </c>
      <c r="I59" s="13">
        <v>5</v>
      </c>
      <c r="J59" s="12">
        <f>INT(INDEX($C$5:$C$54,$I59)*INDEX(怒翼属性投放!$B$67:$Q$83,$F59,J$3)*INDEX(怒翼属性投放!$B$33:$B$41,怒翼升级!$G59))</f>
        <v>1655</v>
      </c>
      <c r="K59" s="12">
        <f>INT(INDEX($C$5:$C$54,$I59)*INDEX(怒翼属性投放!$B$67:$Q$83,$F59,K$3)*INDEX(怒翼属性投放!$B$33:$B$41,怒翼升级!$G59))</f>
        <v>132</v>
      </c>
      <c r="L59" s="12">
        <f>INT(INDEX($C$5:$C$54,$I59)*INDEX(怒翼属性投放!$B$67:$Q$83,$F59,L$3)*INDEX(怒翼属性投放!$B$33:$B$41,怒翼升级!$G59))</f>
        <v>66</v>
      </c>
      <c r="M59" s="12">
        <f>INT(INDEX($C$5:$C$54,$I59)*INDEX(怒翼属性投放!$B$67:$Q$83,$F59,M$3)*INDEX(怒翼属性投放!$B$33:$B$41,怒翼升级!$G59))</f>
        <v>66</v>
      </c>
      <c r="N59" s="12">
        <f>INT(INDEX($C$5:$C$54,$I59)*INDEX(怒翼属性投放!$B$67:$Q$83,$F59,N$3)*INDEX(怒翼属性投放!$B$33:$B$41,怒翼升级!$G59))</f>
        <v>0</v>
      </c>
      <c r="O59" s="12">
        <f>INT(INDEX($C$5:$C$54,$I59)*INDEX(怒翼属性投放!$B$67:$Q$83,$F59,O$3)*INDEX(怒翼属性投放!$B$33:$B$41,怒翼升级!$G59))</f>
        <v>0</v>
      </c>
      <c r="P59" s="12">
        <f>INT(INDEX($C$5:$C$54,$I59)*INDEX(怒翼属性投放!$B$67:$Q$83,$F59,P$3)*INDEX(怒翼属性投放!$B$33:$B$41,怒翼升级!$G59))</f>
        <v>0</v>
      </c>
      <c r="Q59" s="12">
        <f>INT(INDEX($C$5:$C$54,$I59)*INDEX(怒翼属性投放!$B$67:$Q$83,$F59,Q$3)*INDEX(怒翼属性投放!$B$33:$B$41,怒翼升级!$G59))</f>
        <v>0</v>
      </c>
      <c r="R59" s="12">
        <f>INT(INDEX($C$5:$C$54,$I59)*INDEX(怒翼属性投放!$B$67:$Q$83,$F59,R$3)*INDEX(怒翼属性投放!$B$33:$B$41,怒翼升级!$G59))</f>
        <v>0</v>
      </c>
      <c r="S59" s="12">
        <f>INT(INDEX($C$5:$C$54,$I59)*INDEX(怒翼属性投放!$B$67:$Q$83,$F59,S$3)*INDEX(怒翼属性投放!$B$33:$B$41,怒翼升级!$G59))</f>
        <v>0</v>
      </c>
      <c r="T59" s="12">
        <f>INT(INDEX($C$5:$C$54,$I59)*INDEX(怒翼属性投放!$B$67:$Q$83,$F59,T$3)*INDEX(怒翼属性投放!$B$33:$B$41,怒翼升级!$G59))</f>
        <v>0</v>
      </c>
      <c r="U59" s="12">
        <f>INT(INDEX($C$5:$C$54,$I59)*INDEX(怒翼属性投放!$B$67:$Q$83,$F59,U$3)*INDEX(怒翼属性投放!$B$33:$B$41,怒翼升级!$G59))</f>
        <v>0</v>
      </c>
      <c r="V59" s="12">
        <f>INT(INDEX($C$5:$C$54,$I59)*INDEX(怒翼属性投放!$B$67:$Q$83,$F59,V$3)*INDEX(怒翼属性投放!$B$33:$B$41,怒翼升级!$G59))</f>
        <v>0</v>
      </c>
      <c r="W59" s="12">
        <f>INT(INDEX($C$5:$C$54,$I59)*INDEX(怒翼属性投放!$B$67:$Q$83,$F59,W$3)*INDEX(怒翼属性投放!$B$33:$B$41,怒翼升级!$G59))</f>
        <v>0</v>
      </c>
      <c r="X59" s="12">
        <f>INT(INDEX($C$5:$C$54,$I59)*INDEX(怒翼属性投放!$B$67:$Q$83,$F59,X$3)*INDEX(怒翼属性投放!$B$33:$B$41,怒翼升级!$G59))</f>
        <v>0</v>
      </c>
      <c r="Y59" s="12">
        <f>INT(INDEX($C$5:$C$54,$I59)*INDEX(怒翼属性投放!$B$67:$Q$83,$F59,Y$3)*INDEX(怒翼属性投放!$B$33:$B$41,怒翼升级!$G59))</f>
        <v>0</v>
      </c>
      <c r="Z59" s="12">
        <f>SUMPRODUCT(怒翼属性投放!B$47:Q$47,怒翼升级!J59:Y59)</f>
        <v>957.5</v>
      </c>
    </row>
    <row r="60" spans="1:26" ht="16.5" x14ac:dyDescent="0.15">
      <c r="F60" s="13">
        <v>2</v>
      </c>
      <c r="G60" s="13">
        <v>2</v>
      </c>
      <c r="H60" s="13" t="s">
        <v>136</v>
      </c>
      <c r="I60" s="13">
        <v>6</v>
      </c>
      <c r="J60" s="12">
        <f>INT(INDEX($C$5:$C$54,$I60)*INDEX(怒翼属性投放!$B$67:$Q$83,$F60,J$3)*INDEX(怒翼属性投放!$B$33:$B$41,怒翼升级!$G60))</f>
        <v>1810</v>
      </c>
      <c r="K60" s="12">
        <f>INT(INDEX($C$5:$C$54,$I60)*INDEX(怒翼属性投放!$B$67:$Q$83,$F60,K$3)*INDEX(怒翼属性投放!$B$33:$B$41,怒翼升级!$G60))</f>
        <v>144</v>
      </c>
      <c r="L60" s="12">
        <f>INT(INDEX($C$5:$C$54,$I60)*INDEX(怒翼属性投放!$B$67:$Q$83,$F60,L$3)*INDEX(怒翼属性投放!$B$33:$B$41,怒翼升级!$G60))</f>
        <v>72</v>
      </c>
      <c r="M60" s="12">
        <f>INT(INDEX($C$5:$C$54,$I60)*INDEX(怒翼属性投放!$B$67:$Q$83,$F60,M$3)*INDEX(怒翼属性投放!$B$33:$B$41,怒翼升级!$G60))</f>
        <v>72</v>
      </c>
      <c r="N60" s="12">
        <f>INT(INDEX($C$5:$C$54,$I60)*INDEX(怒翼属性投放!$B$67:$Q$83,$F60,N$3)*INDEX(怒翼属性投放!$B$33:$B$41,怒翼升级!$G60))</f>
        <v>0</v>
      </c>
      <c r="O60" s="12">
        <f>INT(INDEX($C$5:$C$54,$I60)*INDEX(怒翼属性投放!$B$67:$Q$83,$F60,O$3)*INDEX(怒翼属性投放!$B$33:$B$41,怒翼升级!$G60))</f>
        <v>0</v>
      </c>
      <c r="P60" s="12">
        <f>INT(INDEX($C$5:$C$54,$I60)*INDEX(怒翼属性投放!$B$67:$Q$83,$F60,P$3)*INDEX(怒翼属性投放!$B$33:$B$41,怒翼升级!$G60))</f>
        <v>0</v>
      </c>
      <c r="Q60" s="12">
        <f>INT(INDEX($C$5:$C$54,$I60)*INDEX(怒翼属性投放!$B$67:$Q$83,$F60,Q$3)*INDEX(怒翼属性投放!$B$33:$B$41,怒翼升级!$G60))</f>
        <v>0</v>
      </c>
      <c r="R60" s="12">
        <f>INT(INDEX($C$5:$C$54,$I60)*INDEX(怒翼属性投放!$B$67:$Q$83,$F60,R$3)*INDEX(怒翼属性投放!$B$33:$B$41,怒翼升级!$G60))</f>
        <v>0</v>
      </c>
      <c r="S60" s="12">
        <f>INT(INDEX($C$5:$C$54,$I60)*INDEX(怒翼属性投放!$B$67:$Q$83,$F60,S$3)*INDEX(怒翼属性投放!$B$33:$B$41,怒翼升级!$G60))</f>
        <v>0</v>
      </c>
      <c r="T60" s="12">
        <f>INT(INDEX($C$5:$C$54,$I60)*INDEX(怒翼属性投放!$B$67:$Q$83,$F60,T$3)*INDEX(怒翼属性投放!$B$33:$B$41,怒翼升级!$G60))</f>
        <v>0</v>
      </c>
      <c r="U60" s="12">
        <f>INT(INDEX($C$5:$C$54,$I60)*INDEX(怒翼属性投放!$B$67:$Q$83,$F60,U$3)*INDEX(怒翼属性投放!$B$33:$B$41,怒翼升级!$G60))</f>
        <v>0</v>
      </c>
      <c r="V60" s="12">
        <f>INT(INDEX($C$5:$C$54,$I60)*INDEX(怒翼属性投放!$B$67:$Q$83,$F60,V$3)*INDEX(怒翼属性投放!$B$33:$B$41,怒翼升级!$G60))</f>
        <v>0</v>
      </c>
      <c r="W60" s="12">
        <f>INT(INDEX($C$5:$C$54,$I60)*INDEX(怒翼属性投放!$B$67:$Q$83,$F60,W$3)*INDEX(怒翼属性投放!$B$33:$B$41,怒翼升级!$G60))</f>
        <v>0</v>
      </c>
      <c r="X60" s="12">
        <f>INT(INDEX($C$5:$C$54,$I60)*INDEX(怒翼属性投放!$B$67:$Q$83,$F60,X$3)*INDEX(怒翼属性投放!$B$33:$B$41,怒翼升级!$G60))</f>
        <v>0</v>
      </c>
      <c r="Y60" s="12">
        <f>INT(INDEX($C$5:$C$54,$I60)*INDEX(怒翼属性投放!$B$67:$Q$83,$F60,Y$3)*INDEX(怒翼属性投放!$B$33:$B$41,怒翼升级!$G60))</f>
        <v>0</v>
      </c>
      <c r="Z60" s="12">
        <f>SUMPRODUCT(怒翼属性投放!B$47:Q$47,怒翼升级!J60:Y60)</f>
        <v>1045</v>
      </c>
    </row>
    <row r="61" spans="1:26" ht="16.5" x14ac:dyDescent="0.15">
      <c r="F61" s="13">
        <v>2</v>
      </c>
      <c r="G61" s="13">
        <v>2</v>
      </c>
      <c r="H61" s="13" t="s">
        <v>136</v>
      </c>
      <c r="I61" s="13">
        <v>7</v>
      </c>
      <c r="J61" s="12">
        <f>INT(INDEX($C$5:$C$54,$I61)*INDEX(怒翼属性投放!$B$67:$Q$83,$F61,J$3)*INDEX(怒翼属性投放!$B$33:$B$41,怒翼升级!$G61))</f>
        <v>1965</v>
      </c>
      <c r="K61" s="12">
        <f>INT(INDEX($C$5:$C$54,$I61)*INDEX(怒翼属性投放!$B$67:$Q$83,$F61,K$3)*INDEX(怒翼属性投放!$B$33:$B$41,怒翼升级!$G61))</f>
        <v>157</v>
      </c>
      <c r="L61" s="12">
        <f>INT(INDEX($C$5:$C$54,$I61)*INDEX(怒翼属性投放!$B$67:$Q$83,$F61,L$3)*INDEX(怒翼属性投放!$B$33:$B$41,怒翼升级!$G61))</f>
        <v>78</v>
      </c>
      <c r="M61" s="12">
        <f>INT(INDEX($C$5:$C$54,$I61)*INDEX(怒翼属性投放!$B$67:$Q$83,$F61,M$3)*INDEX(怒翼属性投放!$B$33:$B$41,怒翼升级!$G61))</f>
        <v>78</v>
      </c>
      <c r="N61" s="12">
        <f>INT(INDEX($C$5:$C$54,$I61)*INDEX(怒翼属性投放!$B$67:$Q$83,$F61,N$3)*INDEX(怒翼属性投放!$B$33:$B$41,怒翼升级!$G61))</f>
        <v>0</v>
      </c>
      <c r="O61" s="12">
        <f>INT(INDEX($C$5:$C$54,$I61)*INDEX(怒翼属性投放!$B$67:$Q$83,$F61,O$3)*INDEX(怒翼属性投放!$B$33:$B$41,怒翼升级!$G61))</f>
        <v>0</v>
      </c>
      <c r="P61" s="12">
        <f>INT(INDEX($C$5:$C$54,$I61)*INDEX(怒翼属性投放!$B$67:$Q$83,$F61,P$3)*INDEX(怒翼属性投放!$B$33:$B$41,怒翼升级!$G61))</f>
        <v>0</v>
      </c>
      <c r="Q61" s="12">
        <f>INT(INDEX($C$5:$C$54,$I61)*INDEX(怒翼属性投放!$B$67:$Q$83,$F61,Q$3)*INDEX(怒翼属性投放!$B$33:$B$41,怒翼升级!$G61))</f>
        <v>0</v>
      </c>
      <c r="R61" s="12">
        <f>INT(INDEX($C$5:$C$54,$I61)*INDEX(怒翼属性投放!$B$67:$Q$83,$F61,R$3)*INDEX(怒翼属性投放!$B$33:$B$41,怒翼升级!$G61))</f>
        <v>0</v>
      </c>
      <c r="S61" s="12">
        <f>INT(INDEX($C$5:$C$54,$I61)*INDEX(怒翼属性投放!$B$67:$Q$83,$F61,S$3)*INDEX(怒翼属性投放!$B$33:$B$41,怒翼升级!$G61))</f>
        <v>0</v>
      </c>
      <c r="T61" s="12">
        <f>INT(INDEX($C$5:$C$54,$I61)*INDEX(怒翼属性投放!$B$67:$Q$83,$F61,T$3)*INDEX(怒翼属性投放!$B$33:$B$41,怒翼升级!$G61))</f>
        <v>0</v>
      </c>
      <c r="U61" s="12">
        <f>INT(INDEX($C$5:$C$54,$I61)*INDEX(怒翼属性投放!$B$67:$Q$83,$F61,U$3)*INDEX(怒翼属性投放!$B$33:$B$41,怒翼升级!$G61))</f>
        <v>0</v>
      </c>
      <c r="V61" s="12">
        <f>INT(INDEX($C$5:$C$54,$I61)*INDEX(怒翼属性投放!$B$67:$Q$83,$F61,V$3)*INDEX(怒翼属性投放!$B$33:$B$41,怒翼升级!$G61))</f>
        <v>0</v>
      </c>
      <c r="W61" s="12">
        <f>INT(INDEX($C$5:$C$54,$I61)*INDEX(怒翼属性投放!$B$67:$Q$83,$F61,W$3)*INDEX(怒翼属性投放!$B$33:$B$41,怒翼升级!$G61))</f>
        <v>0</v>
      </c>
      <c r="X61" s="12">
        <f>INT(INDEX($C$5:$C$54,$I61)*INDEX(怒翼属性投放!$B$67:$Q$83,$F61,X$3)*INDEX(怒翼属性投放!$B$33:$B$41,怒翼升级!$G61))</f>
        <v>0</v>
      </c>
      <c r="Y61" s="12">
        <f>INT(INDEX($C$5:$C$54,$I61)*INDEX(怒翼属性投放!$B$67:$Q$83,$F61,Y$3)*INDEX(怒翼属性投放!$B$33:$B$41,怒翼升级!$G61))</f>
        <v>0</v>
      </c>
      <c r="Z61" s="12">
        <f>SUMPRODUCT(怒翼属性投放!B$47:Q$47,怒翼升级!J61:Y61)</f>
        <v>1135.5</v>
      </c>
    </row>
    <row r="62" spans="1:26" ht="16.5" x14ac:dyDescent="0.15">
      <c r="F62" s="13">
        <v>2</v>
      </c>
      <c r="G62" s="13">
        <v>2</v>
      </c>
      <c r="H62" s="13" t="s">
        <v>136</v>
      </c>
      <c r="I62" s="13">
        <v>8</v>
      </c>
      <c r="J62" s="12">
        <f>INT(INDEX($C$5:$C$54,$I62)*INDEX(怒翼属性投放!$B$67:$Q$83,$F62,J$3)*INDEX(怒翼属性投放!$B$33:$B$41,怒翼升级!$G62))</f>
        <v>2120</v>
      </c>
      <c r="K62" s="12">
        <f>INT(INDEX($C$5:$C$54,$I62)*INDEX(怒翼属性投放!$B$67:$Q$83,$F62,K$3)*INDEX(怒翼属性投放!$B$33:$B$41,怒翼升级!$G62))</f>
        <v>169</v>
      </c>
      <c r="L62" s="12">
        <f>INT(INDEX($C$5:$C$54,$I62)*INDEX(怒翼属性投放!$B$67:$Q$83,$F62,L$3)*INDEX(怒翼属性投放!$B$33:$B$41,怒翼升级!$G62))</f>
        <v>84</v>
      </c>
      <c r="M62" s="12">
        <f>INT(INDEX($C$5:$C$54,$I62)*INDEX(怒翼属性投放!$B$67:$Q$83,$F62,M$3)*INDEX(怒翼属性投放!$B$33:$B$41,怒翼升级!$G62))</f>
        <v>84</v>
      </c>
      <c r="N62" s="12">
        <f>INT(INDEX($C$5:$C$54,$I62)*INDEX(怒翼属性投放!$B$67:$Q$83,$F62,N$3)*INDEX(怒翼属性投放!$B$33:$B$41,怒翼升级!$G62))</f>
        <v>0</v>
      </c>
      <c r="O62" s="12">
        <f>INT(INDEX($C$5:$C$54,$I62)*INDEX(怒翼属性投放!$B$67:$Q$83,$F62,O$3)*INDEX(怒翼属性投放!$B$33:$B$41,怒翼升级!$G62))</f>
        <v>0</v>
      </c>
      <c r="P62" s="12">
        <f>INT(INDEX($C$5:$C$54,$I62)*INDEX(怒翼属性投放!$B$67:$Q$83,$F62,P$3)*INDEX(怒翼属性投放!$B$33:$B$41,怒翼升级!$G62))</f>
        <v>0</v>
      </c>
      <c r="Q62" s="12">
        <f>INT(INDEX($C$5:$C$54,$I62)*INDEX(怒翼属性投放!$B$67:$Q$83,$F62,Q$3)*INDEX(怒翼属性投放!$B$33:$B$41,怒翼升级!$G62))</f>
        <v>0</v>
      </c>
      <c r="R62" s="12">
        <f>INT(INDEX($C$5:$C$54,$I62)*INDEX(怒翼属性投放!$B$67:$Q$83,$F62,R$3)*INDEX(怒翼属性投放!$B$33:$B$41,怒翼升级!$G62))</f>
        <v>0</v>
      </c>
      <c r="S62" s="12">
        <f>INT(INDEX($C$5:$C$54,$I62)*INDEX(怒翼属性投放!$B$67:$Q$83,$F62,S$3)*INDEX(怒翼属性投放!$B$33:$B$41,怒翼升级!$G62))</f>
        <v>0</v>
      </c>
      <c r="T62" s="12">
        <f>INT(INDEX($C$5:$C$54,$I62)*INDEX(怒翼属性投放!$B$67:$Q$83,$F62,T$3)*INDEX(怒翼属性投放!$B$33:$B$41,怒翼升级!$G62))</f>
        <v>0</v>
      </c>
      <c r="U62" s="12">
        <f>INT(INDEX($C$5:$C$54,$I62)*INDEX(怒翼属性投放!$B$67:$Q$83,$F62,U$3)*INDEX(怒翼属性投放!$B$33:$B$41,怒翼升级!$G62))</f>
        <v>0</v>
      </c>
      <c r="V62" s="12">
        <f>INT(INDEX($C$5:$C$54,$I62)*INDEX(怒翼属性投放!$B$67:$Q$83,$F62,V$3)*INDEX(怒翼属性投放!$B$33:$B$41,怒翼升级!$G62))</f>
        <v>0</v>
      </c>
      <c r="W62" s="12">
        <f>INT(INDEX($C$5:$C$54,$I62)*INDEX(怒翼属性投放!$B$67:$Q$83,$F62,W$3)*INDEX(怒翼属性投放!$B$33:$B$41,怒翼升级!$G62))</f>
        <v>0</v>
      </c>
      <c r="X62" s="12">
        <f>INT(INDEX($C$5:$C$54,$I62)*INDEX(怒翼属性投放!$B$67:$Q$83,$F62,X$3)*INDEX(怒翼属性投放!$B$33:$B$41,怒翼升级!$G62))</f>
        <v>0</v>
      </c>
      <c r="Y62" s="12">
        <f>INT(INDEX($C$5:$C$54,$I62)*INDEX(怒翼属性投放!$B$67:$Q$83,$F62,Y$3)*INDEX(怒翼属性投放!$B$33:$B$41,怒翼升级!$G62))</f>
        <v>0</v>
      </c>
      <c r="Z62" s="12">
        <f>SUMPRODUCT(怒翼属性投放!B$47:Q$47,怒翼升级!J62:Y62)</f>
        <v>1223</v>
      </c>
    </row>
    <row r="63" spans="1:26" ht="16.5" x14ac:dyDescent="0.15">
      <c r="F63" s="13">
        <v>2</v>
      </c>
      <c r="G63" s="13">
        <v>2</v>
      </c>
      <c r="H63" s="13" t="s">
        <v>136</v>
      </c>
      <c r="I63" s="13">
        <v>9</v>
      </c>
      <c r="J63" s="12">
        <f>INT(INDEX($C$5:$C$54,$I63)*INDEX(怒翼属性投放!$B$67:$Q$83,$F63,J$3)*INDEX(怒翼属性投放!$B$33:$B$41,怒翼升级!$G63))</f>
        <v>2275</v>
      </c>
      <c r="K63" s="12">
        <f>INT(INDEX($C$5:$C$54,$I63)*INDEX(怒翼属性投放!$B$67:$Q$83,$F63,K$3)*INDEX(怒翼属性投放!$B$33:$B$41,怒翼升级!$G63))</f>
        <v>182</v>
      </c>
      <c r="L63" s="12">
        <f>INT(INDEX($C$5:$C$54,$I63)*INDEX(怒翼属性投放!$B$67:$Q$83,$F63,L$3)*INDEX(怒翼属性投放!$B$33:$B$41,怒翼升级!$G63))</f>
        <v>91</v>
      </c>
      <c r="M63" s="12">
        <f>INT(INDEX($C$5:$C$54,$I63)*INDEX(怒翼属性投放!$B$67:$Q$83,$F63,M$3)*INDEX(怒翼属性投放!$B$33:$B$41,怒翼升级!$G63))</f>
        <v>91</v>
      </c>
      <c r="N63" s="12">
        <f>INT(INDEX($C$5:$C$54,$I63)*INDEX(怒翼属性投放!$B$67:$Q$83,$F63,N$3)*INDEX(怒翼属性投放!$B$33:$B$41,怒翼升级!$G63))</f>
        <v>0</v>
      </c>
      <c r="O63" s="12">
        <f>INT(INDEX($C$5:$C$54,$I63)*INDEX(怒翼属性投放!$B$67:$Q$83,$F63,O$3)*INDEX(怒翼属性投放!$B$33:$B$41,怒翼升级!$G63))</f>
        <v>0</v>
      </c>
      <c r="P63" s="12">
        <f>INT(INDEX($C$5:$C$54,$I63)*INDEX(怒翼属性投放!$B$67:$Q$83,$F63,P$3)*INDEX(怒翼属性投放!$B$33:$B$41,怒翼升级!$G63))</f>
        <v>0</v>
      </c>
      <c r="Q63" s="12">
        <f>INT(INDEX($C$5:$C$54,$I63)*INDEX(怒翼属性投放!$B$67:$Q$83,$F63,Q$3)*INDEX(怒翼属性投放!$B$33:$B$41,怒翼升级!$G63))</f>
        <v>0</v>
      </c>
      <c r="R63" s="12">
        <f>INT(INDEX($C$5:$C$54,$I63)*INDEX(怒翼属性投放!$B$67:$Q$83,$F63,R$3)*INDEX(怒翼属性投放!$B$33:$B$41,怒翼升级!$G63))</f>
        <v>0</v>
      </c>
      <c r="S63" s="12">
        <f>INT(INDEX($C$5:$C$54,$I63)*INDEX(怒翼属性投放!$B$67:$Q$83,$F63,S$3)*INDEX(怒翼属性投放!$B$33:$B$41,怒翼升级!$G63))</f>
        <v>0</v>
      </c>
      <c r="T63" s="12">
        <f>INT(INDEX($C$5:$C$54,$I63)*INDEX(怒翼属性投放!$B$67:$Q$83,$F63,T$3)*INDEX(怒翼属性投放!$B$33:$B$41,怒翼升级!$G63))</f>
        <v>0</v>
      </c>
      <c r="U63" s="12">
        <f>INT(INDEX($C$5:$C$54,$I63)*INDEX(怒翼属性投放!$B$67:$Q$83,$F63,U$3)*INDEX(怒翼属性投放!$B$33:$B$41,怒翼升级!$G63))</f>
        <v>0</v>
      </c>
      <c r="V63" s="12">
        <f>INT(INDEX($C$5:$C$54,$I63)*INDEX(怒翼属性投放!$B$67:$Q$83,$F63,V$3)*INDEX(怒翼属性投放!$B$33:$B$41,怒翼升级!$G63))</f>
        <v>0</v>
      </c>
      <c r="W63" s="12">
        <f>INT(INDEX($C$5:$C$54,$I63)*INDEX(怒翼属性投放!$B$67:$Q$83,$F63,W$3)*INDEX(怒翼属性投放!$B$33:$B$41,怒翼升级!$G63))</f>
        <v>0</v>
      </c>
      <c r="X63" s="12">
        <f>INT(INDEX($C$5:$C$54,$I63)*INDEX(怒翼属性投放!$B$67:$Q$83,$F63,X$3)*INDEX(怒翼属性投放!$B$33:$B$41,怒翼升级!$G63))</f>
        <v>0</v>
      </c>
      <c r="Y63" s="12">
        <f>INT(INDEX($C$5:$C$54,$I63)*INDEX(怒翼属性投放!$B$67:$Q$83,$F63,Y$3)*INDEX(怒翼属性投放!$B$33:$B$41,怒翼升级!$G63))</f>
        <v>0</v>
      </c>
      <c r="Z63" s="12">
        <f>SUMPRODUCT(怒翼属性投放!B$47:Q$47,怒翼升级!J63:Y63)</f>
        <v>1319.5</v>
      </c>
    </row>
    <row r="64" spans="1:26" ht="16.5" x14ac:dyDescent="0.15">
      <c r="F64" s="13">
        <v>2</v>
      </c>
      <c r="G64" s="13">
        <v>2</v>
      </c>
      <c r="H64" s="13" t="s">
        <v>136</v>
      </c>
      <c r="I64" s="13">
        <v>10</v>
      </c>
      <c r="J64" s="12">
        <f>INT(INDEX($C$5:$C$54,$I64)*INDEX(怒翼属性投放!$B$67:$Q$83,$F64,J$3)*INDEX(怒翼属性投放!$B$33:$B$41,怒翼升级!$G64))</f>
        <v>2431</v>
      </c>
      <c r="K64" s="12">
        <f>INT(INDEX($C$5:$C$54,$I64)*INDEX(怒翼属性投放!$B$67:$Q$83,$F64,K$3)*INDEX(怒翼属性投放!$B$33:$B$41,怒翼升级!$G64))</f>
        <v>194</v>
      </c>
      <c r="L64" s="12">
        <f>INT(INDEX($C$5:$C$54,$I64)*INDEX(怒翼属性投放!$B$67:$Q$83,$F64,L$3)*INDEX(怒翼属性投放!$B$33:$B$41,怒翼升级!$G64))</f>
        <v>97</v>
      </c>
      <c r="M64" s="12">
        <f>INT(INDEX($C$5:$C$54,$I64)*INDEX(怒翼属性投放!$B$67:$Q$83,$F64,M$3)*INDEX(怒翼属性投放!$B$33:$B$41,怒翼升级!$G64))</f>
        <v>97</v>
      </c>
      <c r="N64" s="12">
        <f>INT(INDEX($C$5:$C$54,$I64)*INDEX(怒翼属性投放!$B$67:$Q$83,$F64,N$3)*INDEX(怒翼属性投放!$B$33:$B$41,怒翼升级!$G64))</f>
        <v>0</v>
      </c>
      <c r="O64" s="12">
        <f>INT(INDEX($C$5:$C$54,$I64)*INDEX(怒翼属性投放!$B$67:$Q$83,$F64,O$3)*INDEX(怒翼属性投放!$B$33:$B$41,怒翼升级!$G64))</f>
        <v>0</v>
      </c>
      <c r="P64" s="12">
        <f>INT(INDEX($C$5:$C$54,$I64)*INDEX(怒翼属性投放!$B$67:$Q$83,$F64,P$3)*INDEX(怒翼属性投放!$B$33:$B$41,怒翼升级!$G64))</f>
        <v>0</v>
      </c>
      <c r="Q64" s="12">
        <f>INT(INDEX($C$5:$C$54,$I64)*INDEX(怒翼属性投放!$B$67:$Q$83,$F64,Q$3)*INDEX(怒翼属性投放!$B$33:$B$41,怒翼升级!$G64))</f>
        <v>0</v>
      </c>
      <c r="R64" s="12">
        <f>INT(INDEX($C$5:$C$54,$I64)*INDEX(怒翼属性投放!$B$67:$Q$83,$F64,R$3)*INDEX(怒翼属性投放!$B$33:$B$41,怒翼升级!$G64))</f>
        <v>0</v>
      </c>
      <c r="S64" s="12">
        <f>INT(INDEX($C$5:$C$54,$I64)*INDEX(怒翼属性投放!$B$67:$Q$83,$F64,S$3)*INDEX(怒翼属性投放!$B$33:$B$41,怒翼升级!$G64))</f>
        <v>0</v>
      </c>
      <c r="T64" s="12">
        <f>INT(INDEX($C$5:$C$54,$I64)*INDEX(怒翼属性投放!$B$67:$Q$83,$F64,T$3)*INDEX(怒翼属性投放!$B$33:$B$41,怒翼升级!$G64))</f>
        <v>0</v>
      </c>
      <c r="U64" s="12">
        <f>INT(INDEX($C$5:$C$54,$I64)*INDEX(怒翼属性投放!$B$67:$Q$83,$F64,U$3)*INDEX(怒翼属性投放!$B$33:$B$41,怒翼升级!$G64))</f>
        <v>0</v>
      </c>
      <c r="V64" s="12">
        <f>INT(INDEX($C$5:$C$54,$I64)*INDEX(怒翼属性投放!$B$67:$Q$83,$F64,V$3)*INDEX(怒翼属性投放!$B$33:$B$41,怒翼升级!$G64))</f>
        <v>0</v>
      </c>
      <c r="W64" s="12">
        <f>INT(INDEX($C$5:$C$54,$I64)*INDEX(怒翼属性投放!$B$67:$Q$83,$F64,W$3)*INDEX(怒翼属性投放!$B$33:$B$41,怒翼升级!$G64))</f>
        <v>0</v>
      </c>
      <c r="X64" s="12">
        <f>INT(INDEX($C$5:$C$54,$I64)*INDEX(怒翼属性投放!$B$67:$Q$83,$F64,X$3)*INDEX(怒翼属性投放!$B$33:$B$41,怒翼升级!$G64))</f>
        <v>0</v>
      </c>
      <c r="Y64" s="12">
        <f>INT(INDEX($C$5:$C$54,$I64)*INDEX(怒翼属性投放!$B$67:$Q$83,$F64,Y$3)*INDEX(怒翼属性投放!$B$33:$B$41,怒翼升级!$G64))</f>
        <v>0</v>
      </c>
      <c r="Z64" s="12">
        <f>SUMPRODUCT(怒翼属性投放!B$47:Q$47,怒翼升级!J64:Y64)</f>
        <v>1407.1</v>
      </c>
    </row>
    <row r="65" spans="6:26" ht="16.5" x14ac:dyDescent="0.15">
      <c r="F65" s="13">
        <v>2</v>
      </c>
      <c r="G65" s="13">
        <v>2</v>
      </c>
      <c r="H65" s="13" t="s">
        <v>136</v>
      </c>
      <c r="I65" s="13">
        <v>11</v>
      </c>
      <c r="J65" s="12">
        <f>INT(INDEX($C$5:$C$54,$I65)*INDEX(怒翼属性投放!$B$67:$Q$83,$F65,J$3)*INDEX(怒翼属性投放!$B$33:$B$41,怒翼升级!$G65))</f>
        <v>2586</v>
      </c>
      <c r="K65" s="12">
        <f>INT(INDEX($C$5:$C$54,$I65)*INDEX(怒翼属性投放!$B$67:$Q$83,$F65,K$3)*INDEX(怒翼属性投放!$B$33:$B$41,怒翼升级!$G65))</f>
        <v>206</v>
      </c>
      <c r="L65" s="12">
        <f>INT(INDEX($C$5:$C$54,$I65)*INDEX(怒翼属性投放!$B$67:$Q$83,$F65,L$3)*INDEX(怒翼属性投放!$B$33:$B$41,怒翼升级!$G65))</f>
        <v>103</v>
      </c>
      <c r="M65" s="12">
        <f>INT(INDEX($C$5:$C$54,$I65)*INDEX(怒翼属性投放!$B$67:$Q$83,$F65,M$3)*INDEX(怒翼属性投放!$B$33:$B$41,怒翼升级!$G65))</f>
        <v>103</v>
      </c>
      <c r="N65" s="12">
        <f>INT(INDEX($C$5:$C$54,$I65)*INDEX(怒翼属性投放!$B$67:$Q$83,$F65,N$3)*INDEX(怒翼属性投放!$B$33:$B$41,怒翼升级!$G65))</f>
        <v>0</v>
      </c>
      <c r="O65" s="12">
        <f>INT(INDEX($C$5:$C$54,$I65)*INDEX(怒翼属性投放!$B$67:$Q$83,$F65,O$3)*INDEX(怒翼属性投放!$B$33:$B$41,怒翼升级!$G65))</f>
        <v>0</v>
      </c>
      <c r="P65" s="12">
        <f>INT(INDEX($C$5:$C$54,$I65)*INDEX(怒翼属性投放!$B$67:$Q$83,$F65,P$3)*INDEX(怒翼属性投放!$B$33:$B$41,怒翼升级!$G65))</f>
        <v>0</v>
      </c>
      <c r="Q65" s="12">
        <f>INT(INDEX($C$5:$C$54,$I65)*INDEX(怒翼属性投放!$B$67:$Q$83,$F65,Q$3)*INDEX(怒翼属性投放!$B$33:$B$41,怒翼升级!$G65))</f>
        <v>0</v>
      </c>
      <c r="R65" s="12">
        <f>INT(INDEX($C$5:$C$54,$I65)*INDEX(怒翼属性投放!$B$67:$Q$83,$F65,R$3)*INDEX(怒翼属性投放!$B$33:$B$41,怒翼升级!$G65))</f>
        <v>0</v>
      </c>
      <c r="S65" s="12">
        <f>INT(INDEX($C$5:$C$54,$I65)*INDEX(怒翼属性投放!$B$67:$Q$83,$F65,S$3)*INDEX(怒翼属性投放!$B$33:$B$41,怒翼升级!$G65))</f>
        <v>0</v>
      </c>
      <c r="T65" s="12">
        <f>INT(INDEX($C$5:$C$54,$I65)*INDEX(怒翼属性投放!$B$67:$Q$83,$F65,T$3)*INDEX(怒翼属性投放!$B$33:$B$41,怒翼升级!$G65))</f>
        <v>0</v>
      </c>
      <c r="U65" s="12">
        <f>INT(INDEX($C$5:$C$54,$I65)*INDEX(怒翼属性投放!$B$67:$Q$83,$F65,U$3)*INDEX(怒翼属性投放!$B$33:$B$41,怒翼升级!$G65))</f>
        <v>0</v>
      </c>
      <c r="V65" s="12">
        <f>INT(INDEX($C$5:$C$54,$I65)*INDEX(怒翼属性投放!$B$67:$Q$83,$F65,V$3)*INDEX(怒翼属性投放!$B$33:$B$41,怒翼升级!$G65))</f>
        <v>0</v>
      </c>
      <c r="W65" s="12">
        <f>INT(INDEX($C$5:$C$54,$I65)*INDEX(怒翼属性投放!$B$67:$Q$83,$F65,W$3)*INDEX(怒翼属性投放!$B$33:$B$41,怒翼升级!$G65))</f>
        <v>0</v>
      </c>
      <c r="X65" s="12">
        <f>INT(INDEX($C$5:$C$54,$I65)*INDEX(怒翼属性投放!$B$67:$Q$83,$F65,X$3)*INDEX(怒翼属性投放!$B$33:$B$41,怒翼升级!$G65))</f>
        <v>0</v>
      </c>
      <c r="Y65" s="12">
        <f>INT(INDEX($C$5:$C$54,$I65)*INDEX(怒翼属性投放!$B$67:$Q$83,$F65,Y$3)*INDEX(怒翼属性投放!$B$33:$B$41,怒翼升级!$G65))</f>
        <v>0</v>
      </c>
      <c r="Z65" s="12">
        <f>SUMPRODUCT(怒翼属性投放!B$47:Q$47,怒翼升级!J65:Y65)</f>
        <v>1494.6</v>
      </c>
    </row>
    <row r="66" spans="6:26" ht="16.5" x14ac:dyDescent="0.15">
      <c r="F66" s="13">
        <v>2</v>
      </c>
      <c r="G66" s="13">
        <v>2</v>
      </c>
      <c r="H66" s="13" t="s">
        <v>136</v>
      </c>
      <c r="I66" s="13">
        <v>12</v>
      </c>
      <c r="J66" s="12">
        <f>INT(INDEX($C$5:$C$54,$I66)*INDEX(怒翼属性投放!$B$67:$Q$83,$F66,J$3)*INDEX(怒翼属性投放!$B$33:$B$41,怒翼升级!$G66))</f>
        <v>2741</v>
      </c>
      <c r="K66" s="12">
        <f>INT(INDEX($C$5:$C$54,$I66)*INDEX(怒翼属性投放!$B$67:$Q$83,$F66,K$3)*INDEX(怒翼属性投放!$B$33:$B$41,怒翼升级!$G66))</f>
        <v>219</v>
      </c>
      <c r="L66" s="12">
        <f>INT(INDEX($C$5:$C$54,$I66)*INDEX(怒翼属性投放!$B$67:$Q$83,$F66,L$3)*INDEX(怒翼属性投放!$B$33:$B$41,怒翼升级!$G66))</f>
        <v>109</v>
      </c>
      <c r="M66" s="12">
        <f>INT(INDEX($C$5:$C$54,$I66)*INDEX(怒翼属性投放!$B$67:$Q$83,$F66,M$3)*INDEX(怒翼属性投放!$B$33:$B$41,怒翼升级!$G66))</f>
        <v>109</v>
      </c>
      <c r="N66" s="12">
        <f>INT(INDEX($C$5:$C$54,$I66)*INDEX(怒翼属性投放!$B$67:$Q$83,$F66,N$3)*INDEX(怒翼属性投放!$B$33:$B$41,怒翼升级!$G66))</f>
        <v>0</v>
      </c>
      <c r="O66" s="12">
        <f>INT(INDEX($C$5:$C$54,$I66)*INDEX(怒翼属性投放!$B$67:$Q$83,$F66,O$3)*INDEX(怒翼属性投放!$B$33:$B$41,怒翼升级!$G66))</f>
        <v>0</v>
      </c>
      <c r="P66" s="12">
        <f>INT(INDEX($C$5:$C$54,$I66)*INDEX(怒翼属性投放!$B$67:$Q$83,$F66,P$3)*INDEX(怒翼属性投放!$B$33:$B$41,怒翼升级!$G66))</f>
        <v>0</v>
      </c>
      <c r="Q66" s="12">
        <f>INT(INDEX($C$5:$C$54,$I66)*INDEX(怒翼属性投放!$B$67:$Q$83,$F66,Q$3)*INDEX(怒翼属性投放!$B$33:$B$41,怒翼升级!$G66))</f>
        <v>0</v>
      </c>
      <c r="R66" s="12">
        <f>INT(INDEX($C$5:$C$54,$I66)*INDEX(怒翼属性投放!$B$67:$Q$83,$F66,R$3)*INDEX(怒翼属性投放!$B$33:$B$41,怒翼升级!$G66))</f>
        <v>0</v>
      </c>
      <c r="S66" s="12">
        <f>INT(INDEX($C$5:$C$54,$I66)*INDEX(怒翼属性投放!$B$67:$Q$83,$F66,S$3)*INDEX(怒翼属性投放!$B$33:$B$41,怒翼升级!$G66))</f>
        <v>0</v>
      </c>
      <c r="T66" s="12">
        <f>INT(INDEX($C$5:$C$54,$I66)*INDEX(怒翼属性投放!$B$67:$Q$83,$F66,T$3)*INDEX(怒翼属性投放!$B$33:$B$41,怒翼升级!$G66))</f>
        <v>0</v>
      </c>
      <c r="U66" s="12">
        <f>INT(INDEX($C$5:$C$54,$I66)*INDEX(怒翼属性投放!$B$67:$Q$83,$F66,U$3)*INDEX(怒翼属性投放!$B$33:$B$41,怒翼升级!$G66))</f>
        <v>0</v>
      </c>
      <c r="V66" s="12">
        <f>INT(INDEX($C$5:$C$54,$I66)*INDEX(怒翼属性投放!$B$67:$Q$83,$F66,V$3)*INDEX(怒翼属性投放!$B$33:$B$41,怒翼升级!$G66))</f>
        <v>0</v>
      </c>
      <c r="W66" s="12">
        <f>INT(INDEX($C$5:$C$54,$I66)*INDEX(怒翼属性投放!$B$67:$Q$83,$F66,W$3)*INDEX(怒翼属性投放!$B$33:$B$41,怒翼升级!$G66))</f>
        <v>0</v>
      </c>
      <c r="X66" s="12">
        <f>INT(INDEX($C$5:$C$54,$I66)*INDEX(怒翼属性投放!$B$67:$Q$83,$F66,X$3)*INDEX(怒翼属性投放!$B$33:$B$41,怒翼升级!$G66))</f>
        <v>0</v>
      </c>
      <c r="Y66" s="12">
        <f>INT(INDEX($C$5:$C$54,$I66)*INDEX(怒翼属性投放!$B$67:$Q$83,$F66,Y$3)*INDEX(怒翼属性投放!$B$33:$B$41,怒翼升级!$G66))</f>
        <v>0</v>
      </c>
      <c r="Z66" s="12">
        <f>SUMPRODUCT(怒翼属性投放!B$47:Q$47,怒翼升级!J66:Y66)</f>
        <v>1585.1</v>
      </c>
    </row>
    <row r="67" spans="6:26" ht="16.5" x14ac:dyDescent="0.15">
      <c r="F67" s="13">
        <v>2</v>
      </c>
      <c r="G67" s="13">
        <v>2</v>
      </c>
      <c r="H67" s="13" t="s">
        <v>136</v>
      </c>
      <c r="I67" s="13">
        <v>13</v>
      </c>
      <c r="J67" s="12">
        <f>INT(INDEX($C$5:$C$54,$I67)*INDEX(怒翼属性投放!$B$67:$Q$83,$F67,J$3)*INDEX(怒翼属性投放!$B$33:$B$41,怒翼升级!$G67))</f>
        <v>2896</v>
      </c>
      <c r="K67" s="12">
        <f>INT(INDEX($C$5:$C$54,$I67)*INDEX(怒翼属性投放!$B$67:$Q$83,$F67,K$3)*INDEX(怒翼属性投放!$B$33:$B$41,怒翼升级!$G67))</f>
        <v>231</v>
      </c>
      <c r="L67" s="12">
        <f>INT(INDEX($C$5:$C$54,$I67)*INDEX(怒翼属性投放!$B$67:$Q$83,$F67,L$3)*INDEX(怒翼属性投放!$B$33:$B$41,怒翼升级!$G67))</f>
        <v>115</v>
      </c>
      <c r="M67" s="12">
        <f>INT(INDEX($C$5:$C$54,$I67)*INDEX(怒翼属性投放!$B$67:$Q$83,$F67,M$3)*INDEX(怒翼属性投放!$B$33:$B$41,怒翼升级!$G67))</f>
        <v>115</v>
      </c>
      <c r="N67" s="12">
        <f>INT(INDEX($C$5:$C$54,$I67)*INDEX(怒翼属性投放!$B$67:$Q$83,$F67,N$3)*INDEX(怒翼属性投放!$B$33:$B$41,怒翼升级!$G67))</f>
        <v>0</v>
      </c>
      <c r="O67" s="12">
        <f>INT(INDEX($C$5:$C$54,$I67)*INDEX(怒翼属性投放!$B$67:$Q$83,$F67,O$3)*INDEX(怒翼属性投放!$B$33:$B$41,怒翼升级!$G67))</f>
        <v>0</v>
      </c>
      <c r="P67" s="12">
        <f>INT(INDEX($C$5:$C$54,$I67)*INDEX(怒翼属性投放!$B$67:$Q$83,$F67,P$3)*INDEX(怒翼属性投放!$B$33:$B$41,怒翼升级!$G67))</f>
        <v>0</v>
      </c>
      <c r="Q67" s="12">
        <f>INT(INDEX($C$5:$C$54,$I67)*INDEX(怒翼属性投放!$B$67:$Q$83,$F67,Q$3)*INDEX(怒翼属性投放!$B$33:$B$41,怒翼升级!$G67))</f>
        <v>0</v>
      </c>
      <c r="R67" s="12">
        <f>INT(INDEX($C$5:$C$54,$I67)*INDEX(怒翼属性投放!$B$67:$Q$83,$F67,R$3)*INDEX(怒翼属性投放!$B$33:$B$41,怒翼升级!$G67))</f>
        <v>0</v>
      </c>
      <c r="S67" s="12">
        <f>INT(INDEX($C$5:$C$54,$I67)*INDEX(怒翼属性投放!$B$67:$Q$83,$F67,S$3)*INDEX(怒翼属性投放!$B$33:$B$41,怒翼升级!$G67))</f>
        <v>0</v>
      </c>
      <c r="T67" s="12">
        <f>INT(INDEX($C$5:$C$54,$I67)*INDEX(怒翼属性投放!$B$67:$Q$83,$F67,T$3)*INDEX(怒翼属性投放!$B$33:$B$41,怒翼升级!$G67))</f>
        <v>0</v>
      </c>
      <c r="U67" s="12">
        <f>INT(INDEX($C$5:$C$54,$I67)*INDEX(怒翼属性投放!$B$67:$Q$83,$F67,U$3)*INDEX(怒翼属性投放!$B$33:$B$41,怒翼升级!$G67))</f>
        <v>0</v>
      </c>
      <c r="V67" s="12">
        <f>INT(INDEX($C$5:$C$54,$I67)*INDEX(怒翼属性投放!$B$67:$Q$83,$F67,V$3)*INDEX(怒翼属性投放!$B$33:$B$41,怒翼升级!$G67))</f>
        <v>0</v>
      </c>
      <c r="W67" s="12">
        <f>INT(INDEX($C$5:$C$54,$I67)*INDEX(怒翼属性投放!$B$67:$Q$83,$F67,W$3)*INDEX(怒翼属性投放!$B$33:$B$41,怒翼升级!$G67))</f>
        <v>0</v>
      </c>
      <c r="X67" s="12">
        <f>INT(INDEX($C$5:$C$54,$I67)*INDEX(怒翼属性投放!$B$67:$Q$83,$F67,X$3)*INDEX(怒翼属性投放!$B$33:$B$41,怒翼升级!$G67))</f>
        <v>0</v>
      </c>
      <c r="Y67" s="12">
        <f>INT(INDEX($C$5:$C$54,$I67)*INDEX(怒翼属性投放!$B$67:$Q$83,$F67,Y$3)*INDEX(怒翼属性投放!$B$33:$B$41,怒翼升级!$G67))</f>
        <v>0</v>
      </c>
      <c r="Z67" s="12">
        <f>SUMPRODUCT(怒翼属性投放!B$47:Q$47,怒翼升级!J67:Y67)</f>
        <v>1672.6</v>
      </c>
    </row>
    <row r="68" spans="6:26" ht="16.5" x14ac:dyDescent="0.15">
      <c r="F68" s="13">
        <v>2</v>
      </c>
      <c r="G68" s="13">
        <v>2</v>
      </c>
      <c r="H68" s="13" t="s">
        <v>136</v>
      </c>
      <c r="I68" s="13">
        <v>14</v>
      </c>
      <c r="J68" s="12">
        <f>INT(INDEX($C$5:$C$54,$I68)*INDEX(怒翼属性投放!$B$67:$Q$83,$F68,J$3)*INDEX(怒翼属性投放!$B$33:$B$41,怒翼升级!$G68))</f>
        <v>3051</v>
      </c>
      <c r="K68" s="12">
        <f>INT(INDEX($C$5:$C$54,$I68)*INDEX(怒翼属性投放!$B$67:$Q$83,$F68,K$3)*INDEX(怒翼属性投放!$B$33:$B$41,怒翼升级!$G68))</f>
        <v>244</v>
      </c>
      <c r="L68" s="12">
        <f>INT(INDEX($C$5:$C$54,$I68)*INDEX(怒翼属性投放!$B$67:$Q$83,$F68,L$3)*INDEX(怒翼属性投放!$B$33:$B$41,怒翼升级!$G68))</f>
        <v>122</v>
      </c>
      <c r="M68" s="12">
        <f>INT(INDEX($C$5:$C$54,$I68)*INDEX(怒翼属性投放!$B$67:$Q$83,$F68,M$3)*INDEX(怒翼属性投放!$B$33:$B$41,怒翼升级!$G68))</f>
        <v>122</v>
      </c>
      <c r="N68" s="12">
        <f>INT(INDEX($C$5:$C$54,$I68)*INDEX(怒翼属性投放!$B$67:$Q$83,$F68,N$3)*INDEX(怒翼属性投放!$B$33:$B$41,怒翼升级!$G68))</f>
        <v>0</v>
      </c>
      <c r="O68" s="12">
        <f>INT(INDEX($C$5:$C$54,$I68)*INDEX(怒翼属性投放!$B$67:$Q$83,$F68,O$3)*INDEX(怒翼属性投放!$B$33:$B$41,怒翼升级!$G68))</f>
        <v>0</v>
      </c>
      <c r="P68" s="12">
        <f>INT(INDEX($C$5:$C$54,$I68)*INDEX(怒翼属性投放!$B$67:$Q$83,$F68,P$3)*INDEX(怒翼属性投放!$B$33:$B$41,怒翼升级!$G68))</f>
        <v>0</v>
      </c>
      <c r="Q68" s="12">
        <f>INT(INDEX($C$5:$C$54,$I68)*INDEX(怒翼属性投放!$B$67:$Q$83,$F68,Q$3)*INDEX(怒翼属性投放!$B$33:$B$41,怒翼升级!$G68))</f>
        <v>0</v>
      </c>
      <c r="R68" s="12">
        <f>INT(INDEX($C$5:$C$54,$I68)*INDEX(怒翼属性投放!$B$67:$Q$83,$F68,R$3)*INDEX(怒翼属性投放!$B$33:$B$41,怒翼升级!$G68))</f>
        <v>0</v>
      </c>
      <c r="S68" s="12">
        <f>INT(INDEX($C$5:$C$54,$I68)*INDEX(怒翼属性投放!$B$67:$Q$83,$F68,S$3)*INDEX(怒翼属性投放!$B$33:$B$41,怒翼升级!$G68))</f>
        <v>0</v>
      </c>
      <c r="T68" s="12">
        <f>INT(INDEX($C$5:$C$54,$I68)*INDEX(怒翼属性投放!$B$67:$Q$83,$F68,T$3)*INDEX(怒翼属性投放!$B$33:$B$41,怒翼升级!$G68))</f>
        <v>0</v>
      </c>
      <c r="U68" s="12">
        <f>INT(INDEX($C$5:$C$54,$I68)*INDEX(怒翼属性投放!$B$67:$Q$83,$F68,U$3)*INDEX(怒翼属性投放!$B$33:$B$41,怒翼升级!$G68))</f>
        <v>0</v>
      </c>
      <c r="V68" s="12">
        <f>INT(INDEX($C$5:$C$54,$I68)*INDEX(怒翼属性投放!$B$67:$Q$83,$F68,V$3)*INDEX(怒翼属性投放!$B$33:$B$41,怒翼升级!$G68))</f>
        <v>0</v>
      </c>
      <c r="W68" s="12">
        <f>INT(INDEX($C$5:$C$54,$I68)*INDEX(怒翼属性投放!$B$67:$Q$83,$F68,W$3)*INDEX(怒翼属性投放!$B$33:$B$41,怒翼升级!$G68))</f>
        <v>0</v>
      </c>
      <c r="X68" s="12">
        <f>INT(INDEX($C$5:$C$54,$I68)*INDEX(怒翼属性投放!$B$67:$Q$83,$F68,X$3)*INDEX(怒翼属性投放!$B$33:$B$41,怒翼升级!$G68))</f>
        <v>0</v>
      </c>
      <c r="Y68" s="12">
        <f>INT(INDEX($C$5:$C$54,$I68)*INDEX(怒翼属性投放!$B$67:$Q$83,$F68,Y$3)*INDEX(怒翼属性投放!$B$33:$B$41,怒翼升级!$G68))</f>
        <v>0</v>
      </c>
      <c r="Z68" s="12">
        <f>SUMPRODUCT(怒翼属性投放!B$47:Q$47,怒翼升级!J68:Y68)</f>
        <v>1769.1</v>
      </c>
    </row>
    <row r="69" spans="6:26" ht="16.5" x14ac:dyDescent="0.15">
      <c r="F69" s="13">
        <v>2</v>
      </c>
      <c r="G69" s="13">
        <v>2</v>
      </c>
      <c r="H69" s="13" t="s">
        <v>136</v>
      </c>
      <c r="I69" s="13">
        <v>15</v>
      </c>
      <c r="J69" s="12">
        <f>INT(INDEX($C$5:$C$54,$I69)*INDEX(怒翼属性投放!$B$67:$Q$83,$F69,J$3)*INDEX(怒翼属性投放!$B$33:$B$41,怒翼升级!$G69))</f>
        <v>3206</v>
      </c>
      <c r="K69" s="12">
        <f>INT(INDEX($C$5:$C$54,$I69)*INDEX(怒翼属性投放!$B$67:$Q$83,$F69,K$3)*INDEX(怒翼属性投放!$B$33:$B$41,怒翼升级!$G69))</f>
        <v>256</v>
      </c>
      <c r="L69" s="12">
        <f>INT(INDEX($C$5:$C$54,$I69)*INDEX(怒翼属性投放!$B$67:$Q$83,$F69,L$3)*INDEX(怒翼属性投放!$B$33:$B$41,怒翼升级!$G69))</f>
        <v>128</v>
      </c>
      <c r="M69" s="12">
        <f>INT(INDEX($C$5:$C$54,$I69)*INDEX(怒翼属性投放!$B$67:$Q$83,$F69,M$3)*INDEX(怒翼属性投放!$B$33:$B$41,怒翼升级!$G69))</f>
        <v>128</v>
      </c>
      <c r="N69" s="12">
        <f>INT(INDEX($C$5:$C$54,$I69)*INDEX(怒翼属性投放!$B$67:$Q$83,$F69,N$3)*INDEX(怒翼属性投放!$B$33:$B$41,怒翼升级!$G69))</f>
        <v>0</v>
      </c>
      <c r="O69" s="12">
        <f>INT(INDEX($C$5:$C$54,$I69)*INDEX(怒翼属性投放!$B$67:$Q$83,$F69,O$3)*INDEX(怒翼属性投放!$B$33:$B$41,怒翼升级!$G69))</f>
        <v>0</v>
      </c>
      <c r="P69" s="12">
        <f>INT(INDEX($C$5:$C$54,$I69)*INDEX(怒翼属性投放!$B$67:$Q$83,$F69,P$3)*INDEX(怒翼属性投放!$B$33:$B$41,怒翼升级!$G69))</f>
        <v>0</v>
      </c>
      <c r="Q69" s="12">
        <f>INT(INDEX($C$5:$C$54,$I69)*INDEX(怒翼属性投放!$B$67:$Q$83,$F69,Q$3)*INDEX(怒翼属性投放!$B$33:$B$41,怒翼升级!$G69))</f>
        <v>0</v>
      </c>
      <c r="R69" s="12">
        <f>INT(INDEX($C$5:$C$54,$I69)*INDEX(怒翼属性投放!$B$67:$Q$83,$F69,R$3)*INDEX(怒翼属性投放!$B$33:$B$41,怒翼升级!$G69))</f>
        <v>0</v>
      </c>
      <c r="S69" s="12">
        <f>INT(INDEX($C$5:$C$54,$I69)*INDEX(怒翼属性投放!$B$67:$Q$83,$F69,S$3)*INDEX(怒翼属性投放!$B$33:$B$41,怒翼升级!$G69))</f>
        <v>0</v>
      </c>
      <c r="T69" s="12">
        <f>INT(INDEX($C$5:$C$54,$I69)*INDEX(怒翼属性投放!$B$67:$Q$83,$F69,T$3)*INDEX(怒翼属性投放!$B$33:$B$41,怒翼升级!$G69))</f>
        <v>0</v>
      </c>
      <c r="U69" s="12">
        <f>INT(INDEX($C$5:$C$54,$I69)*INDEX(怒翼属性投放!$B$67:$Q$83,$F69,U$3)*INDEX(怒翼属性投放!$B$33:$B$41,怒翼升级!$G69))</f>
        <v>0</v>
      </c>
      <c r="V69" s="12">
        <f>INT(INDEX($C$5:$C$54,$I69)*INDEX(怒翼属性投放!$B$67:$Q$83,$F69,V$3)*INDEX(怒翼属性投放!$B$33:$B$41,怒翼升级!$G69))</f>
        <v>0</v>
      </c>
      <c r="W69" s="12">
        <f>INT(INDEX($C$5:$C$54,$I69)*INDEX(怒翼属性投放!$B$67:$Q$83,$F69,W$3)*INDEX(怒翼属性投放!$B$33:$B$41,怒翼升级!$G69))</f>
        <v>0</v>
      </c>
      <c r="X69" s="12">
        <f>INT(INDEX($C$5:$C$54,$I69)*INDEX(怒翼属性投放!$B$67:$Q$83,$F69,X$3)*INDEX(怒翼属性投放!$B$33:$B$41,怒翼升级!$G69))</f>
        <v>0</v>
      </c>
      <c r="Y69" s="12">
        <f>INT(INDEX($C$5:$C$54,$I69)*INDEX(怒翼属性投放!$B$67:$Q$83,$F69,Y$3)*INDEX(怒翼属性投放!$B$33:$B$41,怒翼升级!$G69))</f>
        <v>0</v>
      </c>
      <c r="Z69" s="12">
        <f>SUMPRODUCT(怒翼属性投放!B$47:Q$47,怒翼升级!J69:Y69)</f>
        <v>1856.6</v>
      </c>
    </row>
    <row r="70" spans="6:26" ht="16.5" x14ac:dyDescent="0.15">
      <c r="F70" s="13">
        <v>2</v>
      </c>
      <c r="G70" s="13">
        <v>2</v>
      </c>
      <c r="H70" s="13" t="s">
        <v>136</v>
      </c>
      <c r="I70" s="13">
        <v>16</v>
      </c>
      <c r="J70" s="12">
        <f>INT(INDEX($C$5:$C$54,$I70)*INDEX(怒翼属性投放!$B$67:$Q$83,$F70,J$3)*INDEX(怒翼属性投放!$B$33:$B$41,怒翼升级!$G70))</f>
        <v>3362</v>
      </c>
      <c r="K70" s="12">
        <f>INT(INDEX($C$5:$C$54,$I70)*INDEX(怒翼属性投放!$B$67:$Q$83,$F70,K$3)*INDEX(怒翼属性投放!$B$33:$B$41,怒翼升级!$G70))</f>
        <v>268</v>
      </c>
      <c r="L70" s="12">
        <f>INT(INDEX($C$5:$C$54,$I70)*INDEX(怒翼属性投放!$B$67:$Q$83,$F70,L$3)*INDEX(怒翼属性投放!$B$33:$B$41,怒翼升级!$G70))</f>
        <v>134</v>
      </c>
      <c r="M70" s="12">
        <f>INT(INDEX($C$5:$C$54,$I70)*INDEX(怒翼属性投放!$B$67:$Q$83,$F70,M$3)*INDEX(怒翼属性投放!$B$33:$B$41,怒翼升级!$G70))</f>
        <v>134</v>
      </c>
      <c r="N70" s="12">
        <f>INT(INDEX($C$5:$C$54,$I70)*INDEX(怒翼属性投放!$B$67:$Q$83,$F70,N$3)*INDEX(怒翼属性投放!$B$33:$B$41,怒翼升级!$G70))</f>
        <v>0</v>
      </c>
      <c r="O70" s="12">
        <f>INT(INDEX($C$5:$C$54,$I70)*INDEX(怒翼属性投放!$B$67:$Q$83,$F70,O$3)*INDEX(怒翼属性投放!$B$33:$B$41,怒翼升级!$G70))</f>
        <v>0</v>
      </c>
      <c r="P70" s="12">
        <f>INT(INDEX($C$5:$C$54,$I70)*INDEX(怒翼属性投放!$B$67:$Q$83,$F70,P$3)*INDEX(怒翼属性投放!$B$33:$B$41,怒翼升级!$G70))</f>
        <v>0</v>
      </c>
      <c r="Q70" s="12">
        <f>INT(INDEX($C$5:$C$54,$I70)*INDEX(怒翼属性投放!$B$67:$Q$83,$F70,Q$3)*INDEX(怒翼属性投放!$B$33:$B$41,怒翼升级!$G70))</f>
        <v>0</v>
      </c>
      <c r="R70" s="12">
        <f>INT(INDEX($C$5:$C$54,$I70)*INDEX(怒翼属性投放!$B$67:$Q$83,$F70,R$3)*INDEX(怒翼属性投放!$B$33:$B$41,怒翼升级!$G70))</f>
        <v>0</v>
      </c>
      <c r="S70" s="12">
        <f>INT(INDEX($C$5:$C$54,$I70)*INDEX(怒翼属性投放!$B$67:$Q$83,$F70,S$3)*INDEX(怒翼属性投放!$B$33:$B$41,怒翼升级!$G70))</f>
        <v>0</v>
      </c>
      <c r="T70" s="12">
        <f>INT(INDEX($C$5:$C$54,$I70)*INDEX(怒翼属性投放!$B$67:$Q$83,$F70,T$3)*INDEX(怒翼属性投放!$B$33:$B$41,怒翼升级!$G70))</f>
        <v>0</v>
      </c>
      <c r="U70" s="12">
        <f>INT(INDEX($C$5:$C$54,$I70)*INDEX(怒翼属性投放!$B$67:$Q$83,$F70,U$3)*INDEX(怒翼属性投放!$B$33:$B$41,怒翼升级!$G70))</f>
        <v>0</v>
      </c>
      <c r="V70" s="12">
        <f>INT(INDEX($C$5:$C$54,$I70)*INDEX(怒翼属性投放!$B$67:$Q$83,$F70,V$3)*INDEX(怒翼属性投放!$B$33:$B$41,怒翼升级!$G70))</f>
        <v>0</v>
      </c>
      <c r="W70" s="12">
        <f>INT(INDEX($C$5:$C$54,$I70)*INDEX(怒翼属性投放!$B$67:$Q$83,$F70,W$3)*INDEX(怒翼属性投放!$B$33:$B$41,怒翼升级!$G70))</f>
        <v>0</v>
      </c>
      <c r="X70" s="12">
        <f>INT(INDEX($C$5:$C$54,$I70)*INDEX(怒翼属性投放!$B$67:$Q$83,$F70,X$3)*INDEX(怒翼属性投放!$B$33:$B$41,怒翼升级!$G70))</f>
        <v>0</v>
      </c>
      <c r="Y70" s="12">
        <f>INT(INDEX($C$5:$C$54,$I70)*INDEX(怒翼属性投放!$B$67:$Q$83,$F70,Y$3)*INDEX(怒翼属性投放!$B$33:$B$41,怒翼升级!$G70))</f>
        <v>0</v>
      </c>
      <c r="Z70" s="12">
        <f>SUMPRODUCT(怒翼属性投放!B$47:Q$47,怒翼升级!J70:Y70)</f>
        <v>1944.2</v>
      </c>
    </row>
    <row r="71" spans="6:26" ht="16.5" x14ac:dyDescent="0.15">
      <c r="F71" s="13">
        <v>2</v>
      </c>
      <c r="G71" s="13">
        <v>2</v>
      </c>
      <c r="H71" s="13" t="s">
        <v>136</v>
      </c>
      <c r="I71" s="13">
        <v>17</v>
      </c>
      <c r="J71" s="12">
        <f>INT(INDEX($C$5:$C$54,$I71)*INDEX(怒翼属性投放!$B$67:$Q$83,$F71,J$3)*INDEX(怒翼属性投放!$B$33:$B$41,怒翼升级!$G71))</f>
        <v>3517</v>
      </c>
      <c r="K71" s="12">
        <f>INT(INDEX($C$5:$C$54,$I71)*INDEX(怒翼属性投放!$B$67:$Q$83,$F71,K$3)*INDEX(怒翼属性投放!$B$33:$B$41,怒翼升级!$G71))</f>
        <v>281</v>
      </c>
      <c r="L71" s="12">
        <f>INT(INDEX($C$5:$C$54,$I71)*INDEX(怒翼属性投放!$B$67:$Q$83,$F71,L$3)*INDEX(怒翼属性投放!$B$33:$B$41,怒翼升级!$G71))</f>
        <v>140</v>
      </c>
      <c r="M71" s="12">
        <f>INT(INDEX($C$5:$C$54,$I71)*INDEX(怒翼属性投放!$B$67:$Q$83,$F71,M$3)*INDEX(怒翼属性投放!$B$33:$B$41,怒翼升级!$G71))</f>
        <v>140</v>
      </c>
      <c r="N71" s="12">
        <f>INT(INDEX($C$5:$C$54,$I71)*INDEX(怒翼属性投放!$B$67:$Q$83,$F71,N$3)*INDEX(怒翼属性投放!$B$33:$B$41,怒翼升级!$G71))</f>
        <v>0</v>
      </c>
      <c r="O71" s="12">
        <f>INT(INDEX($C$5:$C$54,$I71)*INDEX(怒翼属性投放!$B$67:$Q$83,$F71,O$3)*INDEX(怒翼属性投放!$B$33:$B$41,怒翼升级!$G71))</f>
        <v>0</v>
      </c>
      <c r="P71" s="12">
        <f>INT(INDEX($C$5:$C$54,$I71)*INDEX(怒翼属性投放!$B$67:$Q$83,$F71,P$3)*INDEX(怒翼属性投放!$B$33:$B$41,怒翼升级!$G71))</f>
        <v>0</v>
      </c>
      <c r="Q71" s="12">
        <f>INT(INDEX($C$5:$C$54,$I71)*INDEX(怒翼属性投放!$B$67:$Q$83,$F71,Q$3)*INDEX(怒翼属性投放!$B$33:$B$41,怒翼升级!$G71))</f>
        <v>0</v>
      </c>
      <c r="R71" s="12">
        <f>INT(INDEX($C$5:$C$54,$I71)*INDEX(怒翼属性投放!$B$67:$Q$83,$F71,R$3)*INDEX(怒翼属性投放!$B$33:$B$41,怒翼升级!$G71))</f>
        <v>0</v>
      </c>
      <c r="S71" s="12">
        <f>INT(INDEX($C$5:$C$54,$I71)*INDEX(怒翼属性投放!$B$67:$Q$83,$F71,S$3)*INDEX(怒翼属性投放!$B$33:$B$41,怒翼升级!$G71))</f>
        <v>0</v>
      </c>
      <c r="T71" s="12">
        <f>INT(INDEX($C$5:$C$54,$I71)*INDEX(怒翼属性投放!$B$67:$Q$83,$F71,T$3)*INDEX(怒翼属性投放!$B$33:$B$41,怒翼升级!$G71))</f>
        <v>0</v>
      </c>
      <c r="U71" s="12">
        <f>INT(INDEX($C$5:$C$54,$I71)*INDEX(怒翼属性投放!$B$67:$Q$83,$F71,U$3)*INDEX(怒翼属性投放!$B$33:$B$41,怒翼升级!$G71))</f>
        <v>0</v>
      </c>
      <c r="V71" s="12">
        <f>INT(INDEX($C$5:$C$54,$I71)*INDEX(怒翼属性投放!$B$67:$Q$83,$F71,V$3)*INDEX(怒翼属性投放!$B$33:$B$41,怒翼升级!$G71))</f>
        <v>0</v>
      </c>
      <c r="W71" s="12">
        <f>INT(INDEX($C$5:$C$54,$I71)*INDEX(怒翼属性投放!$B$67:$Q$83,$F71,W$3)*INDEX(怒翼属性投放!$B$33:$B$41,怒翼升级!$G71))</f>
        <v>0</v>
      </c>
      <c r="X71" s="12">
        <f>INT(INDEX($C$5:$C$54,$I71)*INDEX(怒翼属性投放!$B$67:$Q$83,$F71,X$3)*INDEX(怒翼属性投放!$B$33:$B$41,怒翼升级!$G71))</f>
        <v>0</v>
      </c>
      <c r="Y71" s="12">
        <f>INT(INDEX($C$5:$C$54,$I71)*INDEX(怒翼属性投放!$B$67:$Q$83,$F71,Y$3)*INDEX(怒翼属性投放!$B$33:$B$41,怒翼升级!$G71))</f>
        <v>0</v>
      </c>
      <c r="Z71" s="12">
        <f>SUMPRODUCT(怒翼属性投放!B$47:Q$47,怒翼升级!J71:Y71)</f>
        <v>2034.7</v>
      </c>
    </row>
    <row r="72" spans="6:26" ht="16.5" x14ac:dyDescent="0.15">
      <c r="F72" s="13">
        <v>2</v>
      </c>
      <c r="G72" s="13">
        <v>2</v>
      </c>
      <c r="H72" s="13" t="s">
        <v>136</v>
      </c>
      <c r="I72" s="13">
        <v>18</v>
      </c>
      <c r="J72" s="12">
        <f>INT(INDEX($C$5:$C$54,$I72)*INDEX(怒翼属性投放!$B$67:$Q$83,$F72,J$3)*INDEX(怒翼属性投放!$B$33:$B$41,怒翼升级!$G72))</f>
        <v>3672</v>
      </c>
      <c r="K72" s="12">
        <f>INT(INDEX($C$5:$C$54,$I72)*INDEX(怒翼属性投放!$B$67:$Q$83,$F72,K$3)*INDEX(怒翼属性投放!$B$33:$B$41,怒翼升级!$G72))</f>
        <v>293</v>
      </c>
      <c r="L72" s="12">
        <f>INT(INDEX($C$5:$C$54,$I72)*INDEX(怒翼属性投放!$B$67:$Q$83,$F72,L$3)*INDEX(怒翼属性投放!$B$33:$B$41,怒翼升级!$G72))</f>
        <v>146</v>
      </c>
      <c r="M72" s="12">
        <f>INT(INDEX($C$5:$C$54,$I72)*INDEX(怒翼属性投放!$B$67:$Q$83,$F72,M$3)*INDEX(怒翼属性投放!$B$33:$B$41,怒翼升级!$G72))</f>
        <v>146</v>
      </c>
      <c r="N72" s="12">
        <f>INT(INDEX($C$5:$C$54,$I72)*INDEX(怒翼属性投放!$B$67:$Q$83,$F72,N$3)*INDEX(怒翼属性投放!$B$33:$B$41,怒翼升级!$G72))</f>
        <v>0</v>
      </c>
      <c r="O72" s="12">
        <f>INT(INDEX($C$5:$C$54,$I72)*INDEX(怒翼属性投放!$B$67:$Q$83,$F72,O$3)*INDEX(怒翼属性投放!$B$33:$B$41,怒翼升级!$G72))</f>
        <v>0</v>
      </c>
      <c r="P72" s="12">
        <f>INT(INDEX($C$5:$C$54,$I72)*INDEX(怒翼属性投放!$B$67:$Q$83,$F72,P$3)*INDEX(怒翼属性投放!$B$33:$B$41,怒翼升级!$G72))</f>
        <v>0</v>
      </c>
      <c r="Q72" s="12">
        <f>INT(INDEX($C$5:$C$54,$I72)*INDEX(怒翼属性投放!$B$67:$Q$83,$F72,Q$3)*INDEX(怒翼属性投放!$B$33:$B$41,怒翼升级!$G72))</f>
        <v>0</v>
      </c>
      <c r="R72" s="12">
        <f>INT(INDEX($C$5:$C$54,$I72)*INDEX(怒翼属性投放!$B$67:$Q$83,$F72,R$3)*INDEX(怒翼属性投放!$B$33:$B$41,怒翼升级!$G72))</f>
        <v>0</v>
      </c>
      <c r="S72" s="12">
        <f>INT(INDEX($C$5:$C$54,$I72)*INDEX(怒翼属性投放!$B$67:$Q$83,$F72,S$3)*INDEX(怒翼属性投放!$B$33:$B$41,怒翼升级!$G72))</f>
        <v>0</v>
      </c>
      <c r="T72" s="12">
        <f>INT(INDEX($C$5:$C$54,$I72)*INDEX(怒翼属性投放!$B$67:$Q$83,$F72,T$3)*INDEX(怒翼属性投放!$B$33:$B$41,怒翼升级!$G72))</f>
        <v>0</v>
      </c>
      <c r="U72" s="12">
        <f>INT(INDEX($C$5:$C$54,$I72)*INDEX(怒翼属性投放!$B$67:$Q$83,$F72,U$3)*INDEX(怒翼属性投放!$B$33:$B$41,怒翼升级!$G72))</f>
        <v>0</v>
      </c>
      <c r="V72" s="12">
        <f>INT(INDEX($C$5:$C$54,$I72)*INDEX(怒翼属性投放!$B$67:$Q$83,$F72,V$3)*INDEX(怒翼属性投放!$B$33:$B$41,怒翼升级!$G72))</f>
        <v>0</v>
      </c>
      <c r="W72" s="12">
        <f>INT(INDEX($C$5:$C$54,$I72)*INDEX(怒翼属性投放!$B$67:$Q$83,$F72,W$3)*INDEX(怒翼属性投放!$B$33:$B$41,怒翼升级!$G72))</f>
        <v>0</v>
      </c>
      <c r="X72" s="12">
        <f>INT(INDEX($C$5:$C$54,$I72)*INDEX(怒翼属性投放!$B$67:$Q$83,$F72,X$3)*INDEX(怒翼属性投放!$B$33:$B$41,怒翼升级!$G72))</f>
        <v>0</v>
      </c>
      <c r="Y72" s="12">
        <f>INT(INDEX($C$5:$C$54,$I72)*INDEX(怒翼属性投放!$B$67:$Q$83,$F72,Y$3)*INDEX(怒翼属性投放!$B$33:$B$41,怒翼升级!$G72))</f>
        <v>0</v>
      </c>
      <c r="Z72" s="12">
        <f>SUMPRODUCT(怒翼属性投放!B$47:Q$47,怒翼升级!J72:Y72)</f>
        <v>2122.1999999999998</v>
      </c>
    </row>
    <row r="73" spans="6:26" ht="16.5" x14ac:dyDescent="0.15">
      <c r="F73" s="13">
        <v>2</v>
      </c>
      <c r="G73" s="13">
        <v>2</v>
      </c>
      <c r="H73" s="13" t="s">
        <v>136</v>
      </c>
      <c r="I73" s="13">
        <v>19</v>
      </c>
      <c r="J73" s="12">
        <f>INT(INDEX($C$5:$C$54,$I73)*INDEX(怒翼属性投放!$B$67:$Q$83,$F73,J$3)*INDEX(怒翼属性投放!$B$33:$B$41,怒翼升级!$G73))</f>
        <v>3827</v>
      </c>
      <c r="K73" s="12">
        <f>INT(INDEX($C$5:$C$54,$I73)*INDEX(怒翼属性投放!$B$67:$Q$83,$F73,K$3)*INDEX(怒翼属性投放!$B$33:$B$41,怒翼升级!$G73))</f>
        <v>306</v>
      </c>
      <c r="L73" s="12">
        <f>INT(INDEX($C$5:$C$54,$I73)*INDEX(怒翼属性投放!$B$67:$Q$83,$F73,L$3)*INDEX(怒翼属性投放!$B$33:$B$41,怒翼升级!$G73))</f>
        <v>153</v>
      </c>
      <c r="M73" s="12">
        <f>INT(INDEX($C$5:$C$54,$I73)*INDEX(怒翼属性投放!$B$67:$Q$83,$F73,M$3)*INDEX(怒翼属性投放!$B$33:$B$41,怒翼升级!$G73))</f>
        <v>153</v>
      </c>
      <c r="N73" s="12">
        <f>INT(INDEX($C$5:$C$54,$I73)*INDEX(怒翼属性投放!$B$67:$Q$83,$F73,N$3)*INDEX(怒翼属性投放!$B$33:$B$41,怒翼升级!$G73))</f>
        <v>0</v>
      </c>
      <c r="O73" s="12">
        <f>INT(INDEX($C$5:$C$54,$I73)*INDEX(怒翼属性投放!$B$67:$Q$83,$F73,O$3)*INDEX(怒翼属性投放!$B$33:$B$41,怒翼升级!$G73))</f>
        <v>0</v>
      </c>
      <c r="P73" s="12">
        <f>INT(INDEX($C$5:$C$54,$I73)*INDEX(怒翼属性投放!$B$67:$Q$83,$F73,P$3)*INDEX(怒翼属性投放!$B$33:$B$41,怒翼升级!$G73))</f>
        <v>0</v>
      </c>
      <c r="Q73" s="12">
        <f>INT(INDEX($C$5:$C$54,$I73)*INDEX(怒翼属性投放!$B$67:$Q$83,$F73,Q$3)*INDEX(怒翼属性投放!$B$33:$B$41,怒翼升级!$G73))</f>
        <v>0</v>
      </c>
      <c r="R73" s="12">
        <f>INT(INDEX($C$5:$C$54,$I73)*INDEX(怒翼属性投放!$B$67:$Q$83,$F73,R$3)*INDEX(怒翼属性投放!$B$33:$B$41,怒翼升级!$G73))</f>
        <v>0</v>
      </c>
      <c r="S73" s="12">
        <f>INT(INDEX($C$5:$C$54,$I73)*INDEX(怒翼属性投放!$B$67:$Q$83,$F73,S$3)*INDEX(怒翼属性投放!$B$33:$B$41,怒翼升级!$G73))</f>
        <v>0</v>
      </c>
      <c r="T73" s="12">
        <f>INT(INDEX($C$5:$C$54,$I73)*INDEX(怒翼属性投放!$B$67:$Q$83,$F73,T$3)*INDEX(怒翼属性投放!$B$33:$B$41,怒翼升级!$G73))</f>
        <v>0</v>
      </c>
      <c r="U73" s="12">
        <f>INT(INDEX($C$5:$C$54,$I73)*INDEX(怒翼属性投放!$B$67:$Q$83,$F73,U$3)*INDEX(怒翼属性投放!$B$33:$B$41,怒翼升级!$G73))</f>
        <v>0</v>
      </c>
      <c r="V73" s="12">
        <f>INT(INDEX($C$5:$C$54,$I73)*INDEX(怒翼属性投放!$B$67:$Q$83,$F73,V$3)*INDEX(怒翼属性投放!$B$33:$B$41,怒翼升级!$G73))</f>
        <v>0</v>
      </c>
      <c r="W73" s="12">
        <f>INT(INDEX($C$5:$C$54,$I73)*INDEX(怒翼属性投放!$B$67:$Q$83,$F73,W$3)*INDEX(怒翼属性投放!$B$33:$B$41,怒翼升级!$G73))</f>
        <v>0</v>
      </c>
      <c r="X73" s="12">
        <f>INT(INDEX($C$5:$C$54,$I73)*INDEX(怒翼属性投放!$B$67:$Q$83,$F73,X$3)*INDEX(怒翼属性投放!$B$33:$B$41,怒翼升级!$G73))</f>
        <v>0</v>
      </c>
      <c r="Y73" s="12">
        <f>INT(INDEX($C$5:$C$54,$I73)*INDEX(怒翼属性投放!$B$67:$Q$83,$F73,Y$3)*INDEX(怒翼属性投放!$B$33:$B$41,怒翼升级!$G73))</f>
        <v>0</v>
      </c>
      <c r="Z73" s="12">
        <f>SUMPRODUCT(怒翼属性投放!B$47:Q$47,怒翼升级!J73:Y73)</f>
        <v>2218.6999999999998</v>
      </c>
    </row>
    <row r="74" spans="6:26" ht="16.5" x14ac:dyDescent="0.15">
      <c r="F74" s="13">
        <v>2</v>
      </c>
      <c r="G74" s="13">
        <v>2</v>
      </c>
      <c r="H74" s="13" t="s">
        <v>136</v>
      </c>
      <c r="I74" s="13">
        <v>20</v>
      </c>
      <c r="J74" s="12">
        <f>INT(INDEX($C$5:$C$54,$I74)*INDEX(怒翼属性投放!$B$67:$Q$83,$F74,J$3)*INDEX(怒翼属性投放!$B$33:$B$41,怒翼升级!$G74))</f>
        <v>3982</v>
      </c>
      <c r="K74" s="12">
        <f>INT(INDEX($C$5:$C$54,$I74)*INDEX(怒翼属性投放!$B$67:$Q$83,$F74,K$3)*INDEX(怒翼属性投放!$B$33:$B$41,怒翼升级!$G74))</f>
        <v>318</v>
      </c>
      <c r="L74" s="12">
        <f>INT(INDEX($C$5:$C$54,$I74)*INDEX(怒翼属性投放!$B$67:$Q$83,$F74,L$3)*INDEX(怒翼属性投放!$B$33:$B$41,怒翼升级!$G74))</f>
        <v>159</v>
      </c>
      <c r="M74" s="12">
        <f>INT(INDEX($C$5:$C$54,$I74)*INDEX(怒翼属性投放!$B$67:$Q$83,$F74,M$3)*INDEX(怒翼属性投放!$B$33:$B$41,怒翼升级!$G74))</f>
        <v>159</v>
      </c>
      <c r="N74" s="12">
        <f>INT(INDEX($C$5:$C$54,$I74)*INDEX(怒翼属性投放!$B$67:$Q$83,$F74,N$3)*INDEX(怒翼属性投放!$B$33:$B$41,怒翼升级!$G74))</f>
        <v>0</v>
      </c>
      <c r="O74" s="12">
        <f>INT(INDEX($C$5:$C$54,$I74)*INDEX(怒翼属性投放!$B$67:$Q$83,$F74,O$3)*INDEX(怒翼属性投放!$B$33:$B$41,怒翼升级!$G74))</f>
        <v>0</v>
      </c>
      <c r="P74" s="12">
        <f>INT(INDEX($C$5:$C$54,$I74)*INDEX(怒翼属性投放!$B$67:$Q$83,$F74,P$3)*INDEX(怒翼属性投放!$B$33:$B$41,怒翼升级!$G74))</f>
        <v>0</v>
      </c>
      <c r="Q74" s="12">
        <f>INT(INDEX($C$5:$C$54,$I74)*INDEX(怒翼属性投放!$B$67:$Q$83,$F74,Q$3)*INDEX(怒翼属性投放!$B$33:$B$41,怒翼升级!$G74))</f>
        <v>0</v>
      </c>
      <c r="R74" s="12">
        <f>INT(INDEX($C$5:$C$54,$I74)*INDEX(怒翼属性投放!$B$67:$Q$83,$F74,R$3)*INDEX(怒翼属性投放!$B$33:$B$41,怒翼升级!$G74))</f>
        <v>0</v>
      </c>
      <c r="S74" s="12">
        <f>INT(INDEX($C$5:$C$54,$I74)*INDEX(怒翼属性投放!$B$67:$Q$83,$F74,S$3)*INDEX(怒翼属性投放!$B$33:$B$41,怒翼升级!$G74))</f>
        <v>0</v>
      </c>
      <c r="T74" s="12">
        <f>INT(INDEX($C$5:$C$54,$I74)*INDEX(怒翼属性投放!$B$67:$Q$83,$F74,T$3)*INDEX(怒翼属性投放!$B$33:$B$41,怒翼升级!$G74))</f>
        <v>0</v>
      </c>
      <c r="U74" s="12">
        <f>INT(INDEX($C$5:$C$54,$I74)*INDEX(怒翼属性投放!$B$67:$Q$83,$F74,U$3)*INDEX(怒翼属性投放!$B$33:$B$41,怒翼升级!$G74))</f>
        <v>0</v>
      </c>
      <c r="V74" s="12">
        <f>INT(INDEX($C$5:$C$54,$I74)*INDEX(怒翼属性投放!$B$67:$Q$83,$F74,V$3)*INDEX(怒翼属性投放!$B$33:$B$41,怒翼升级!$G74))</f>
        <v>0</v>
      </c>
      <c r="W74" s="12">
        <f>INT(INDEX($C$5:$C$54,$I74)*INDEX(怒翼属性投放!$B$67:$Q$83,$F74,W$3)*INDEX(怒翼属性投放!$B$33:$B$41,怒翼升级!$G74))</f>
        <v>0</v>
      </c>
      <c r="X74" s="12">
        <f>INT(INDEX($C$5:$C$54,$I74)*INDEX(怒翼属性投放!$B$67:$Q$83,$F74,X$3)*INDEX(怒翼属性投放!$B$33:$B$41,怒翼升级!$G74))</f>
        <v>0</v>
      </c>
      <c r="Y74" s="12">
        <f>INT(INDEX($C$5:$C$54,$I74)*INDEX(怒翼属性投放!$B$67:$Q$83,$F74,Y$3)*INDEX(怒翼属性投放!$B$33:$B$41,怒翼升级!$G74))</f>
        <v>0</v>
      </c>
      <c r="Z74" s="12">
        <f>SUMPRODUCT(怒翼属性投放!B$47:Q$47,怒翼升级!J74:Y74)</f>
        <v>2306.1999999999998</v>
      </c>
    </row>
    <row r="75" spans="6:26" ht="16.5" x14ac:dyDescent="0.15">
      <c r="F75" s="13">
        <v>2</v>
      </c>
      <c r="G75" s="13">
        <v>2</v>
      </c>
      <c r="H75" s="13" t="s">
        <v>136</v>
      </c>
      <c r="I75" s="13">
        <v>21</v>
      </c>
      <c r="J75" s="12">
        <f>INT(INDEX($C$5:$C$54,$I75)*INDEX(怒翼属性投放!$B$67:$Q$83,$F75,J$3)*INDEX(怒翼属性投放!$B$33:$B$41,怒翼升级!$G75))</f>
        <v>4137</v>
      </c>
      <c r="K75" s="12">
        <f>INT(INDEX($C$5:$C$54,$I75)*INDEX(怒翼属性投放!$B$67:$Q$83,$F75,K$3)*INDEX(怒翼属性投放!$B$33:$B$41,怒翼升级!$G75))</f>
        <v>331</v>
      </c>
      <c r="L75" s="12">
        <f>INT(INDEX($C$5:$C$54,$I75)*INDEX(怒翼属性投放!$B$67:$Q$83,$F75,L$3)*INDEX(怒翼属性投放!$B$33:$B$41,怒翼升级!$G75))</f>
        <v>165</v>
      </c>
      <c r="M75" s="12">
        <f>INT(INDEX($C$5:$C$54,$I75)*INDEX(怒翼属性投放!$B$67:$Q$83,$F75,M$3)*INDEX(怒翼属性投放!$B$33:$B$41,怒翼升级!$G75))</f>
        <v>165</v>
      </c>
      <c r="N75" s="12">
        <f>INT(INDEX($C$5:$C$54,$I75)*INDEX(怒翼属性投放!$B$67:$Q$83,$F75,N$3)*INDEX(怒翼属性投放!$B$33:$B$41,怒翼升级!$G75))</f>
        <v>0</v>
      </c>
      <c r="O75" s="12">
        <f>INT(INDEX($C$5:$C$54,$I75)*INDEX(怒翼属性投放!$B$67:$Q$83,$F75,O$3)*INDEX(怒翼属性投放!$B$33:$B$41,怒翼升级!$G75))</f>
        <v>0</v>
      </c>
      <c r="P75" s="12">
        <f>INT(INDEX($C$5:$C$54,$I75)*INDEX(怒翼属性投放!$B$67:$Q$83,$F75,P$3)*INDEX(怒翼属性投放!$B$33:$B$41,怒翼升级!$G75))</f>
        <v>0</v>
      </c>
      <c r="Q75" s="12">
        <f>INT(INDEX($C$5:$C$54,$I75)*INDEX(怒翼属性投放!$B$67:$Q$83,$F75,Q$3)*INDEX(怒翼属性投放!$B$33:$B$41,怒翼升级!$G75))</f>
        <v>0</v>
      </c>
      <c r="R75" s="12">
        <f>INT(INDEX($C$5:$C$54,$I75)*INDEX(怒翼属性投放!$B$67:$Q$83,$F75,R$3)*INDEX(怒翼属性投放!$B$33:$B$41,怒翼升级!$G75))</f>
        <v>0</v>
      </c>
      <c r="S75" s="12">
        <f>INT(INDEX($C$5:$C$54,$I75)*INDEX(怒翼属性投放!$B$67:$Q$83,$F75,S$3)*INDEX(怒翼属性投放!$B$33:$B$41,怒翼升级!$G75))</f>
        <v>0</v>
      </c>
      <c r="T75" s="12">
        <f>INT(INDEX($C$5:$C$54,$I75)*INDEX(怒翼属性投放!$B$67:$Q$83,$F75,T$3)*INDEX(怒翼属性投放!$B$33:$B$41,怒翼升级!$G75))</f>
        <v>0</v>
      </c>
      <c r="U75" s="12">
        <f>INT(INDEX($C$5:$C$54,$I75)*INDEX(怒翼属性投放!$B$67:$Q$83,$F75,U$3)*INDEX(怒翼属性投放!$B$33:$B$41,怒翼升级!$G75))</f>
        <v>0</v>
      </c>
      <c r="V75" s="12">
        <f>INT(INDEX($C$5:$C$54,$I75)*INDEX(怒翼属性投放!$B$67:$Q$83,$F75,V$3)*INDEX(怒翼属性投放!$B$33:$B$41,怒翼升级!$G75))</f>
        <v>0</v>
      </c>
      <c r="W75" s="12">
        <f>INT(INDEX($C$5:$C$54,$I75)*INDEX(怒翼属性投放!$B$67:$Q$83,$F75,W$3)*INDEX(怒翼属性投放!$B$33:$B$41,怒翼升级!$G75))</f>
        <v>0</v>
      </c>
      <c r="X75" s="12">
        <f>INT(INDEX($C$5:$C$54,$I75)*INDEX(怒翼属性投放!$B$67:$Q$83,$F75,X$3)*INDEX(怒翼属性投放!$B$33:$B$41,怒翼升级!$G75))</f>
        <v>0</v>
      </c>
      <c r="Y75" s="12">
        <f>INT(INDEX($C$5:$C$54,$I75)*INDEX(怒翼属性投放!$B$67:$Q$83,$F75,Y$3)*INDEX(怒翼属性投放!$B$33:$B$41,怒翼升级!$G75))</f>
        <v>0</v>
      </c>
      <c r="Z75" s="12">
        <f>SUMPRODUCT(怒翼属性投放!B$47:Q$47,怒翼升级!J75:Y75)</f>
        <v>2396.6999999999998</v>
      </c>
    </row>
    <row r="76" spans="6:26" ht="16.5" x14ac:dyDescent="0.15">
      <c r="F76" s="13">
        <v>2</v>
      </c>
      <c r="G76" s="13">
        <v>2</v>
      </c>
      <c r="H76" s="13" t="s">
        <v>136</v>
      </c>
      <c r="I76" s="13">
        <v>22</v>
      </c>
      <c r="J76" s="12">
        <f>INT(INDEX($C$5:$C$54,$I76)*INDEX(怒翼属性投放!$B$67:$Q$83,$F76,J$3)*INDEX(怒翼属性投放!$B$33:$B$41,怒翼升级!$G76))</f>
        <v>4293</v>
      </c>
      <c r="K76" s="12">
        <f>INT(INDEX($C$5:$C$54,$I76)*INDEX(怒翼属性投放!$B$67:$Q$83,$F76,K$3)*INDEX(怒翼属性投放!$B$33:$B$41,怒翼升级!$G76))</f>
        <v>343</v>
      </c>
      <c r="L76" s="12">
        <f>INT(INDEX($C$5:$C$54,$I76)*INDEX(怒翼属性投放!$B$67:$Q$83,$F76,L$3)*INDEX(怒翼属性投放!$B$33:$B$41,怒翼升级!$G76))</f>
        <v>171</v>
      </c>
      <c r="M76" s="12">
        <f>INT(INDEX($C$5:$C$54,$I76)*INDEX(怒翼属性投放!$B$67:$Q$83,$F76,M$3)*INDEX(怒翼属性投放!$B$33:$B$41,怒翼升级!$G76))</f>
        <v>171</v>
      </c>
      <c r="N76" s="12">
        <f>INT(INDEX($C$5:$C$54,$I76)*INDEX(怒翼属性投放!$B$67:$Q$83,$F76,N$3)*INDEX(怒翼属性投放!$B$33:$B$41,怒翼升级!$G76))</f>
        <v>0</v>
      </c>
      <c r="O76" s="12">
        <f>INT(INDEX($C$5:$C$54,$I76)*INDEX(怒翼属性投放!$B$67:$Q$83,$F76,O$3)*INDEX(怒翼属性投放!$B$33:$B$41,怒翼升级!$G76))</f>
        <v>0</v>
      </c>
      <c r="P76" s="12">
        <f>INT(INDEX($C$5:$C$54,$I76)*INDEX(怒翼属性投放!$B$67:$Q$83,$F76,P$3)*INDEX(怒翼属性投放!$B$33:$B$41,怒翼升级!$G76))</f>
        <v>0</v>
      </c>
      <c r="Q76" s="12">
        <f>INT(INDEX($C$5:$C$54,$I76)*INDEX(怒翼属性投放!$B$67:$Q$83,$F76,Q$3)*INDEX(怒翼属性投放!$B$33:$B$41,怒翼升级!$G76))</f>
        <v>0</v>
      </c>
      <c r="R76" s="12">
        <f>INT(INDEX($C$5:$C$54,$I76)*INDEX(怒翼属性投放!$B$67:$Q$83,$F76,R$3)*INDEX(怒翼属性投放!$B$33:$B$41,怒翼升级!$G76))</f>
        <v>0</v>
      </c>
      <c r="S76" s="12">
        <f>INT(INDEX($C$5:$C$54,$I76)*INDEX(怒翼属性投放!$B$67:$Q$83,$F76,S$3)*INDEX(怒翼属性投放!$B$33:$B$41,怒翼升级!$G76))</f>
        <v>0</v>
      </c>
      <c r="T76" s="12">
        <f>INT(INDEX($C$5:$C$54,$I76)*INDEX(怒翼属性投放!$B$67:$Q$83,$F76,T$3)*INDEX(怒翼属性投放!$B$33:$B$41,怒翼升级!$G76))</f>
        <v>0</v>
      </c>
      <c r="U76" s="12">
        <f>INT(INDEX($C$5:$C$54,$I76)*INDEX(怒翼属性投放!$B$67:$Q$83,$F76,U$3)*INDEX(怒翼属性投放!$B$33:$B$41,怒翼升级!$G76))</f>
        <v>0</v>
      </c>
      <c r="V76" s="12">
        <f>INT(INDEX($C$5:$C$54,$I76)*INDEX(怒翼属性投放!$B$67:$Q$83,$F76,V$3)*INDEX(怒翼属性投放!$B$33:$B$41,怒翼升级!$G76))</f>
        <v>0</v>
      </c>
      <c r="W76" s="12">
        <f>INT(INDEX($C$5:$C$54,$I76)*INDEX(怒翼属性投放!$B$67:$Q$83,$F76,W$3)*INDEX(怒翼属性投放!$B$33:$B$41,怒翼升级!$G76))</f>
        <v>0</v>
      </c>
      <c r="X76" s="12">
        <f>INT(INDEX($C$5:$C$54,$I76)*INDEX(怒翼属性投放!$B$67:$Q$83,$F76,X$3)*INDEX(怒翼属性投放!$B$33:$B$41,怒翼升级!$G76))</f>
        <v>0</v>
      </c>
      <c r="Y76" s="12">
        <f>INT(INDEX($C$5:$C$54,$I76)*INDEX(怒翼属性投放!$B$67:$Q$83,$F76,Y$3)*INDEX(怒翼属性投放!$B$33:$B$41,怒翼升级!$G76))</f>
        <v>0</v>
      </c>
      <c r="Z76" s="12">
        <f>SUMPRODUCT(怒翼属性投放!B$47:Q$47,怒翼升级!J76:Y76)</f>
        <v>2484.3000000000002</v>
      </c>
    </row>
    <row r="77" spans="6:26" ht="16.5" x14ac:dyDescent="0.15">
      <c r="F77" s="13">
        <v>2</v>
      </c>
      <c r="G77" s="13">
        <v>2</v>
      </c>
      <c r="H77" s="13" t="s">
        <v>136</v>
      </c>
      <c r="I77" s="13">
        <v>23</v>
      </c>
      <c r="J77" s="12">
        <f>INT(INDEX($C$5:$C$54,$I77)*INDEX(怒翼属性投放!$B$67:$Q$83,$F77,J$3)*INDEX(怒翼属性投放!$B$33:$B$41,怒翼升级!$G77))</f>
        <v>4448</v>
      </c>
      <c r="K77" s="12">
        <f>INT(INDEX($C$5:$C$54,$I77)*INDEX(怒翼属性投放!$B$67:$Q$83,$F77,K$3)*INDEX(怒翼属性投放!$B$33:$B$41,怒翼升级!$G77))</f>
        <v>355</v>
      </c>
      <c r="L77" s="12">
        <f>INT(INDEX($C$5:$C$54,$I77)*INDEX(怒翼属性投放!$B$67:$Q$83,$F77,L$3)*INDEX(怒翼属性投放!$B$33:$B$41,怒翼升级!$G77))</f>
        <v>177</v>
      </c>
      <c r="M77" s="12">
        <f>INT(INDEX($C$5:$C$54,$I77)*INDEX(怒翼属性投放!$B$67:$Q$83,$F77,M$3)*INDEX(怒翼属性投放!$B$33:$B$41,怒翼升级!$G77))</f>
        <v>177</v>
      </c>
      <c r="N77" s="12">
        <f>INT(INDEX($C$5:$C$54,$I77)*INDEX(怒翼属性投放!$B$67:$Q$83,$F77,N$3)*INDEX(怒翼属性投放!$B$33:$B$41,怒翼升级!$G77))</f>
        <v>0</v>
      </c>
      <c r="O77" s="12">
        <f>INT(INDEX($C$5:$C$54,$I77)*INDEX(怒翼属性投放!$B$67:$Q$83,$F77,O$3)*INDEX(怒翼属性投放!$B$33:$B$41,怒翼升级!$G77))</f>
        <v>0</v>
      </c>
      <c r="P77" s="12">
        <f>INT(INDEX($C$5:$C$54,$I77)*INDEX(怒翼属性投放!$B$67:$Q$83,$F77,P$3)*INDEX(怒翼属性投放!$B$33:$B$41,怒翼升级!$G77))</f>
        <v>0</v>
      </c>
      <c r="Q77" s="12">
        <f>INT(INDEX($C$5:$C$54,$I77)*INDEX(怒翼属性投放!$B$67:$Q$83,$F77,Q$3)*INDEX(怒翼属性投放!$B$33:$B$41,怒翼升级!$G77))</f>
        <v>0</v>
      </c>
      <c r="R77" s="12">
        <f>INT(INDEX($C$5:$C$54,$I77)*INDEX(怒翼属性投放!$B$67:$Q$83,$F77,R$3)*INDEX(怒翼属性投放!$B$33:$B$41,怒翼升级!$G77))</f>
        <v>0</v>
      </c>
      <c r="S77" s="12">
        <f>INT(INDEX($C$5:$C$54,$I77)*INDEX(怒翼属性投放!$B$67:$Q$83,$F77,S$3)*INDEX(怒翼属性投放!$B$33:$B$41,怒翼升级!$G77))</f>
        <v>0</v>
      </c>
      <c r="T77" s="12">
        <f>INT(INDEX($C$5:$C$54,$I77)*INDEX(怒翼属性投放!$B$67:$Q$83,$F77,T$3)*INDEX(怒翼属性投放!$B$33:$B$41,怒翼升级!$G77))</f>
        <v>0</v>
      </c>
      <c r="U77" s="12">
        <f>INT(INDEX($C$5:$C$54,$I77)*INDEX(怒翼属性投放!$B$67:$Q$83,$F77,U$3)*INDEX(怒翼属性投放!$B$33:$B$41,怒翼升级!$G77))</f>
        <v>0</v>
      </c>
      <c r="V77" s="12">
        <f>INT(INDEX($C$5:$C$54,$I77)*INDEX(怒翼属性投放!$B$67:$Q$83,$F77,V$3)*INDEX(怒翼属性投放!$B$33:$B$41,怒翼升级!$G77))</f>
        <v>0</v>
      </c>
      <c r="W77" s="12">
        <f>INT(INDEX($C$5:$C$54,$I77)*INDEX(怒翼属性投放!$B$67:$Q$83,$F77,W$3)*INDEX(怒翼属性投放!$B$33:$B$41,怒翼升级!$G77))</f>
        <v>0</v>
      </c>
      <c r="X77" s="12">
        <f>INT(INDEX($C$5:$C$54,$I77)*INDEX(怒翼属性投放!$B$67:$Q$83,$F77,X$3)*INDEX(怒翼属性投放!$B$33:$B$41,怒翼升级!$G77))</f>
        <v>0</v>
      </c>
      <c r="Y77" s="12">
        <f>INT(INDEX($C$5:$C$54,$I77)*INDEX(怒翼属性投放!$B$67:$Q$83,$F77,Y$3)*INDEX(怒翼属性投放!$B$33:$B$41,怒翼升级!$G77))</f>
        <v>0</v>
      </c>
      <c r="Z77" s="12">
        <f>SUMPRODUCT(怒翼属性投放!B$47:Q$47,怒翼升级!J77:Y77)</f>
        <v>2571.8000000000002</v>
      </c>
    </row>
    <row r="78" spans="6:26" ht="16.5" x14ac:dyDescent="0.15">
      <c r="F78" s="13">
        <v>2</v>
      </c>
      <c r="G78" s="13">
        <v>2</v>
      </c>
      <c r="H78" s="13" t="s">
        <v>136</v>
      </c>
      <c r="I78" s="13">
        <v>24</v>
      </c>
      <c r="J78" s="12">
        <f>INT(INDEX($C$5:$C$54,$I78)*INDEX(怒翼属性投放!$B$67:$Q$83,$F78,J$3)*INDEX(怒翼属性投放!$B$33:$B$41,怒翼升级!$G78))</f>
        <v>4603</v>
      </c>
      <c r="K78" s="12">
        <f>INT(INDEX($C$5:$C$54,$I78)*INDEX(怒翼属性投放!$B$67:$Q$83,$F78,K$3)*INDEX(怒翼属性投放!$B$33:$B$41,怒翼升级!$G78))</f>
        <v>368</v>
      </c>
      <c r="L78" s="12">
        <f>INT(INDEX($C$5:$C$54,$I78)*INDEX(怒翼属性投放!$B$67:$Q$83,$F78,L$3)*INDEX(怒翼属性投放!$B$33:$B$41,怒翼升级!$G78))</f>
        <v>184</v>
      </c>
      <c r="M78" s="12">
        <f>INT(INDEX($C$5:$C$54,$I78)*INDEX(怒翼属性投放!$B$67:$Q$83,$F78,M$3)*INDEX(怒翼属性投放!$B$33:$B$41,怒翼升级!$G78))</f>
        <v>184</v>
      </c>
      <c r="N78" s="12">
        <f>INT(INDEX($C$5:$C$54,$I78)*INDEX(怒翼属性投放!$B$67:$Q$83,$F78,N$3)*INDEX(怒翼属性投放!$B$33:$B$41,怒翼升级!$G78))</f>
        <v>0</v>
      </c>
      <c r="O78" s="12">
        <f>INT(INDEX($C$5:$C$54,$I78)*INDEX(怒翼属性投放!$B$67:$Q$83,$F78,O$3)*INDEX(怒翼属性投放!$B$33:$B$41,怒翼升级!$G78))</f>
        <v>0</v>
      </c>
      <c r="P78" s="12">
        <f>INT(INDEX($C$5:$C$54,$I78)*INDEX(怒翼属性投放!$B$67:$Q$83,$F78,P$3)*INDEX(怒翼属性投放!$B$33:$B$41,怒翼升级!$G78))</f>
        <v>0</v>
      </c>
      <c r="Q78" s="12">
        <f>INT(INDEX($C$5:$C$54,$I78)*INDEX(怒翼属性投放!$B$67:$Q$83,$F78,Q$3)*INDEX(怒翼属性投放!$B$33:$B$41,怒翼升级!$G78))</f>
        <v>0</v>
      </c>
      <c r="R78" s="12">
        <f>INT(INDEX($C$5:$C$54,$I78)*INDEX(怒翼属性投放!$B$67:$Q$83,$F78,R$3)*INDEX(怒翼属性投放!$B$33:$B$41,怒翼升级!$G78))</f>
        <v>0</v>
      </c>
      <c r="S78" s="12">
        <f>INT(INDEX($C$5:$C$54,$I78)*INDEX(怒翼属性投放!$B$67:$Q$83,$F78,S$3)*INDEX(怒翼属性投放!$B$33:$B$41,怒翼升级!$G78))</f>
        <v>0</v>
      </c>
      <c r="T78" s="12">
        <f>INT(INDEX($C$5:$C$54,$I78)*INDEX(怒翼属性投放!$B$67:$Q$83,$F78,T$3)*INDEX(怒翼属性投放!$B$33:$B$41,怒翼升级!$G78))</f>
        <v>0</v>
      </c>
      <c r="U78" s="12">
        <f>INT(INDEX($C$5:$C$54,$I78)*INDEX(怒翼属性投放!$B$67:$Q$83,$F78,U$3)*INDEX(怒翼属性投放!$B$33:$B$41,怒翼升级!$G78))</f>
        <v>0</v>
      </c>
      <c r="V78" s="12">
        <f>INT(INDEX($C$5:$C$54,$I78)*INDEX(怒翼属性投放!$B$67:$Q$83,$F78,V$3)*INDEX(怒翼属性投放!$B$33:$B$41,怒翼升级!$G78))</f>
        <v>0</v>
      </c>
      <c r="W78" s="12">
        <f>INT(INDEX($C$5:$C$54,$I78)*INDEX(怒翼属性投放!$B$67:$Q$83,$F78,W$3)*INDEX(怒翼属性投放!$B$33:$B$41,怒翼升级!$G78))</f>
        <v>0</v>
      </c>
      <c r="X78" s="12">
        <f>INT(INDEX($C$5:$C$54,$I78)*INDEX(怒翼属性投放!$B$67:$Q$83,$F78,X$3)*INDEX(怒翼属性投放!$B$33:$B$41,怒翼升级!$G78))</f>
        <v>0</v>
      </c>
      <c r="Y78" s="12">
        <f>INT(INDEX($C$5:$C$54,$I78)*INDEX(怒翼属性投放!$B$67:$Q$83,$F78,Y$3)*INDEX(怒翼属性投放!$B$33:$B$41,怒翼升级!$G78))</f>
        <v>0</v>
      </c>
      <c r="Z78" s="12">
        <f>SUMPRODUCT(怒翼属性投放!B$47:Q$47,怒翼升级!J78:Y78)</f>
        <v>2668.3</v>
      </c>
    </row>
    <row r="79" spans="6:26" ht="16.5" x14ac:dyDescent="0.15">
      <c r="F79" s="13">
        <v>2</v>
      </c>
      <c r="G79" s="13">
        <v>2</v>
      </c>
      <c r="H79" s="13" t="s">
        <v>136</v>
      </c>
      <c r="I79" s="13">
        <v>25</v>
      </c>
      <c r="J79" s="12">
        <f>INT(INDEX($C$5:$C$54,$I79)*INDEX(怒翼属性投放!$B$67:$Q$83,$F79,J$3)*INDEX(怒翼属性投放!$B$33:$B$41,怒翼升级!$G79))</f>
        <v>4758</v>
      </c>
      <c r="K79" s="12">
        <f>INT(INDEX($C$5:$C$54,$I79)*INDEX(怒翼属性投放!$B$67:$Q$83,$F79,K$3)*INDEX(怒翼属性投放!$B$33:$B$41,怒翼升级!$G79))</f>
        <v>380</v>
      </c>
      <c r="L79" s="12">
        <f>INT(INDEX($C$5:$C$54,$I79)*INDEX(怒翼属性投放!$B$67:$Q$83,$F79,L$3)*INDEX(怒翼属性投放!$B$33:$B$41,怒翼升级!$G79))</f>
        <v>190</v>
      </c>
      <c r="M79" s="12">
        <f>INT(INDEX($C$5:$C$54,$I79)*INDEX(怒翼属性投放!$B$67:$Q$83,$F79,M$3)*INDEX(怒翼属性投放!$B$33:$B$41,怒翼升级!$G79))</f>
        <v>190</v>
      </c>
      <c r="N79" s="12">
        <f>INT(INDEX($C$5:$C$54,$I79)*INDEX(怒翼属性投放!$B$67:$Q$83,$F79,N$3)*INDEX(怒翼属性投放!$B$33:$B$41,怒翼升级!$G79))</f>
        <v>0</v>
      </c>
      <c r="O79" s="12">
        <f>INT(INDEX($C$5:$C$54,$I79)*INDEX(怒翼属性投放!$B$67:$Q$83,$F79,O$3)*INDEX(怒翼属性投放!$B$33:$B$41,怒翼升级!$G79))</f>
        <v>0</v>
      </c>
      <c r="P79" s="12">
        <f>INT(INDEX($C$5:$C$54,$I79)*INDEX(怒翼属性投放!$B$67:$Q$83,$F79,P$3)*INDEX(怒翼属性投放!$B$33:$B$41,怒翼升级!$G79))</f>
        <v>0</v>
      </c>
      <c r="Q79" s="12">
        <f>INT(INDEX($C$5:$C$54,$I79)*INDEX(怒翼属性投放!$B$67:$Q$83,$F79,Q$3)*INDEX(怒翼属性投放!$B$33:$B$41,怒翼升级!$G79))</f>
        <v>0</v>
      </c>
      <c r="R79" s="12">
        <f>INT(INDEX($C$5:$C$54,$I79)*INDEX(怒翼属性投放!$B$67:$Q$83,$F79,R$3)*INDEX(怒翼属性投放!$B$33:$B$41,怒翼升级!$G79))</f>
        <v>0</v>
      </c>
      <c r="S79" s="12">
        <f>INT(INDEX($C$5:$C$54,$I79)*INDEX(怒翼属性投放!$B$67:$Q$83,$F79,S$3)*INDEX(怒翼属性投放!$B$33:$B$41,怒翼升级!$G79))</f>
        <v>0</v>
      </c>
      <c r="T79" s="12">
        <f>INT(INDEX($C$5:$C$54,$I79)*INDEX(怒翼属性投放!$B$67:$Q$83,$F79,T$3)*INDEX(怒翼属性投放!$B$33:$B$41,怒翼升级!$G79))</f>
        <v>0</v>
      </c>
      <c r="U79" s="12">
        <f>INT(INDEX($C$5:$C$54,$I79)*INDEX(怒翼属性投放!$B$67:$Q$83,$F79,U$3)*INDEX(怒翼属性投放!$B$33:$B$41,怒翼升级!$G79))</f>
        <v>0</v>
      </c>
      <c r="V79" s="12">
        <f>INT(INDEX($C$5:$C$54,$I79)*INDEX(怒翼属性投放!$B$67:$Q$83,$F79,V$3)*INDEX(怒翼属性投放!$B$33:$B$41,怒翼升级!$G79))</f>
        <v>0</v>
      </c>
      <c r="W79" s="12">
        <f>INT(INDEX($C$5:$C$54,$I79)*INDEX(怒翼属性投放!$B$67:$Q$83,$F79,W$3)*INDEX(怒翼属性投放!$B$33:$B$41,怒翼升级!$G79))</f>
        <v>0</v>
      </c>
      <c r="X79" s="12">
        <f>INT(INDEX($C$5:$C$54,$I79)*INDEX(怒翼属性投放!$B$67:$Q$83,$F79,X$3)*INDEX(怒翼属性投放!$B$33:$B$41,怒翼升级!$G79))</f>
        <v>0</v>
      </c>
      <c r="Y79" s="12">
        <f>INT(INDEX($C$5:$C$54,$I79)*INDEX(怒翼属性投放!$B$67:$Q$83,$F79,Y$3)*INDEX(怒翼属性投放!$B$33:$B$41,怒翼升级!$G79))</f>
        <v>0</v>
      </c>
      <c r="Z79" s="12">
        <f>SUMPRODUCT(怒翼属性投放!B$47:Q$47,怒翼升级!J79:Y79)</f>
        <v>2755.8</v>
      </c>
    </row>
    <row r="80" spans="6:26" ht="16.5" x14ac:dyDescent="0.15">
      <c r="F80" s="13">
        <v>2</v>
      </c>
      <c r="G80" s="13">
        <v>2</v>
      </c>
      <c r="H80" s="13" t="s">
        <v>136</v>
      </c>
      <c r="I80" s="13">
        <v>26</v>
      </c>
      <c r="J80" s="12">
        <f>INT(INDEX($C$5:$C$54,$I80)*INDEX(怒翼属性投放!$B$67:$Q$83,$F80,J$3)*INDEX(怒翼属性投放!$B$33:$B$41,怒翼升级!$G80))</f>
        <v>4913</v>
      </c>
      <c r="K80" s="12">
        <f>INT(INDEX($C$5:$C$54,$I80)*INDEX(怒翼属性投放!$B$67:$Q$83,$F80,K$3)*INDEX(怒翼属性投放!$B$33:$B$41,怒翼升级!$G80))</f>
        <v>393</v>
      </c>
      <c r="L80" s="12">
        <f>INT(INDEX($C$5:$C$54,$I80)*INDEX(怒翼属性投放!$B$67:$Q$83,$F80,L$3)*INDEX(怒翼属性投放!$B$33:$B$41,怒翼升级!$G80))</f>
        <v>196</v>
      </c>
      <c r="M80" s="12">
        <f>INT(INDEX($C$5:$C$54,$I80)*INDEX(怒翼属性投放!$B$67:$Q$83,$F80,M$3)*INDEX(怒翼属性投放!$B$33:$B$41,怒翼升级!$G80))</f>
        <v>196</v>
      </c>
      <c r="N80" s="12">
        <f>INT(INDEX($C$5:$C$54,$I80)*INDEX(怒翼属性投放!$B$67:$Q$83,$F80,N$3)*INDEX(怒翼属性投放!$B$33:$B$41,怒翼升级!$G80))</f>
        <v>0</v>
      </c>
      <c r="O80" s="12">
        <f>INT(INDEX($C$5:$C$54,$I80)*INDEX(怒翼属性投放!$B$67:$Q$83,$F80,O$3)*INDEX(怒翼属性投放!$B$33:$B$41,怒翼升级!$G80))</f>
        <v>0</v>
      </c>
      <c r="P80" s="12">
        <f>INT(INDEX($C$5:$C$54,$I80)*INDEX(怒翼属性投放!$B$67:$Q$83,$F80,P$3)*INDEX(怒翼属性投放!$B$33:$B$41,怒翼升级!$G80))</f>
        <v>0</v>
      </c>
      <c r="Q80" s="12">
        <f>INT(INDEX($C$5:$C$54,$I80)*INDEX(怒翼属性投放!$B$67:$Q$83,$F80,Q$3)*INDEX(怒翼属性投放!$B$33:$B$41,怒翼升级!$G80))</f>
        <v>0</v>
      </c>
      <c r="R80" s="12">
        <f>INT(INDEX($C$5:$C$54,$I80)*INDEX(怒翼属性投放!$B$67:$Q$83,$F80,R$3)*INDEX(怒翼属性投放!$B$33:$B$41,怒翼升级!$G80))</f>
        <v>0</v>
      </c>
      <c r="S80" s="12">
        <f>INT(INDEX($C$5:$C$54,$I80)*INDEX(怒翼属性投放!$B$67:$Q$83,$F80,S$3)*INDEX(怒翼属性投放!$B$33:$B$41,怒翼升级!$G80))</f>
        <v>0</v>
      </c>
      <c r="T80" s="12">
        <f>INT(INDEX($C$5:$C$54,$I80)*INDEX(怒翼属性投放!$B$67:$Q$83,$F80,T$3)*INDEX(怒翼属性投放!$B$33:$B$41,怒翼升级!$G80))</f>
        <v>0</v>
      </c>
      <c r="U80" s="12">
        <f>INT(INDEX($C$5:$C$54,$I80)*INDEX(怒翼属性投放!$B$67:$Q$83,$F80,U$3)*INDEX(怒翼属性投放!$B$33:$B$41,怒翼升级!$G80))</f>
        <v>0</v>
      </c>
      <c r="V80" s="12">
        <f>INT(INDEX($C$5:$C$54,$I80)*INDEX(怒翼属性投放!$B$67:$Q$83,$F80,V$3)*INDEX(怒翼属性投放!$B$33:$B$41,怒翼升级!$G80))</f>
        <v>0</v>
      </c>
      <c r="W80" s="12">
        <f>INT(INDEX($C$5:$C$54,$I80)*INDEX(怒翼属性投放!$B$67:$Q$83,$F80,W$3)*INDEX(怒翼属性投放!$B$33:$B$41,怒翼升级!$G80))</f>
        <v>0</v>
      </c>
      <c r="X80" s="12">
        <f>INT(INDEX($C$5:$C$54,$I80)*INDEX(怒翼属性投放!$B$67:$Q$83,$F80,X$3)*INDEX(怒翼属性投放!$B$33:$B$41,怒翼升级!$G80))</f>
        <v>0</v>
      </c>
      <c r="Y80" s="12">
        <f>INT(INDEX($C$5:$C$54,$I80)*INDEX(怒翼属性投放!$B$67:$Q$83,$F80,Y$3)*INDEX(怒翼属性投放!$B$33:$B$41,怒翼升级!$G80))</f>
        <v>0</v>
      </c>
      <c r="Z80" s="12">
        <f>SUMPRODUCT(怒翼属性投放!B$47:Q$47,怒翼升级!J80:Y80)</f>
        <v>2846.3</v>
      </c>
    </row>
    <row r="81" spans="6:26" ht="16.5" x14ac:dyDescent="0.15">
      <c r="F81" s="13">
        <v>2</v>
      </c>
      <c r="G81" s="13">
        <v>2</v>
      </c>
      <c r="H81" s="13" t="s">
        <v>136</v>
      </c>
      <c r="I81" s="13">
        <v>27</v>
      </c>
      <c r="J81" s="12">
        <f>INT(INDEX($C$5:$C$54,$I81)*INDEX(怒翼属性投放!$B$67:$Q$83,$F81,J$3)*INDEX(怒翼属性投放!$B$33:$B$41,怒翼升级!$G81))</f>
        <v>5068</v>
      </c>
      <c r="K81" s="12">
        <f>INT(INDEX($C$5:$C$54,$I81)*INDEX(怒翼属性投放!$B$67:$Q$83,$F81,K$3)*INDEX(怒翼属性投放!$B$33:$B$41,怒翼升级!$G81))</f>
        <v>405</v>
      </c>
      <c r="L81" s="12">
        <f>INT(INDEX($C$5:$C$54,$I81)*INDEX(怒翼属性投放!$B$67:$Q$83,$F81,L$3)*INDEX(怒翼属性投放!$B$33:$B$41,怒翼升级!$G81))</f>
        <v>202</v>
      </c>
      <c r="M81" s="12">
        <f>INT(INDEX($C$5:$C$54,$I81)*INDEX(怒翼属性投放!$B$67:$Q$83,$F81,M$3)*INDEX(怒翼属性投放!$B$33:$B$41,怒翼升级!$G81))</f>
        <v>202</v>
      </c>
      <c r="N81" s="12">
        <f>INT(INDEX($C$5:$C$54,$I81)*INDEX(怒翼属性投放!$B$67:$Q$83,$F81,N$3)*INDEX(怒翼属性投放!$B$33:$B$41,怒翼升级!$G81))</f>
        <v>0</v>
      </c>
      <c r="O81" s="12">
        <f>INT(INDEX($C$5:$C$54,$I81)*INDEX(怒翼属性投放!$B$67:$Q$83,$F81,O$3)*INDEX(怒翼属性投放!$B$33:$B$41,怒翼升级!$G81))</f>
        <v>0</v>
      </c>
      <c r="P81" s="12">
        <f>INT(INDEX($C$5:$C$54,$I81)*INDEX(怒翼属性投放!$B$67:$Q$83,$F81,P$3)*INDEX(怒翼属性投放!$B$33:$B$41,怒翼升级!$G81))</f>
        <v>0</v>
      </c>
      <c r="Q81" s="12">
        <f>INT(INDEX($C$5:$C$54,$I81)*INDEX(怒翼属性投放!$B$67:$Q$83,$F81,Q$3)*INDEX(怒翼属性投放!$B$33:$B$41,怒翼升级!$G81))</f>
        <v>0</v>
      </c>
      <c r="R81" s="12">
        <f>INT(INDEX($C$5:$C$54,$I81)*INDEX(怒翼属性投放!$B$67:$Q$83,$F81,R$3)*INDEX(怒翼属性投放!$B$33:$B$41,怒翼升级!$G81))</f>
        <v>0</v>
      </c>
      <c r="S81" s="12">
        <f>INT(INDEX($C$5:$C$54,$I81)*INDEX(怒翼属性投放!$B$67:$Q$83,$F81,S$3)*INDEX(怒翼属性投放!$B$33:$B$41,怒翼升级!$G81))</f>
        <v>0</v>
      </c>
      <c r="T81" s="12">
        <f>INT(INDEX($C$5:$C$54,$I81)*INDEX(怒翼属性投放!$B$67:$Q$83,$F81,T$3)*INDEX(怒翼属性投放!$B$33:$B$41,怒翼升级!$G81))</f>
        <v>0</v>
      </c>
      <c r="U81" s="12">
        <f>INT(INDEX($C$5:$C$54,$I81)*INDEX(怒翼属性投放!$B$67:$Q$83,$F81,U$3)*INDEX(怒翼属性投放!$B$33:$B$41,怒翼升级!$G81))</f>
        <v>0</v>
      </c>
      <c r="V81" s="12">
        <f>INT(INDEX($C$5:$C$54,$I81)*INDEX(怒翼属性投放!$B$67:$Q$83,$F81,V$3)*INDEX(怒翼属性投放!$B$33:$B$41,怒翼升级!$G81))</f>
        <v>0</v>
      </c>
      <c r="W81" s="12">
        <f>INT(INDEX($C$5:$C$54,$I81)*INDEX(怒翼属性投放!$B$67:$Q$83,$F81,W$3)*INDEX(怒翼属性投放!$B$33:$B$41,怒翼升级!$G81))</f>
        <v>0</v>
      </c>
      <c r="X81" s="12">
        <f>INT(INDEX($C$5:$C$54,$I81)*INDEX(怒翼属性投放!$B$67:$Q$83,$F81,X$3)*INDEX(怒翼属性投放!$B$33:$B$41,怒翼升级!$G81))</f>
        <v>0</v>
      </c>
      <c r="Y81" s="12">
        <f>INT(INDEX($C$5:$C$54,$I81)*INDEX(怒翼属性投放!$B$67:$Q$83,$F81,Y$3)*INDEX(怒翼属性投放!$B$33:$B$41,怒翼升级!$G81))</f>
        <v>0</v>
      </c>
      <c r="Z81" s="12">
        <f>SUMPRODUCT(怒翼属性投放!B$47:Q$47,怒翼升级!J81:Y81)</f>
        <v>2933.8</v>
      </c>
    </row>
    <row r="82" spans="6:26" ht="16.5" x14ac:dyDescent="0.15">
      <c r="F82" s="13">
        <v>2</v>
      </c>
      <c r="G82" s="13">
        <v>2</v>
      </c>
      <c r="H82" s="13" t="s">
        <v>136</v>
      </c>
      <c r="I82" s="13">
        <v>28</v>
      </c>
      <c r="J82" s="12">
        <f>INT(INDEX($C$5:$C$54,$I82)*INDEX(怒翼属性投放!$B$67:$Q$83,$F82,J$3)*INDEX(怒翼属性投放!$B$33:$B$41,怒翼升级!$G82))</f>
        <v>5224</v>
      </c>
      <c r="K82" s="12">
        <f>INT(INDEX($C$5:$C$54,$I82)*INDEX(怒翼属性投放!$B$67:$Q$83,$F82,K$3)*INDEX(怒翼属性投放!$B$33:$B$41,怒翼升级!$G82))</f>
        <v>417</v>
      </c>
      <c r="L82" s="12">
        <f>INT(INDEX($C$5:$C$54,$I82)*INDEX(怒翼属性投放!$B$67:$Q$83,$F82,L$3)*INDEX(怒翼属性投放!$B$33:$B$41,怒翼升级!$G82))</f>
        <v>208</v>
      </c>
      <c r="M82" s="12">
        <f>INT(INDEX($C$5:$C$54,$I82)*INDEX(怒翼属性投放!$B$67:$Q$83,$F82,M$3)*INDEX(怒翼属性投放!$B$33:$B$41,怒翼升级!$G82))</f>
        <v>208</v>
      </c>
      <c r="N82" s="12">
        <f>INT(INDEX($C$5:$C$54,$I82)*INDEX(怒翼属性投放!$B$67:$Q$83,$F82,N$3)*INDEX(怒翼属性投放!$B$33:$B$41,怒翼升级!$G82))</f>
        <v>0</v>
      </c>
      <c r="O82" s="12">
        <f>INT(INDEX($C$5:$C$54,$I82)*INDEX(怒翼属性投放!$B$67:$Q$83,$F82,O$3)*INDEX(怒翼属性投放!$B$33:$B$41,怒翼升级!$G82))</f>
        <v>0</v>
      </c>
      <c r="P82" s="12">
        <f>INT(INDEX($C$5:$C$54,$I82)*INDEX(怒翼属性投放!$B$67:$Q$83,$F82,P$3)*INDEX(怒翼属性投放!$B$33:$B$41,怒翼升级!$G82))</f>
        <v>0</v>
      </c>
      <c r="Q82" s="12">
        <f>INT(INDEX($C$5:$C$54,$I82)*INDEX(怒翼属性投放!$B$67:$Q$83,$F82,Q$3)*INDEX(怒翼属性投放!$B$33:$B$41,怒翼升级!$G82))</f>
        <v>0</v>
      </c>
      <c r="R82" s="12">
        <f>INT(INDEX($C$5:$C$54,$I82)*INDEX(怒翼属性投放!$B$67:$Q$83,$F82,R$3)*INDEX(怒翼属性投放!$B$33:$B$41,怒翼升级!$G82))</f>
        <v>0</v>
      </c>
      <c r="S82" s="12">
        <f>INT(INDEX($C$5:$C$54,$I82)*INDEX(怒翼属性投放!$B$67:$Q$83,$F82,S$3)*INDEX(怒翼属性投放!$B$33:$B$41,怒翼升级!$G82))</f>
        <v>0</v>
      </c>
      <c r="T82" s="12">
        <f>INT(INDEX($C$5:$C$54,$I82)*INDEX(怒翼属性投放!$B$67:$Q$83,$F82,T$3)*INDEX(怒翼属性投放!$B$33:$B$41,怒翼升级!$G82))</f>
        <v>0</v>
      </c>
      <c r="U82" s="12">
        <f>INT(INDEX($C$5:$C$54,$I82)*INDEX(怒翼属性投放!$B$67:$Q$83,$F82,U$3)*INDEX(怒翼属性投放!$B$33:$B$41,怒翼升级!$G82))</f>
        <v>0</v>
      </c>
      <c r="V82" s="12">
        <f>INT(INDEX($C$5:$C$54,$I82)*INDEX(怒翼属性投放!$B$67:$Q$83,$F82,V$3)*INDEX(怒翼属性投放!$B$33:$B$41,怒翼升级!$G82))</f>
        <v>0</v>
      </c>
      <c r="W82" s="12">
        <f>INT(INDEX($C$5:$C$54,$I82)*INDEX(怒翼属性投放!$B$67:$Q$83,$F82,W$3)*INDEX(怒翼属性投放!$B$33:$B$41,怒翼升级!$G82))</f>
        <v>0</v>
      </c>
      <c r="X82" s="12">
        <f>INT(INDEX($C$5:$C$54,$I82)*INDEX(怒翼属性投放!$B$67:$Q$83,$F82,X$3)*INDEX(怒翼属性投放!$B$33:$B$41,怒翼升级!$G82))</f>
        <v>0</v>
      </c>
      <c r="Y82" s="12">
        <f>INT(INDEX($C$5:$C$54,$I82)*INDEX(怒翼属性投放!$B$67:$Q$83,$F82,Y$3)*INDEX(怒翼属性投放!$B$33:$B$41,怒翼升级!$G82))</f>
        <v>0</v>
      </c>
      <c r="Z82" s="12">
        <f>SUMPRODUCT(怒翼属性投放!B$47:Q$47,怒翼升级!J82:Y82)</f>
        <v>3021.4</v>
      </c>
    </row>
    <row r="83" spans="6:26" ht="16.5" x14ac:dyDescent="0.15">
      <c r="F83" s="13">
        <v>2</v>
      </c>
      <c r="G83" s="13">
        <v>2</v>
      </c>
      <c r="H83" s="13" t="s">
        <v>136</v>
      </c>
      <c r="I83" s="13">
        <v>29</v>
      </c>
      <c r="J83" s="12">
        <f>INT(INDEX($C$5:$C$54,$I83)*INDEX(怒翼属性投放!$B$67:$Q$83,$F83,J$3)*INDEX(怒翼属性投放!$B$33:$B$41,怒翼升级!$G83))</f>
        <v>5379</v>
      </c>
      <c r="K83" s="12">
        <f>INT(INDEX($C$5:$C$54,$I83)*INDEX(怒翼属性投放!$B$67:$Q$83,$F83,K$3)*INDEX(怒翼属性投放!$B$33:$B$41,怒翼升级!$G83))</f>
        <v>430</v>
      </c>
      <c r="L83" s="12">
        <f>INT(INDEX($C$5:$C$54,$I83)*INDEX(怒翼属性投放!$B$67:$Q$83,$F83,L$3)*INDEX(怒翼属性投放!$B$33:$B$41,怒翼升级!$G83))</f>
        <v>215</v>
      </c>
      <c r="M83" s="12">
        <f>INT(INDEX($C$5:$C$54,$I83)*INDEX(怒翼属性投放!$B$67:$Q$83,$F83,M$3)*INDEX(怒翼属性投放!$B$33:$B$41,怒翼升级!$G83))</f>
        <v>215</v>
      </c>
      <c r="N83" s="12">
        <f>INT(INDEX($C$5:$C$54,$I83)*INDEX(怒翼属性投放!$B$67:$Q$83,$F83,N$3)*INDEX(怒翼属性投放!$B$33:$B$41,怒翼升级!$G83))</f>
        <v>0</v>
      </c>
      <c r="O83" s="12">
        <f>INT(INDEX($C$5:$C$54,$I83)*INDEX(怒翼属性投放!$B$67:$Q$83,$F83,O$3)*INDEX(怒翼属性投放!$B$33:$B$41,怒翼升级!$G83))</f>
        <v>0</v>
      </c>
      <c r="P83" s="12">
        <f>INT(INDEX($C$5:$C$54,$I83)*INDEX(怒翼属性投放!$B$67:$Q$83,$F83,P$3)*INDEX(怒翼属性投放!$B$33:$B$41,怒翼升级!$G83))</f>
        <v>0</v>
      </c>
      <c r="Q83" s="12">
        <f>INT(INDEX($C$5:$C$54,$I83)*INDEX(怒翼属性投放!$B$67:$Q$83,$F83,Q$3)*INDEX(怒翼属性投放!$B$33:$B$41,怒翼升级!$G83))</f>
        <v>0</v>
      </c>
      <c r="R83" s="12">
        <f>INT(INDEX($C$5:$C$54,$I83)*INDEX(怒翼属性投放!$B$67:$Q$83,$F83,R$3)*INDEX(怒翼属性投放!$B$33:$B$41,怒翼升级!$G83))</f>
        <v>0</v>
      </c>
      <c r="S83" s="12">
        <f>INT(INDEX($C$5:$C$54,$I83)*INDEX(怒翼属性投放!$B$67:$Q$83,$F83,S$3)*INDEX(怒翼属性投放!$B$33:$B$41,怒翼升级!$G83))</f>
        <v>0</v>
      </c>
      <c r="T83" s="12">
        <f>INT(INDEX($C$5:$C$54,$I83)*INDEX(怒翼属性投放!$B$67:$Q$83,$F83,T$3)*INDEX(怒翼属性投放!$B$33:$B$41,怒翼升级!$G83))</f>
        <v>0</v>
      </c>
      <c r="U83" s="12">
        <f>INT(INDEX($C$5:$C$54,$I83)*INDEX(怒翼属性投放!$B$67:$Q$83,$F83,U$3)*INDEX(怒翼属性投放!$B$33:$B$41,怒翼升级!$G83))</f>
        <v>0</v>
      </c>
      <c r="V83" s="12">
        <f>INT(INDEX($C$5:$C$54,$I83)*INDEX(怒翼属性投放!$B$67:$Q$83,$F83,V$3)*INDEX(怒翼属性投放!$B$33:$B$41,怒翼升级!$G83))</f>
        <v>0</v>
      </c>
      <c r="W83" s="12">
        <f>INT(INDEX($C$5:$C$54,$I83)*INDEX(怒翼属性投放!$B$67:$Q$83,$F83,W$3)*INDEX(怒翼属性投放!$B$33:$B$41,怒翼升级!$G83))</f>
        <v>0</v>
      </c>
      <c r="X83" s="12">
        <f>INT(INDEX($C$5:$C$54,$I83)*INDEX(怒翼属性投放!$B$67:$Q$83,$F83,X$3)*INDEX(怒翼属性投放!$B$33:$B$41,怒翼升级!$G83))</f>
        <v>0</v>
      </c>
      <c r="Y83" s="12">
        <f>INT(INDEX($C$5:$C$54,$I83)*INDEX(怒翼属性投放!$B$67:$Q$83,$F83,Y$3)*INDEX(怒翼属性投放!$B$33:$B$41,怒翼升级!$G83))</f>
        <v>0</v>
      </c>
      <c r="Z83" s="12">
        <f>SUMPRODUCT(怒翼属性投放!B$47:Q$47,怒翼升级!J83:Y83)</f>
        <v>3117.9</v>
      </c>
    </row>
    <row r="84" spans="6:26" ht="16.5" x14ac:dyDescent="0.15">
      <c r="F84" s="13">
        <v>2</v>
      </c>
      <c r="G84" s="13">
        <v>2</v>
      </c>
      <c r="H84" s="13" t="s">
        <v>136</v>
      </c>
      <c r="I84" s="13">
        <v>30</v>
      </c>
      <c r="J84" s="12">
        <f>INT(INDEX($C$5:$C$54,$I84)*INDEX(怒翼属性投放!$B$67:$Q$83,$F84,J$3)*INDEX(怒翼属性投放!$B$33:$B$41,怒翼升级!$G84))</f>
        <v>5534</v>
      </c>
      <c r="K84" s="12">
        <f>INT(INDEX($C$5:$C$54,$I84)*INDEX(怒翼属性投放!$B$67:$Q$83,$F84,K$3)*INDEX(怒翼属性投放!$B$33:$B$41,怒翼升级!$G84))</f>
        <v>442</v>
      </c>
      <c r="L84" s="12">
        <f>INT(INDEX($C$5:$C$54,$I84)*INDEX(怒翼属性投放!$B$67:$Q$83,$F84,L$3)*INDEX(怒翼属性投放!$B$33:$B$41,怒翼升级!$G84))</f>
        <v>221</v>
      </c>
      <c r="M84" s="12">
        <f>INT(INDEX($C$5:$C$54,$I84)*INDEX(怒翼属性投放!$B$67:$Q$83,$F84,M$3)*INDEX(怒翼属性投放!$B$33:$B$41,怒翼升级!$G84))</f>
        <v>221</v>
      </c>
      <c r="N84" s="12">
        <f>INT(INDEX($C$5:$C$54,$I84)*INDEX(怒翼属性投放!$B$67:$Q$83,$F84,N$3)*INDEX(怒翼属性投放!$B$33:$B$41,怒翼升级!$G84))</f>
        <v>0</v>
      </c>
      <c r="O84" s="12">
        <f>INT(INDEX($C$5:$C$54,$I84)*INDEX(怒翼属性投放!$B$67:$Q$83,$F84,O$3)*INDEX(怒翼属性投放!$B$33:$B$41,怒翼升级!$G84))</f>
        <v>0</v>
      </c>
      <c r="P84" s="12">
        <f>INT(INDEX($C$5:$C$54,$I84)*INDEX(怒翼属性投放!$B$67:$Q$83,$F84,P$3)*INDEX(怒翼属性投放!$B$33:$B$41,怒翼升级!$G84))</f>
        <v>0</v>
      </c>
      <c r="Q84" s="12">
        <f>INT(INDEX($C$5:$C$54,$I84)*INDEX(怒翼属性投放!$B$67:$Q$83,$F84,Q$3)*INDEX(怒翼属性投放!$B$33:$B$41,怒翼升级!$G84))</f>
        <v>0</v>
      </c>
      <c r="R84" s="12">
        <f>INT(INDEX($C$5:$C$54,$I84)*INDEX(怒翼属性投放!$B$67:$Q$83,$F84,R$3)*INDEX(怒翼属性投放!$B$33:$B$41,怒翼升级!$G84))</f>
        <v>0</v>
      </c>
      <c r="S84" s="12">
        <f>INT(INDEX($C$5:$C$54,$I84)*INDEX(怒翼属性投放!$B$67:$Q$83,$F84,S$3)*INDEX(怒翼属性投放!$B$33:$B$41,怒翼升级!$G84))</f>
        <v>0</v>
      </c>
      <c r="T84" s="12">
        <f>INT(INDEX($C$5:$C$54,$I84)*INDEX(怒翼属性投放!$B$67:$Q$83,$F84,T$3)*INDEX(怒翼属性投放!$B$33:$B$41,怒翼升级!$G84))</f>
        <v>0</v>
      </c>
      <c r="U84" s="12">
        <f>INT(INDEX($C$5:$C$54,$I84)*INDEX(怒翼属性投放!$B$67:$Q$83,$F84,U$3)*INDEX(怒翼属性投放!$B$33:$B$41,怒翼升级!$G84))</f>
        <v>0</v>
      </c>
      <c r="V84" s="12">
        <f>INT(INDEX($C$5:$C$54,$I84)*INDEX(怒翼属性投放!$B$67:$Q$83,$F84,V$3)*INDEX(怒翼属性投放!$B$33:$B$41,怒翼升级!$G84))</f>
        <v>0</v>
      </c>
      <c r="W84" s="12">
        <f>INT(INDEX($C$5:$C$54,$I84)*INDEX(怒翼属性投放!$B$67:$Q$83,$F84,W$3)*INDEX(怒翼属性投放!$B$33:$B$41,怒翼升级!$G84))</f>
        <v>0</v>
      </c>
      <c r="X84" s="12">
        <f>INT(INDEX($C$5:$C$54,$I84)*INDEX(怒翼属性投放!$B$67:$Q$83,$F84,X$3)*INDEX(怒翼属性投放!$B$33:$B$41,怒翼升级!$G84))</f>
        <v>0</v>
      </c>
      <c r="Y84" s="12">
        <f>INT(INDEX($C$5:$C$54,$I84)*INDEX(怒翼属性投放!$B$67:$Q$83,$F84,Y$3)*INDEX(怒翼属性投放!$B$33:$B$41,怒翼升级!$G84))</f>
        <v>0</v>
      </c>
      <c r="Z84" s="12">
        <f>SUMPRODUCT(怒翼属性投放!B$47:Q$47,怒翼升级!J84:Y84)</f>
        <v>3205.4</v>
      </c>
    </row>
    <row r="85" spans="6:26" ht="16.5" x14ac:dyDescent="0.15">
      <c r="F85" s="13">
        <v>2</v>
      </c>
      <c r="G85" s="13">
        <v>2</v>
      </c>
      <c r="H85" s="13" t="s">
        <v>136</v>
      </c>
      <c r="I85" s="13">
        <v>31</v>
      </c>
      <c r="J85" s="12">
        <f>INT(INDEX($C$5:$C$54,$I85)*INDEX(怒翼属性投放!$B$67:$Q$83,$F85,J$3)*INDEX(怒翼属性投放!$B$33:$B$41,怒翼升级!$G85))</f>
        <v>5689</v>
      </c>
      <c r="K85" s="12">
        <f>INT(INDEX($C$5:$C$54,$I85)*INDEX(怒翼属性投放!$B$67:$Q$83,$F85,K$3)*INDEX(怒翼属性投放!$B$33:$B$41,怒翼升级!$G85))</f>
        <v>455</v>
      </c>
      <c r="L85" s="12">
        <f>INT(INDEX($C$5:$C$54,$I85)*INDEX(怒翼属性投放!$B$67:$Q$83,$F85,L$3)*INDEX(怒翼属性投放!$B$33:$B$41,怒翼升级!$G85))</f>
        <v>227</v>
      </c>
      <c r="M85" s="12">
        <f>INT(INDEX($C$5:$C$54,$I85)*INDEX(怒翼属性投放!$B$67:$Q$83,$F85,M$3)*INDEX(怒翼属性投放!$B$33:$B$41,怒翼升级!$G85))</f>
        <v>227</v>
      </c>
      <c r="N85" s="12">
        <f>INT(INDEX($C$5:$C$54,$I85)*INDEX(怒翼属性投放!$B$67:$Q$83,$F85,N$3)*INDEX(怒翼属性投放!$B$33:$B$41,怒翼升级!$G85))</f>
        <v>0</v>
      </c>
      <c r="O85" s="12">
        <f>INT(INDEX($C$5:$C$54,$I85)*INDEX(怒翼属性投放!$B$67:$Q$83,$F85,O$3)*INDEX(怒翼属性投放!$B$33:$B$41,怒翼升级!$G85))</f>
        <v>0</v>
      </c>
      <c r="P85" s="12">
        <f>INT(INDEX($C$5:$C$54,$I85)*INDEX(怒翼属性投放!$B$67:$Q$83,$F85,P$3)*INDEX(怒翼属性投放!$B$33:$B$41,怒翼升级!$G85))</f>
        <v>0</v>
      </c>
      <c r="Q85" s="12">
        <f>INT(INDEX($C$5:$C$54,$I85)*INDEX(怒翼属性投放!$B$67:$Q$83,$F85,Q$3)*INDEX(怒翼属性投放!$B$33:$B$41,怒翼升级!$G85))</f>
        <v>0</v>
      </c>
      <c r="R85" s="12">
        <f>INT(INDEX($C$5:$C$54,$I85)*INDEX(怒翼属性投放!$B$67:$Q$83,$F85,R$3)*INDEX(怒翼属性投放!$B$33:$B$41,怒翼升级!$G85))</f>
        <v>0</v>
      </c>
      <c r="S85" s="12">
        <f>INT(INDEX($C$5:$C$54,$I85)*INDEX(怒翼属性投放!$B$67:$Q$83,$F85,S$3)*INDEX(怒翼属性投放!$B$33:$B$41,怒翼升级!$G85))</f>
        <v>0</v>
      </c>
      <c r="T85" s="12">
        <f>INT(INDEX($C$5:$C$54,$I85)*INDEX(怒翼属性投放!$B$67:$Q$83,$F85,T$3)*INDEX(怒翼属性投放!$B$33:$B$41,怒翼升级!$G85))</f>
        <v>0</v>
      </c>
      <c r="U85" s="12">
        <f>INT(INDEX($C$5:$C$54,$I85)*INDEX(怒翼属性投放!$B$67:$Q$83,$F85,U$3)*INDEX(怒翼属性投放!$B$33:$B$41,怒翼升级!$G85))</f>
        <v>0</v>
      </c>
      <c r="V85" s="12">
        <f>INT(INDEX($C$5:$C$54,$I85)*INDEX(怒翼属性投放!$B$67:$Q$83,$F85,V$3)*INDEX(怒翼属性投放!$B$33:$B$41,怒翼升级!$G85))</f>
        <v>0</v>
      </c>
      <c r="W85" s="12">
        <f>INT(INDEX($C$5:$C$54,$I85)*INDEX(怒翼属性投放!$B$67:$Q$83,$F85,W$3)*INDEX(怒翼属性投放!$B$33:$B$41,怒翼升级!$G85))</f>
        <v>0</v>
      </c>
      <c r="X85" s="12">
        <f>INT(INDEX($C$5:$C$54,$I85)*INDEX(怒翼属性投放!$B$67:$Q$83,$F85,X$3)*INDEX(怒翼属性投放!$B$33:$B$41,怒翼升级!$G85))</f>
        <v>0</v>
      </c>
      <c r="Y85" s="12">
        <f>INT(INDEX($C$5:$C$54,$I85)*INDEX(怒翼属性投放!$B$67:$Q$83,$F85,Y$3)*INDEX(怒翼属性投放!$B$33:$B$41,怒翼升级!$G85))</f>
        <v>0</v>
      </c>
      <c r="Z85" s="12">
        <f>SUMPRODUCT(怒翼属性投放!B$47:Q$47,怒翼升级!J85:Y85)</f>
        <v>3295.9</v>
      </c>
    </row>
    <row r="86" spans="6:26" ht="16.5" x14ac:dyDescent="0.15">
      <c r="F86" s="13">
        <v>2</v>
      </c>
      <c r="G86" s="13">
        <v>2</v>
      </c>
      <c r="H86" s="13" t="s">
        <v>136</v>
      </c>
      <c r="I86" s="13">
        <v>32</v>
      </c>
      <c r="J86" s="12">
        <f>INT(INDEX($C$5:$C$54,$I86)*INDEX(怒翼属性投放!$B$67:$Q$83,$F86,J$3)*INDEX(怒翼属性投放!$B$33:$B$41,怒翼升级!$G86))</f>
        <v>5844</v>
      </c>
      <c r="K86" s="12">
        <f>INT(INDEX($C$5:$C$54,$I86)*INDEX(怒翼属性投放!$B$67:$Q$83,$F86,K$3)*INDEX(怒翼属性投放!$B$33:$B$41,怒翼升级!$G86))</f>
        <v>467</v>
      </c>
      <c r="L86" s="12">
        <f>INT(INDEX($C$5:$C$54,$I86)*INDEX(怒翼属性投放!$B$67:$Q$83,$F86,L$3)*INDEX(怒翼属性投放!$B$33:$B$41,怒翼升级!$G86))</f>
        <v>233</v>
      </c>
      <c r="M86" s="12">
        <f>INT(INDEX($C$5:$C$54,$I86)*INDEX(怒翼属性投放!$B$67:$Q$83,$F86,M$3)*INDEX(怒翼属性投放!$B$33:$B$41,怒翼升级!$G86))</f>
        <v>233</v>
      </c>
      <c r="N86" s="12">
        <f>INT(INDEX($C$5:$C$54,$I86)*INDEX(怒翼属性投放!$B$67:$Q$83,$F86,N$3)*INDEX(怒翼属性投放!$B$33:$B$41,怒翼升级!$G86))</f>
        <v>0</v>
      </c>
      <c r="O86" s="12">
        <f>INT(INDEX($C$5:$C$54,$I86)*INDEX(怒翼属性投放!$B$67:$Q$83,$F86,O$3)*INDEX(怒翼属性投放!$B$33:$B$41,怒翼升级!$G86))</f>
        <v>0</v>
      </c>
      <c r="P86" s="12">
        <f>INT(INDEX($C$5:$C$54,$I86)*INDEX(怒翼属性投放!$B$67:$Q$83,$F86,P$3)*INDEX(怒翼属性投放!$B$33:$B$41,怒翼升级!$G86))</f>
        <v>0</v>
      </c>
      <c r="Q86" s="12">
        <f>INT(INDEX($C$5:$C$54,$I86)*INDEX(怒翼属性投放!$B$67:$Q$83,$F86,Q$3)*INDEX(怒翼属性投放!$B$33:$B$41,怒翼升级!$G86))</f>
        <v>0</v>
      </c>
      <c r="R86" s="12">
        <f>INT(INDEX($C$5:$C$54,$I86)*INDEX(怒翼属性投放!$B$67:$Q$83,$F86,R$3)*INDEX(怒翼属性投放!$B$33:$B$41,怒翼升级!$G86))</f>
        <v>0</v>
      </c>
      <c r="S86" s="12">
        <f>INT(INDEX($C$5:$C$54,$I86)*INDEX(怒翼属性投放!$B$67:$Q$83,$F86,S$3)*INDEX(怒翼属性投放!$B$33:$B$41,怒翼升级!$G86))</f>
        <v>0</v>
      </c>
      <c r="T86" s="12">
        <f>INT(INDEX($C$5:$C$54,$I86)*INDEX(怒翼属性投放!$B$67:$Q$83,$F86,T$3)*INDEX(怒翼属性投放!$B$33:$B$41,怒翼升级!$G86))</f>
        <v>0</v>
      </c>
      <c r="U86" s="12">
        <f>INT(INDEX($C$5:$C$54,$I86)*INDEX(怒翼属性投放!$B$67:$Q$83,$F86,U$3)*INDEX(怒翼属性投放!$B$33:$B$41,怒翼升级!$G86))</f>
        <v>0</v>
      </c>
      <c r="V86" s="12">
        <f>INT(INDEX($C$5:$C$54,$I86)*INDEX(怒翼属性投放!$B$67:$Q$83,$F86,V$3)*INDEX(怒翼属性投放!$B$33:$B$41,怒翼升级!$G86))</f>
        <v>0</v>
      </c>
      <c r="W86" s="12">
        <f>INT(INDEX($C$5:$C$54,$I86)*INDEX(怒翼属性投放!$B$67:$Q$83,$F86,W$3)*INDEX(怒翼属性投放!$B$33:$B$41,怒翼升级!$G86))</f>
        <v>0</v>
      </c>
      <c r="X86" s="12">
        <f>INT(INDEX($C$5:$C$54,$I86)*INDEX(怒翼属性投放!$B$67:$Q$83,$F86,X$3)*INDEX(怒翼属性投放!$B$33:$B$41,怒翼升级!$G86))</f>
        <v>0</v>
      </c>
      <c r="Y86" s="12">
        <f>INT(INDEX($C$5:$C$54,$I86)*INDEX(怒翼属性投放!$B$67:$Q$83,$F86,Y$3)*INDEX(怒翼属性投放!$B$33:$B$41,怒翼升级!$G86))</f>
        <v>0</v>
      </c>
      <c r="Z86" s="12">
        <f>SUMPRODUCT(怒翼属性投放!B$47:Q$47,怒翼升级!J86:Y86)</f>
        <v>3383.4</v>
      </c>
    </row>
    <row r="87" spans="6:26" ht="16.5" x14ac:dyDescent="0.15">
      <c r="F87" s="13">
        <v>2</v>
      </c>
      <c r="G87" s="13">
        <v>2</v>
      </c>
      <c r="H87" s="13" t="s">
        <v>136</v>
      </c>
      <c r="I87" s="13">
        <v>33</v>
      </c>
      <c r="J87" s="12">
        <f>INT(INDEX($C$5:$C$54,$I87)*INDEX(怒翼属性投放!$B$67:$Q$83,$F87,J$3)*INDEX(怒翼属性投放!$B$33:$B$41,怒翼升级!$G87))</f>
        <v>6000</v>
      </c>
      <c r="K87" s="12">
        <f>INT(INDEX($C$5:$C$54,$I87)*INDEX(怒翼属性投放!$B$67:$Q$83,$F87,K$3)*INDEX(怒翼属性投放!$B$33:$B$41,怒翼升级!$G87))</f>
        <v>480</v>
      </c>
      <c r="L87" s="12">
        <f>INT(INDEX($C$5:$C$54,$I87)*INDEX(怒翼属性投放!$B$67:$Q$83,$F87,L$3)*INDEX(怒翼属性投放!$B$33:$B$41,怒翼升级!$G87))</f>
        <v>240</v>
      </c>
      <c r="M87" s="12">
        <f>INT(INDEX($C$5:$C$54,$I87)*INDEX(怒翼属性投放!$B$67:$Q$83,$F87,M$3)*INDEX(怒翼属性投放!$B$33:$B$41,怒翼升级!$G87))</f>
        <v>240</v>
      </c>
      <c r="N87" s="12">
        <f>INT(INDEX($C$5:$C$54,$I87)*INDEX(怒翼属性投放!$B$67:$Q$83,$F87,N$3)*INDEX(怒翼属性投放!$B$33:$B$41,怒翼升级!$G87))</f>
        <v>0</v>
      </c>
      <c r="O87" s="12">
        <f>INT(INDEX($C$5:$C$54,$I87)*INDEX(怒翼属性投放!$B$67:$Q$83,$F87,O$3)*INDEX(怒翼属性投放!$B$33:$B$41,怒翼升级!$G87))</f>
        <v>0</v>
      </c>
      <c r="P87" s="12">
        <f>INT(INDEX($C$5:$C$54,$I87)*INDEX(怒翼属性投放!$B$67:$Q$83,$F87,P$3)*INDEX(怒翼属性投放!$B$33:$B$41,怒翼升级!$G87))</f>
        <v>0</v>
      </c>
      <c r="Q87" s="12">
        <f>INT(INDEX($C$5:$C$54,$I87)*INDEX(怒翼属性投放!$B$67:$Q$83,$F87,Q$3)*INDEX(怒翼属性投放!$B$33:$B$41,怒翼升级!$G87))</f>
        <v>0</v>
      </c>
      <c r="R87" s="12">
        <f>INT(INDEX($C$5:$C$54,$I87)*INDEX(怒翼属性投放!$B$67:$Q$83,$F87,R$3)*INDEX(怒翼属性投放!$B$33:$B$41,怒翼升级!$G87))</f>
        <v>0</v>
      </c>
      <c r="S87" s="12">
        <f>INT(INDEX($C$5:$C$54,$I87)*INDEX(怒翼属性投放!$B$67:$Q$83,$F87,S$3)*INDEX(怒翼属性投放!$B$33:$B$41,怒翼升级!$G87))</f>
        <v>0</v>
      </c>
      <c r="T87" s="12">
        <f>INT(INDEX($C$5:$C$54,$I87)*INDEX(怒翼属性投放!$B$67:$Q$83,$F87,T$3)*INDEX(怒翼属性投放!$B$33:$B$41,怒翼升级!$G87))</f>
        <v>0</v>
      </c>
      <c r="U87" s="12">
        <f>INT(INDEX($C$5:$C$54,$I87)*INDEX(怒翼属性投放!$B$67:$Q$83,$F87,U$3)*INDEX(怒翼属性投放!$B$33:$B$41,怒翼升级!$G87))</f>
        <v>0</v>
      </c>
      <c r="V87" s="12">
        <f>INT(INDEX($C$5:$C$54,$I87)*INDEX(怒翼属性投放!$B$67:$Q$83,$F87,V$3)*INDEX(怒翼属性投放!$B$33:$B$41,怒翼升级!$G87))</f>
        <v>0</v>
      </c>
      <c r="W87" s="12">
        <f>INT(INDEX($C$5:$C$54,$I87)*INDEX(怒翼属性投放!$B$67:$Q$83,$F87,W$3)*INDEX(怒翼属性投放!$B$33:$B$41,怒翼升级!$G87))</f>
        <v>0</v>
      </c>
      <c r="X87" s="12">
        <f>INT(INDEX($C$5:$C$54,$I87)*INDEX(怒翼属性投放!$B$67:$Q$83,$F87,X$3)*INDEX(怒翼属性投放!$B$33:$B$41,怒翼升级!$G87))</f>
        <v>0</v>
      </c>
      <c r="Y87" s="12">
        <f>INT(INDEX($C$5:$C$54,$I87)*INDEX(怒翼属性投放!$B$67:$Q$83,$F87,Y$3)*INDEX(怒翼属性投放!$B$33:$B$41,怒翼升级!$G87))</f>
        <v>0</v>
      </c>
      <c r="Z87" s="12">
        <f>SUMPRODUCT(怒翼属性投放!B$47:Q$47,怒翼升级!J87:Y87)</f>
        <v>3480</v>
      </c>
    </row>
    <row r="88" spans="6:26" ht="16.5" x14ac:dyDescent="0.15">
      <c r="F88" s="13">
        <v>2</v>
      </c>
      <c r="G88" s="13">
        <v>2</v>
      </c>
      <c r="H88" s="13" t="s">
        <v>136</v>
      </c>
      <c r="I88" s="13">
        <v>34</v>
      </c>
      <c r="J88" s="12">
        <f>INT(INDEX($C$5:$C$54,$I88)*INDEX(怒翼属性投放!$B$67:$Q$83,$F88,J$3)*INDEX(怒翼属性投放!$B$33:$B$41,怒翼升级!$G88))</f>
        <v>6155</v>
      </c>
      <c r="K88" s="12">
        <f>INT(INDEX($C$5:$C$54,$I88)*INDEX(怒翼属性投放!$B$67:$Q$83,$F88,K$3)*INDEX(怒翼属性投放!$B$33:$B$41,怒翼升级!$G88))</f>
        <v>492</v>
      </c>
      <c r="L88" s="12">
        <f>INT(INDEX($C$5:$C$54,$I88)*INDEX(怒翼属性投放!$B$67:$Q$83,$F88,L$3)*INDEX(怒翼属性投放!$B$33:$B$41,怒翼升级!$G88))</f>
        <v>246</v>
      </c>
      <c r="M88" s="12">
        <f>INT(INDEX($C$5:$C$54,$I88)*INDEX(怒翼属性投放!$B$67:$Q$83,$F88,M$3)*INDEX(怒翼属性投放!$B$33:$B$41,怒翼升级!$G88))</f>
        <v>246</v>
      </c>
      <c r="N88" s="12">
        <f>INT(INDEX($C$5:$C$54,$I88)*INDEX(怒翼属性投放!$B$67:$Q$83,$F88,N$3)*INDEX(怒翼属性投放!$B$33:$B$41,怒翼升级!$G88))</f>
        <v>0</v>
      </c>
      <c r="O88" s="12">
        <f>INT(INDEX($C$5:$C$54,$I88)*INDEX(怒翼属性投放!$B$67:$Q$83,$F88,O$3)*INDEX(怒翼属性投放!$B$33:$B$41,怒翼升级!$G88))</f>
        <v>0</v>
      </c>
      <c r="P88" s="12">
        <f>INT(INDEX($C$5:$C$54,$I88)*INDEX(怒翼属性投放!$B$67:$Q$83,$F88,P$3)*INDEX(怒翼属性投放!$B$33:$B$41,怒翼升级!$G88))</f>
        <v>0</v>
      </c>
      <c r="Q88" s="12">
        <f>INT(INDEX($C$5:$C$54,$I88)*INDEX(怒翼属性投放!$B$67:$Q$83,$F88,Q$3)*INDEX(怒翼属性投放!$B$33:$B$41,怒翼升级!$G88))</f>
        <v>0</v>
      </c>
      <c r="R88" s="12">
        <f>INT(INDEX($C$5:$C$54,$I88)*INDEX(怒翼属性投放!$B$67:$Q$83,$F88,R$3)*INDEX(怒翼属性投放!$B$33:$B$41,怒翼升级!$G88))</f>
        <v>0</v>
      </c>
      <c r="S88" s="12">
        <f>INT(INDEX($C$5:$C$54,$I88)*INDEX(怒翼属性投放!$B$67:$Q$83,$F88,S$3)*INDEX(怒翼属性投放!$B$33:$B$41,怒翼升级!$G88))</f>
        <v>0</v>
      </c>
      <c r="T88" s="12">
        <f>INT(INDEX($C$5:$C$54,$I88)*INDEX(怒翼属性投放!$B$67:$Q$83,$F88,T$3)*INDEX(怒翼属性投放!$B$33:$B$41,怒翼升级!$G88))</f>
        <v>0</v>
      </c>
      <c r="U88" s="12">
        <f>INT(INDEX($C$5:$C$54,$I88)*INDEX(怒翼属性投放!$B$67:$Q$83,$F88,U$3)*INDEX(怒翼属性投放!$B$33:$B$41,怒翼升级!$G88))</f>
        <v>0</v>
      </c>
      <c r="V88" s="12">
        <f>INT(INDEX($C$5:$C$54,$I88)*INDEX(怒翼属性投放!$B$67:$Q$83,$F88,V$3)*INDEX(怒翼属性投放!$B$33:$B$41,怒翼升级!$G88))</f>
        <v>0</v>
      </c>
      <c r="W88" s="12">
        <f>INT(INDEX($C$5:$C$54,$I88)*INDEX(怒翼属性投放!$B$67:$Q$83,$F88,W$3)*INDEX(怒翼属性投放!$B$33:$B$41,怒翼升级!$G88))</f>
        <v>0</v>
      </c>
      <c r="X88" s="12">
        <f>INT(INDEX($C$5:$C$54,$I88)*INDEX(怒翼属性投放!$B$67:$Q$83,$F88,X$3)*INDEX(怒翼属性投放!$B$33:$B$41,怒翼升级!$G88))</f>
        <v>0</v>
      </c>
      <c r="Y88" s="12">
        <f>INT(INDEX($C$5:$C$54,$I88)*INDEX(怒翼属性投放!$B$67:$Q$83,$F88,Y$3)*INDEX(怒翼属性投放!$B$33:$B$41,怒翼升级!$G88))</f>
        <v>0</v>
      </c>
      <c r="Z88" s="12">
        <f>SUMPRODUCT(怒翼属性投放!B$47:Q$47,怒翼升级!J88:Y88)</f>
        <v>3567.5</v>
      </c>
    </row>
    <row r="89" spans="6:26" ht="16.5" x14ac:dyDescent="0.15">
      <c r="F89" s="13">
        <v>2</v>
      </c>
      <c r="G89" s="13">
        <v>2</v>
      </c>
      <c r="H89" s="13" t="s">
        <v>136</v>
      </c>
      <c r="I89" s="13">
        <v>35</v>
      </c>
      <c r="J89" s="12">
        <f>INT(INDEX($C$5:$C$54,$I89)*INDEX(怒翼属性投放!$B$67:$Q$83,$F89,J$3)*INDEX(怒翼属性投放!$B$33:$B$41,怒翼升级!$G89))</f>
        <v>6310</v>
      </c>
      <c r="K89" s="12">
        <f>INT(INDEX($C$5:$C$54,$I89)*INDEX(怒翼属性投放!$B$67:$Q$83,$F89,K$3)*INDEX(怒翼属性投放!$B$33:$B$41,怒翼升级!$G89))</f>
        <v>504</v>
      </c>
      <c r="L89" s="12">
        <f>INT(INDEX($C$5:$C$54,$I89)*INDEX(怒翼属性投放!$B$67:$Q$83,$F89,L$3)*INDEX(怒翼属性投放!$B$33:$B$41,怒翼升级!$G89))</f>
        <v>252</v>
      </c>
      <c r="M89" s="12">
        <f>INT(INDEX($C$5:$C$54,$I89)*INDEX(怒翼属性投放!$B$67:$Q$83,$F89,M$3)*INDEX(怒翼属性投放!$B$33:$B$41,怒翼升级!$G89))</f>
        <v>252</v>
      </c>
      <c r="N89" s="12">
        <f>INT(INDEX($C$5:$C$54,$I89)*INDEX(怒翼属性投放!$B$67:$Q$83,$F89,N$3)*INDEX(怒翼属性投放!$B$33:$B$41,怒翼升级!$G89))</f>
        <v>0</v>
      </c>
      <c r="O89" s="12">
        <f>INT(INDEX($C$5:$C$54,$I89)*INDEX(怒翼属性投放!$B$67:$Q$83,$F89,O$3)*INDEX(怒翼属性投放!$B$33:$B$41,怒翼升级!$G89))</f>
        <v>0</v>
      </c>
      <c r="P89" s="12">
        <f>INT(INDEX($C$5:$C$54,$I89)*INDEX(怒翼属性投放!$B$67:$Q$83,$F89,P$3)*INDEX(怒翼属性投放!$B$33:$B$41,怒翼升级!$G89))</f>
        <v>0</v>
      </c>
      <c r="Q89" s="12">
        <f>INT(INDEX($C$5:$C$54,$I89)*INDEX(怒翼属性投放!$B$67:$Q$83,$F89,Q$3)*INDEX(怒翼属性投放!$B$33:$B$41,怒翼升级!$G89))</f>
        <v>0</v>
      </c>
      <c r="R89" s="12">
        <f>INT(INDEX($C$5:$C$54,$I89)*INDEX(怒翼属性投放!$B$67:$Q$83,$F89,R$3)*INDEX(怒翼属性投放!$B$33:$B$41,怒翼升级!$G89))</f>
        <v>0</v>
      </c>
      <c r="S89" s="12">
        <f>INT(INDEX($C$5:$C$54,$I89)*INDEX(怒翼属性投放!$B$67:$Q$83,$F89,S$3)*INDEX(怒翼属性投放!$B$33:$B$41,怒翼升级!$G89))</f>
        <v>0</v>
      </c>
      <c r="T89" s="12">
        <f>INT(INDEX($C$5:$C$54,$I89)*INDEX(怒翼属性投放!$B$67:$Q$83,$F89,T$3)*INDEX(怒翼属性投放!$B$33:$B$41,怒翼升级!$G89))</f>
        <v>0</v>
      </c>
      <c r="U89" s="12">
        <f>INT(INDEX($C$5:$C$54,$I89)*INDEX(怒翼属性投放!$B$67:$Q$83,$F89,U$3)*INDEX(怒翼属性投放!$B$33:$B$41,怒翼升级!$G89))</f>
        <v>0</v>
      </c>
      <c r="V89" s="12">
        <f>INT(INDEX($C$5:$C$54,$I89)*INDEX(怒翼属性投放!$B$67:$Q$83,$F89,V$3)*INDEX(怒翼属性投放!$B$33:$B$41,怒翼升级!$G89))</f>
        <v>0</v>
      </c>
      <c r="W89" s="12">
        <f>INT(INDEX($C$5:$C$54,$I89)*INDEX(怒翼属性投放!$B$67:$Q$83,$F89,W$3)*INDEX(怒翼属性投放!$B$33:$B$41,怒翼升级!$G89))</f>
        <v>0</v>
      </c>
      <c r="X89" s="12">
        <f>INT(INDEX($C$5:$C$54,$I89)*INDEX(怒翼属性投放!$B$67:$Q$83,$F89,X$3)*INDEX(怒翼属性投放!$B$33:$B$41,怒翼升级!$G89))</f>
        <v>0</v>
      </c>
      <c r="Y89" s="12">
        <f>INT(INDEX($C$5:$C$54,$I89)*INDEX(怒翼属性投放!$B$67:$Q$83,$F89,Y$3)*INDEX(怒翼属性投放!$B$33:$B$41,怒翼升级!$G89))</f>
        <v>0</v>
      </c>
      <c r="Z89" s="12">
        <f>SUMPRODUCT(怒翼属性投放!B$47:Q$47,怒翼升级!J89:Y89)</f>
        <v>3655</v>
      </c>
    </row>
    <row r="90" spans="6:26" ht="16.5" x14ac:dyDescent="0.15">
      <c r="F90" s="13">
        <v>2</v>
      </c>
      <c r="G90" s="13">
        <v>2</v>
      </c>
      <c r="H90" s="13" t="s">
        <v>136</v>
      </c>
      <c r="I90" s="13">
        <v>36</v>
      </c>
      <c r="J90" s="12">
        <f>INT(INDEX($C$5:$C$54,$I90)*INDEX(怒翼属性投放!$B$67:$Q$83,$F90,J$3)*INDEX(怒翼属性投放!$B$33:$B$41,怒翼升级!$G90))</f>
        <v>6465</v>
      </c>
      <c r="K90" s="12">
        <f>INT(INDEX($C$5:$C$54,$I90)*INDEX(怒翼属性投放!$B$67:$Q$83,$F90,K$3)*INDEX(怒翼属性投放!$B$33:$B$41,怒翼升级!$G90))</f>
        <v>517</v>
      </c>
      <c r="L90" s="12">
        <f>INT(INDEX($C$5:$C$54,$I90)*INDEX(怒翼属性投放!$B$67:$Q$83,$F90,L$3)*INDEX(怒翼属性投放!$B$33:$B$41,怒翼升级!$G90))</f>
        <v>258</v>
      </c>
      <c r="M90" s="12">
        <f>INT(INDEX($C$5:$C$54,$I90)*INDEX(怒翼属性投放!$B$67:$Q$83,$F90,M$3)*INDEX(怒翼属性投放!$B$33:$B$41,怒翼升级!$G90))</f>
        <v>258</v>
      </c>
      <c r="N90" s="12">
        <f>INT(INDEX($C$5:$C$54,$I90)*INDEX(怒翼属性投放!$B$67:$Q$83,$F90,N$3)*INDEX(怒翼属性投放!$B$33:$B$41,怒翼升级!$G90))</f>
        <v>0</v>
      </c>
      <c r="O90" s="12">
        <f>INT(INDEX($C$5:$C$54,$I90)*INDEX(怒翼属性投放!$B$67:$Q$83,$F90,O$3)*INDEX(怒翼属性投放!$B$33:$B$41,怒翼升级!$G90))</f>
        <v>0</v>
      </c>
      <c r="P90" s="12">
        <f>INT(INDEX($C$5:$C$54,$I90)*INDEX(怒翼属性投放!$B$67:$Q$83,$F90,P$3)*INDEX(怒翼属性投放!$B$33:$B$41,怒翼升级!$G90))</f>
        <v>0</v>
      </c>
      <c r="Q90" s="12">
        <f>INT(INDEX($C$5:$C$54,$I90)*INDEX(怒翼属性投放!$B$67:$Q$83,$F90,Q$3)*INDEX(怒翼属性投放!$B$33:$B$41,怒翼升级!$G90))</f>
        <v>0</v>
      </c>
      <c r="R90" s="12">
        <f>INT(INDEX($C$5:$C$54,$I90)*INDEX(怒翼属性投放!$B$67:$Q$83,$F90,R$3)*INDEX(怒翼属性投放!$B$33:$B$41,怒翼升级!$G90))</f>
        <v>0</v>
      </c>
      <c r="S90" s="12">
        <f>INT(INDEX($C$5:$C$54,$I90)*INDEX(怒翼属性投放!$B$67:$Q$83,$F90,S$3)*INDEX(怒翼属性投放!$B$33:$B$41,怒翼升级!$G90))</f>
        <v>0</v>
      </c>
      <c r="T90" s="12">
        <f>INT(INDEX($C$5:$C$54,$I90)*INDEX(怒翼属性投放!$B$67:$Q$83,$F90,T$3)*INDEX(怒翼属性投放!$B$33:$B$41,怒翼升级!$G90))</f>
        <v>0</v>
      </c>
      <c r="U90" s="12">
        <f>INT(INDEX($C$5:$C$54,$I90)*INDEX(怒翼属性投放!$B$67:$Q$83,$F90,U$3)*INDEX(怒翼属性投放!$B$33:$B$41,怒翼升级!$G90))</f>
        <v>0</v>
      </c>
      <c r="V90" s="12">
        <f>INT(INDEX($C$5:$C$54,$I90)*INDEX(怒翼属性投放!$B$67:$Q$83,$F90,V$3)*INDEX(怒翼属性投放!$B$33:$B$41,怒翼升级!$G90))</f>
        <v>0</v>
      </c>
      <c r="W90" s="12">
        <f>INT(INDEX($C$5:$C$54,$I90)*INDEX(怒翼属性投放!$B$67:$Q$83,$F90,W$3)*INDEX(怒翼属性投放!$B$33:$B$41,怒翼升级!$G90))</f>
        <v>0</v>
      </c>
      <c r="X90" s="12">
        <f>INT(INDEX($C$5:$C$54,$I90)*INDEX(怒翼属性投放!$B$67:$Q$83,$F90,X$3)*INDEX(怒翼属性投放!$B$33:$B$41,怒翼升级!$G90))</f>
        <v>0</v>
      </c>
      <c r="Y90" s="12">
        <f>INT(INDEX($C$5:$C$54,$I90)*INDEX(怒翼属性投放!$B$67:$Q$83,$F90,Y$3)*INDEX(怒翼属性投放!$B$33:$B$41,怒翼升级!$G90))</f>
        <v>0</v>
      </c>
      <c r="Z90" s="12">
        <f>SUMPRODUCT(怒翼属性投放!B$47:Q$47,怒翼升级!J90:Y90)</f>
        <v>3745.5</v>
      </c>
    </row>
    <row r="91" spans="6:26" ht="16.5" x14ac:dyDescent="0.15">
      <c r="F91" s="13">
        <v>2</v>
      </c>
      <c r="G91" s="13">
        <v>2</v>
      </c>
      <c r="H91" s="13" t="s">
        <v>136</v>
      </c>
      <c r="I91" s="13">
        <v>37</v>
      </c>
      <c r="J91" s="12">
        <f>INT(INDEX($C$5:$C$54,$I91)*INDEX(怒翼属性投放!$B$67:$Q$83,$F91,J$3)*INDEX(怒翼属性投放!$B$33:$B$41,怒翼升级!$G91))</f>
        <v>6620</v>
      </c>
      <c r="K91" s="12">
        <f>INT(INDEX($C$5:$C$54,$I91)*INDEX(怒翼属性投放!$B$67:$Q$83,$F91,K$3)*INDEX(怒翼属性投放!$B$33:$B$41,怒翼升级!$G91))</f>
        <v>529</v>
      </c>
      <c r="L91" s="12">
        <f>INT(INDEX($C$5:$C$54,$I91)*INDEX(怒翼属性投放!$B$67:$Q$83,$F91,L$3)*INDEX(怒翼属性投放!$B$33:$B$41,怒翼升级!$G91))</f>
        <v>264</v>
      </c>
      <c r="M91" s="12">
        <f>INT(INDEX($C$5:$C$54,$I91)*INDEX(怒翼属性投放!$B$67:$Q$83,$F91,M$3)*INDEX(怒翼属性投放!$B$33:$B$41,怒翼升级!$G91))</f>
        <v>264</v>
      </c>
      <c r="N91" s="12">
        <f>INT(INDEX($C$5:$C$54,$I91)*INDEX(怒翼属性投放!$B$67:$Q$83,$F91,N$3)*INDEX(怒翼属性投放!$B$33:$B$41,怒翼升级!$G91))</f>
        <v>0</v>
      </c>
      <c r="O91" s="12">
        <f>INT(INDEX($C$5:$C$54,$I91)*INDEX(怒翼属性投放!$B$67:$Q$83,$F91,O$3)*INDEX(怒翼属性投放!$B$33:$B$41,怒翼升级!$G91))</f>
        <v>0</v>
      </c>
      <c r="P91" s="12">
        <f>INT(INDEX($C$5:$C$54,$I91)*INDEX(怒翼属性投放!$B$67:$Q$83,$F91,P$3)*INDEX(怒翼属性投放!$B$33:$B$41,怒翼升级!$G91))</f>
        <v>0</v>
      </c>
      <c r="Q91" s="12">
        <f>INT(INDEX($C$5:$C$54,$I91)*INDEX(怒翼属性投放!$B$67:$Q$83,$F91,Q$3)*INDEX(怒翼属性投放!$B$33:$B$41,怒翼升级!$G91))</f>
        <v>0</v>
      </c>
      <c r="R91" s="12">
        <f>INT(INDEX($C$5:$C$54,$I91)*INDEX(怒翼属性投放!$B$67:$Q$83,$F91,R$3)*INDEX(怒翼属性投放!$B$33:$B$41,怒翼升级!$G91))</f>
        <v>0</v>
      </c>
      <c r="S91" s="12">
        <f>INT(INDEX($C$5:$C$54,$I91)*INDEX(怒翼属性投放!$B$67:$Q$83,$F91,S$3)*INDEX(怒翼属性投放!$B$33:$B$41,怒翼升级!$G91))</f>
        <v>0</v>
      </c>
      <c r="T91" s="12">
        <f>INT(INDEX($C$5:$C$54,$I91)*INDEX(怒翼属性投放!$B$67:$Q$83,$F91,T$3)*INDEX(怒翼属性投放!$B$33:$B$41,怒翼升级!$G91))</f>
        <v>0</v>
      </c>
      <c r="U91" s="12">
        <f>INT(INDEX($C$5:$C$54,$I91)*INDEX(怒翼属性投放!$B$67:$Q$83,$F91,U$3)*INDEX(怒翼属性投放!$B$33:$B$41,怒翼升级!$G91))</f>
        <v>0</v>
      </c>
      <c r="V91" s="12">
        <f>INT(INDEX($C$5:$C$54,$I91)*INDEX(怒翼属性投放!$B$67:$Q$83,$F91,V$3)*INDEX(怒翼属性投放!$B$33:$B$41,怒翼升级!$G91))</f>
        <v>0</v>
      </c>
      <c r="W91" s="12">
        <f>INT(INDEX($C$5:$C$54,$I91)*INDEX(怒翼属性投放!$B$67:$Q$83,$F91,W$3)*INDEX(怒翼属性投放!$B$33:$B$41,怒翼升级!$G91))</f>
        <v>0</v>
      </c>
      <c r="X91" s="12">
        <f>INT(INDEX($C$5:$C$54,$I91)*INDEX(怒翼属性投放!$B$67:$Q$83,$F91,X$3)*INDEX(怒翼属性投放!$B$33:$B$41,怒翼升级!$G91))</f>
        <v>0</v>
      </c>
      <c r="Y91" s="12">
        <f>INT(INDEX($C$5:$C$54,$I91)*INDEX(怒翼属性投放!$B$67:$Q$83,$F91,Y$3)*INDEX(怒翼属性投放!$B$33:$B$41,怒翼升级!$G91))</f>
        <v>0</v>
      </c>
      <c r="Z91" s="12">
        <f>SUMPRODUCT(怒翼属性投放!B$47:Q$47,怒翼升级!J91:Y91)</f>
        <v>3833</v>
      </c>
    </row>
    <row r="92" spans="6:26" ht="16.5" x14ac:dyDescent="0.15">
      <c r="F92" s="13">
        <v>2</v>
      </c>
      <c r="G92" s="13">
        <v>2</v>
      </c>
      <c r="H92" s="13" t="s">
        <v>136</v>
      </c>
      <c r="I92" s="13">
        <v>38</v>
      </c>
      <c r="J92" s="12">
        <f>INT(INDEX($C$5:$C$54,$I92)*INDEX(怒翼属性投放!$B$67:$Q$83,$F92,J$3)*INDEX(怒翼属性投放!$B$33:$B$41,怒翼升级!$G92))</f>
        <v>6775</v>
      </c>
      <c r="K92" s="12">
        <f>INT(INDEX($C$5:$C$54,$I92)*INDEX(怒翼属性投放!$B$67:$Q$83,$F92,K$3)*INDEX(怒翼属性投放!$B$33:$B$41,怒翼升级!$G92))</f>
        <v>542</v>
      </c>
      <c r="L92" s="12">
        <f>INT(INDEX($C$5:$C$54,$I92)*INDEX(怒翼属性投放!$B$67:$Q$83,$F92,L$3)*INDEX(怒翼属性投放!$B$33:$B$41,怒翼升级!$G92))</f>
        <v>271</v>
      </c>
      <c r="M92" s="12">
        <f>INT(INDEX($C$5:$C$54,$I92)*INDEX(怒翼属性投放!$B$67:$Q$83,$F92,M$3)*INDEX(怒翼属性投放!$B$33:$B$41,怒翼升级!$G92))</f>
        <v>271</v>
      </c>
      <c r="N92" s="12">
        <f>INT(INDEX($C$5:$C$54,$I92)*INDEX(怒翼属性投放!$B$67:$Q$83,$F92,N$3)*INDEX(怒翼属性投放!$B$33:$B$41,怒翼升级!$G92))</f>
        <v>0</v>
      </c>
      <c r="O92" s="12">
        <f>INT(INDEX($C$5:$C$54,$I92)*INDEX(怒翼属性投放!$B$67:$Q$83,$F92,O$3)*INDEX(怒翼属性投放!$B$33:$B$41,怒翼升级!$G92))</f>
        <v>0</v>
      </c>
      <c r="P92" s="12">
        <f>INT(INDEX($C$5:$C$54,$I92)*INDEX(怒翼属性投放!$B$67:$Q$83,$F92,P$3)*INDEX(怒翼属性投放!$B$33:$B$41,怒翼升级!$G92))</f>
        <v>0</v>
      </c>
      <c r="Q92" s="12">
        <f>INT(INDEX($C$5:$C$54,$I92)*INDEX(怒翼属性投放!$B$67:$Q$83,$F92,Q$3)*INDEX(怒翼属性投放!$B$33:$B$41,怒翼升级!$G92))</f>
        <v>0</v>
      </c>
      <c r="R92" s="12">
        <f>INT(INDEX($C$5:$C$54,$I92)*INDEX(怒翼属性投放!$B$67:$Q$83,$F92,R$3)*INDEX(怒翼属性投放!$B$33:$B$41,怒翼升级!$G92))</f>
        <v>0</v>
      </c>
      <c r="S92" s="12">
        <f>INT(INDEX($C$5:$C$54,$I92)*INDEX(怒翼属性投放!$B$67:$Q$83,$F92,S$3)*INDEX(怒翼属性投放!$B$33:$B$41,怒翼升级!$G92))</f>
        <v>0</v>
      </c>
      <c r="T92" s="12">
        <f>INT(INDEX($C$5:$C$54,$I92)*INDEX(怒翼属性投放!$B$67:$Q$83,$F92,T$3)*INDEX(怒翼属性投放!$B$33:$B$41,怒翼升级!$G92))</f>
        <v>0</v>
      </c>
      <c r="U92" s="12">
        <f>INT(INDEX($C$5:$C$54,$I92)*INDEX(怒翼属性投放!$B$67:$Q$83,$F92,U$3)*INDEX(怒翼属性投放!$B$33:$B$41,怒翼升级!$G92))</f>
        <v>0</v>
      </c>
      <c r="V92" s="12">
        <f>INT(INDEX($C$5:$C$54,$I92)*INDEX(怒翼属性投放!$B$67:$Q$83,$F92,V$3)*INDEX(怒翼属性投放!$B$33:$B$41,怒翼升级!$G92))</f>
        <v>0</v>
      </c>
      <c r="W92" s="12">
        <f>INT(INDEX($C$5:$C$54,$I92)*INDEX(怒翼属性投放!$B$67:$Q$83,$F92,W$3)*INDEX(怒翼属性投放!$B$33:$B$41,怒翼升级!$G92))</f>
        <v>0</v>
      </c>
      <c r="X92" s="12">
        <f>INT(INDEX($C$5:$C$54,$I92)*INDEX(怒翼属性投放!$B$67:$Q$83,$F92,X$3)*INDEX(怒翼属性投放!$B$33:$B$41,怒翼升级!$G92))</f>
        <v>0</v>
      </c>
      <c r="Y92" s="12">
        <f>INT(INDEX($C$5:$C$54,$I92)*INDEX(怒翼属性投放!$B$67:$Q$83,$F92,Y$3)*INDEX(怒翼属性投放!$B$33:$B$41,怒翼升级!$G92))</f>
        <v>0</v>
      </c>
      <c r="Z92" s="12">
        <f>SUMPRODUCT(怒翼属性投放!B$47:Q$47,怒翼升级!J92:Y92)</f>
        <v>3929.5</v>
      </c>
    </row>
    <row r="93" spans="6:26" ht="16.5" x14ac:dyDescent="0.15">
      <c r="F93" s="13">
        <v>2</v>
      </c>
      <c r="G93" s="13">
        <v>2</v>
      </c>
      <c r="H93" s="13" t="s">
        <v>136</v>
      </c>
      <c r="I93" s="13">
        <v>39</v>
      </c>
      <c r="J93" s="12">
        <f>INT(INDEX($C$5:$C$54,$I93)*INDEX(怒翼属性投放!$B$67:$Q$83,$F93,J$3)*INDEX(怒翼属性投放!$B$33:$B$41,怒翼升级!$G93))</f>
        <v>6931</v>
      </c>
      <c r="K93" s="12">
        <f>INT(INDEX($C$5:$C$54,$I93)*INDEX(怒翼属性投放!$B$67:$Q$83,$F93,K$3)*INDEX(怒翼属性投放!$B$33:$B$41,怒翼升级!$G93))</f>
        <v>554</v>
      </c>
      <c r="L93" s="12">
        <f>INT(INDEX($C$5:$C$54,$I93)*INDEX(怒翼属性投放!$B$67:$Q$83,$F93,L$3)*INDEX(怒翼属性投放!$B$33:$B$41,怒翼升级!$G93))</f>
        <v>277</v>
      </c>
      <c r="M93" s="12">
        <f>INT(INDEX($C$5:$C$54,$I93)*INDEX(怒翼属性投放!$B$67:$Q$83,$F93,M$3)*INDEX(怒翼属性投放!$B$33:$B$41,怒翼升级!$G93))</f>
        <v>277</v>
      </c>
      <c r="N93" s="12">
        <f>INT(INDEX($C$5:$C$54,$I93)*INDEX(怒翼属性投放!$B$67:$Q$83,$F93,N$3)*INDEX(怒翼属性投放!$B$33:$B$41,怒翼升级!$G93))</f>
        <v>0</v>
      </c>
      <c r="O93" s="12">
        <f>INT(INDEX($C$5:$C$54,$I93)*INDEX(怒翼属性投放!$B$67:$Q$83,$F93,O$3)*INDEX(怒翼属性投放!$B$33:$B$41,怒翼升级!$G93))</f>
        <v>0</v>
      </c>
      <c r="P93" s="12">
        <f>INT(INDEX($C$5:$C$54,$I93)*INDEX(怒翼属性投放!$B$67:$Q$83,$F93,P$3)*INDEX(怒翼属性投放!$B$33:$B$41,怒翼升级!$G93))</f>
        <v>0</v>
      </c>
      <c r="Q93" s="12">
        <f>INT(INDEX($C$5:$C$54,$I93)*INDEX(怒翼属性投放!$B$67:$Q$83,$F93,Q$3)*INDEX(怒翼属性投放!$B$33:$B$41,怒翼升级!$G93))</f>
        <v>0</v>
      </c>
      <c r="R93" s="12">
        <f>INT(INDEX($C$5:$C$54,$I93)*INDEX(怒翼属性投放!$B$67:$Q$83,$F93,R$3)*INDEX(怒翼属性投放!$B$33:$B$41,怒翼升级!$G93))</f>
        <v>0</v>
      </c>
      <c r="S93" s="12">
        <f>INT(INDEX($C$5:$C$54,$I93)*INDEX(怒翼属性投放!$B$67:$Q$83,$F93,S$3)*INDEX(怒翼属性投放!$B$33:$B$41,怒翼升级!$G93))</f>
        <v>0</v>
      </c>
      <c r="T93" s="12">
        <f>INT(INDEX($C$5:$C$54,$I93)*INDEX(怒翼属性投放!$B$67:$Q$83,$F93,T$3)*INDEX(怒翼属性投放!$B$33:$B$41,怒翼升级!$G93))</f>
        <v>0</v>
      </c>
      <c r="U93" s="12">
        <f>INT(INDEX($C$5:$C$54,$I93)*INDEX(怒翼属性投放!$B$67:$Q$83,$F93,U$3)*INDEX(怒翼属性投放!$B$33:$B$41,怒翼升级!$G93))</f>
        <v>0</v>
      </c>
      <c r="V93" s="12">
        <f>INT(INDEX($C$5:$C$54,$I93)*INDEX(怒翼属性投放!$B$67:$Q$83,$F93,V$3)*INDEX(怒翼属性投放!$B$33:$B$41,怒翼升级!$G93))</f>
        <v>0</v>
      </c>
      <c r="W93" s="12">
        <f>INT(INDEX($C$5:$C$54,$I93)*INDEX(怒翼属性投放!$B$67:$Q$83,$F93,W$3)*INDEX(怒翼属性投放!$B$33:$B$41,怒翼升级!$G93))</f>
        <v>0</v>
      </c>
      <c r="X93" s="12">
        <f>INT(INDEX($C$5:$C$54,$I93)*INDEX(怒翼属性投放!$B$67:$Q$83,$F93,X$3)*INDEX(怒翼属性投放!$B$33:$B$41,怒翼升级!$G93))</f>
        <v>0</v>
      </c>
      <c r="Y93" s="12">
        <f>INT(INDEX($C$5:$C$54,$I93)*INDEX(怒翼属性投放!$B$67:$Q$83,$F93,Y$3)*INDEX(怒翼属性投放!$B$33:$B$41,怒翼升级!$G93))</f>
        <v>0</v>
      </c>
      <c r="Z93" s="12">
        <f>SUMPRODUCT(怒翼属性投放!B$47:Q$47,怒翼升级!J93:Y93)</f>
        <v>4017.1</v>
      </c>
    </row>
    <row r="94" spans="6:26" ht="16.5" x14ac:dyDescent="0.15">
      <c r="F94" s="13">
        <v>2</v>
      </c>
      <c r="G94" s="13">
        <v>2</v>
      </c>
      <c r="H94" s="13" t="s">
        <v>136</v>
      </c>
      <c r="I94" s="13">
        <v>40</v>
      </c>
      <c r="J94" s="12">
        <f>INT(INDEX($C$5:$C$54,$I94)*INDEX(怒翼属性投放!$B$67:$Q$83,$F94,J$3)*INDEX(怒翼属性投放!$B$33:$B$41,怒翼升级!$G94))</f>
        <v>7086</v>
      </c>
      <c r="K94" s="12">
        <f>INT(INDEX($C$5:$C$54,$I94)*INDEX(怒翼属性投放!$B$67:$Q$83,$F94,K$3)*INDEX(怒翼属性投放!$B$33:$B$41,怒翼升级!$G94))</f>
        <v>566</v>
      </c>
      <c r="L94" s="12">
        <f>INT(INDEX($C$5:$C$54,$I94)*INDEX(怒翼属性投放!$B$67:$Q$83,$F94,L$3)*INDEX(怒翼属性投放!$B$33:$B$41,怒翼升级!$G94))</f>
        <v>283</v>
      </c>
      <c r="M94" s="12">
        <f>INT(INDEX($C$5:$C$54,$I94)*INDEX(怒翼属性投放!$B$67:$Q$83,$F94,M$3)*INDEX(怒翼属性投放!$B$33:$B$41,怒翼升级!$G94))</f>
        <v>283</v>
      </c>
      <c r="N94" s="12">
        <f>INT(INDEX($C$5:$C$54,$I94)*INDEX(怒翼属性投放!$B$67:$Q$83,$F94,N$3)*INDEX(怒翼属性投放!$B$33:$B$41,怒翼升级!$G94))</f>
        <v>0</v>
      </c>
      <c r="O94" s="12">
        <f>INT(INDEX($C$5:$C$54,$I94)*INDEX(怒翼属性投放!$B$67:$Q$83,$F94,O$3)*INDEX(怒翼属性投放!$B$33:$B$41,怒翼升级!$G94))</f>
        <v>0</v>
      </c>
      <c r="P94" s="12">
        <f>INT(INDEX($C$5:$C$54,$I94)*INDEX(怒翼属性投放!$B$67:$Q$83,$F94,P$3)*INDEX(怒翼属性投放!$B$33:$B$41,怒翼升级!$G94))</f>
        <v>0</v>
      </c>
      <c r="Q94" s="12">
        <f>INT(INDEX($C$5:$C$54,$I94)*INDEX(怒翼属性投放!$B$67:$Q$83,$F94,Q$3)*INDEX(怒翼属性投放!$B$33:$B$41,怒翼升级!$G94))</f>
        <v>0</v>
      </c>
      <c r="R94" s="12">
        <f>INT(INDEX($C$5:$C$54,$I94)*INDEX(怒翼属性投放!$B$67:$Q$83,$F94,R$3)*INDEX(怒翼属性投放!$B$33:$B$41,怒翼升级!$G94))</f>
        <v>0</v>
      </c>
      <c r="S94" s="12">
        <f>INT(INDEX($C$5:$C$54,$I94)*INDEX(怒翼属性投放!$B$67:$Q$83,$F94,S$3)*INDEX(怒翼属性投放!$B$33:$B$41,怒翼升级!$G94))</f>
        <v>0</v>
      </c>
      <c r="T94" s="12">
        <f>INT(INDEX($C$5:$C$54,$I94)*INDEX(怒翼属性投放!$B$67:$Q$83,$F94,T$3)*INDEX(怒翼属性投放!$B$33:$B$41,怒翼升级!$G94))</f>
        <v>0</v>
      </c>
      <c r="U94" s="12">
        <f>INT(INDEX($C$5:$C$54,$I94)*INDEX(怒翼属性投放!$B$67:$Q$83,$F94,U$3)*INDEX(怒翼属性投放!$B$33:$B$41,怒翼升级!$G94))</f>
        <v>0</v>
      </c>
      <c r="V94" s="12">
        <f>INT(INDEX($C$5:$C$54,$I94)*INDEX(怒翼属性投放!$B$67:$Q$83,$F94,V$3)*INDEX(怒翼属性投放!$B$33:$B$41,怒翼升级!$G94))</f>
        <v>0</v>
      </c>
      <c r="W94" s="12">
        <f>INT(INDEX($C$5:$C$54,$I94)*INDEX(怒翼属性投放!$B$67:$Q$83,$F94,W$3)*INDEX(怒翼属性投放!$B$33:$B$41,怒翼升级!$G94))</f>
        <v>0</v>
      </c>
      <c r="X94" s="12">
        <f>INT(INDEX($C$5:$C$54,$I94)*INDEX(怒翼属性投放!$B$67:$Q$83,$F94,X$3)*INDEX(怒翼属性投放!$B$33:$B$41,怒翼升级!$G94))</f>
        <v>0</v>
      </c>
      <c r="Y94" s="12">
        <f>INT(INDEX($C$5:$C$54,$I94)*INDEX(怒翼属性投放!$B$67:$Q$83,$F94,Y$3)*INDEX(怒翼属性投放!$B$33:$B$41,怒翼升级!$G94))</f>
        <v>0</v>
      </c>
      <c r="Z94" s="12">
        <f>SUMPRODUCT(怒翼属性投放!B$47:Q$47,怒翼升级!J94:Y94)</f>
        <v>4104.6000000000004</v>
      </c>
    </row>
    <row r="95" spans="6:26" ht="16.5" x14ac:dyDescent="0.15">
      <c r="F95" s="13">
        <v>2</v>
      </c>
      <c r="G95" s="13">
        <v>2</v>
      </c>
      <c r="H95" s="13" t="s">
        <v>136</v>
      </c>
      <c r="I95" s="13">
        <v>41</v>
      </c>
      <c r="J95" s="12">
        <f>INT(INDEX($C$5:$C$54,$I95)*INDEX(怒翼属性投放!$B$67:$Q$83,$F95,J$3)*INDEX(怒翼属性投放!$B$33:$B$41,怒翼升级!$G95))</f>
        <v>7241</v>
      </c>
      <c r="K95" s="12">
        <f>INT(INDEX($C$5:$C$54,$I95)*INDEX(怒翼属性投放!$B$67:$Q$83,$F95,K$3)*INDEX(怒翼属性投放!$B$33:$B$41,怒翼升级!$G95))</f>
        <v>579</v>
      </c>
      <c r="L95" s="12">
        <f>INT(INDEX($C$5:$C$54,$I95)*INDEX(怒翼属性投放!$B$67:$Q$83,$F95,L$3)*INDEX(怒翼属性投放!$B$33:$B$41,怒翼升级!$G95))</f>
        <v>289</v>
      </c>
      <c r="M95" s="12">
        <f>INT(INDEX($C$5:$C$54,$I95)*INDEX(怒翼属性投放!$B$67:$Q$83,$F95,M$3)*INDEX(怒翼属性投放!$B$33:$B$41,怒翼升级!$G95))</f>
        <v>289</v>
      </c>
      <c r="N95" s="12">
        <f>INT(INDEX($C$5:$C$54,$I95)*INDEX(怒翼属性投放!$B$67:$Q$83,$F95,N$3)*INDEX(怒翼属性投放!$B$33:$B$41,怒翼升级!$G95))</f>
        <v>0</v>
      </c>
      <c r="O95" s="12">
        <f>INT(INDEX($C$5:$C$54,$I95)*INDEX(怒翼属性投放!$B$67:$Q$83,$F95,O$3)*INDEX(怒翼属性投放!$B$33:$B$41,怒翼升级!$G95))</f>
        <v>0</v>
      </c>
      <c r="P95" s="12">
        <f>INT(INDEX($C$5:$C$54,$I95)*INDEX(怒翼属性投放!$B$67:$Q$83,$F95,P$3)*INDEX(怒翼属性投放!$B$33:$B$41,怒翼升级!$G95))</f>
        <v>0</v>
      </c>
      <c r="Q95" s="12">
        <f>INT(INDEX($C$5:$C$54,$I95)*INDEX(怒翼属性投放!$B$67:$Q$83,$F95,Q$3)*INDEX(怒翼属性投放!$B$33:$B$41,怒翼升级!$G95))</f>
        <v>0</v>
      </c>
      <c r="R95" s="12">
        <f>INT(INDEX($C$5:$C$54,$I95)*INDEX(怒翼属性投放!$B$67:$Q$83,$F95,R$3)*INDEX(怒翼属性投放!$B$33:$B$41,怒翼升级!$G95))</f>
        <v>0</v>
      </c>
      <c r="S95" s="12">
        <f>INT(INDEX($C$5:$C$54,$I95)*INDEX(怒翼属性投放!$B$67:$Q$83,$F95,S$3)*INDEX(怒翼属性投放!$B$33:$B$41,怒翼升级!$G95))</f>
        <v>0</v>
      </c>
      <c r="T95" s="12">
        <f>INT(INDEX($C$5:$C$54,$I95)*INDEX(怒翼属性投放!$B$67:$Q$83,$F95,T$3)*INDEX(怒翼属性投放!$B$33:$B$41,怒翼升级!$G95))</f>
        <v>0</v>
      </c>
      <c r="U95" s="12">
        <f>INT(INDEX($C$5:$C$54,$I95)*INDEX(怒翼属性投放!$B$67:$Q$83,$F95,U$3)*INDEX(怒翼属性投放!$B$33:$B$41,怒翼升级!$G95))</f>
        <v>0</v>
      </c>
      <c r="V95" s="12">
        <f>INT(INDEX($C$5:$C$54,$I95)*INDEX(怒翼属性投放!$B$67:$Q$83,$F95,V$3)*INDEX(怒翼属性投放!$B$33:$B$41,怒翼升级!$G95))</f>
        <v>0</v>
      </c>
      <c r="W95" s="12">
        <f>INT(INDEX($C$5:$C$54,$I95)*INDEX(怒翼属性投放!$B$67:$Q$83,$F95,W$3)*INDEX(怒翼属性投放!$B$33:$B$41,怒翼升级!$G95))</f>
        <v>0</v>
      </c>
      <c r="X95" s="12">
        <f>INT(INDEX($C$5:$C$54,$I95)*INDEX(怒翼属性投放!$B$67:$Q$83,$F95,X$3)*INDEX(怒翼属性投放!$B$33:$B$41,怒翼升级!$G95))</f>
        <v>0</v>
      </c>
      <c r="Y95" s="12">
        <f>INT(INDEX($C$5:$C$54,$I95)*INDEX(怒翼属性投放!$B$67:$Q$83,$F95,Y$3)*INDEX(怒翼属性投放!$B$33:$B$41,怒翼升级!$G95))</f>
        <v>0</v>
      </c>
      <c r="Z95" s="12">
        <f>SUMPRODUCT(怒翼属性投放!B$47:Q$47,怒翼升级!J95:Y95)</f>
        <v>4195.1000000000004</v>
      </c>
    </row>
    <row r="96" spans="6:26" ht="16.5" x14ac:dyDescent="0.15">
      <c r="F96" s="13">
        <v>2</v>
      </c>
      <c r="G96" s="13">
        <v>2</v>
      </c>
      <c r="H96" s="13" t="s">
        <v>136</v>
      </c>
      <c r="I96" s="13">
        <v>42</v>
      </c>
      <c r="J96" s="12">
        <f>INT(INDEX($C$5:$C$54,$I96)*INDEX(怒翼属性投放!$B$67:$Q$83,$F96,J$3)*INDEX(怒翼属性投放!$B$33:$B$41,怒翼升级!$G96))</f>
        <v>7396</v>
      </c>
      <c r="K96" s="12">
        <f>INT(INDEX($C$5:$C$54,$I96)*INDEX(怒翼属性投放!$B$67:$Q$83,$F96,K$3)*INDEX(怒翼属性投放!$B$33:$B$41,怒翼升级!$G96))</f>
        <v>591</v>
      </c>
      <c r="L96" s="12">
        <f>INT(INDEX($C$5:$C$54,$I96)*INDEX(怒翼属性投放!$B$67:$Q$83,$F96,L$3)*INDEX(怒翼属性投放!$B$33:$B$41,怒翼升级!$G96))</f>
        <v>295</v>
      </c>
      <c r="M96" s="12">
        <f>INT(INDEX($C$5:$C$54,$I96)*INDEX(怒翼属性投放!$B$67:$Q$83,$F96,M$3)*INDEX(怒翼属性投放!$B$33:$B$41,怒翼升级!$G96))</f>
        <v>295</v>
      </c>
      <c r="N96" s="12">
        <f>INT(INDEX($C$5:$C$54,$I96)*INDEX(怒翼属性投放!$B$67:$Q$83,$F96,N$3)*INDEX(怒翼属性投放!$B$33:$B$41,怒翼升级!$G96))</f>
        <v>0</v>
      </c>
      <c r="O96" s="12">
        <f>INT(INDEX($C$5:$C$54,$I96)*INDEX(怒翼属性投放!$B$67:$Q$83,$F96,O$3)*INDEX(怒翼属性投放!$B$33:$B$41,怒翼升级!$G96))</f>
        <v>0</v>
      </c>
      <c r="P96" s="12">
        <f>INT(INDEX($C$5:$C$54,$I96)*INDEX(怒翼属性投放!$B$67:$Q$83,$F96,P$3)*INDEX(怒翼属性投放!$B$33:$B$41,怒翼升级!$G96))</f>
        <v>0</v>
      </c>
      <c r="Q96" s="12">
        <f>INT(INDEX($C$5:$C$54,$I96)*INDEX(怒翼属性投放!$B$67:$Q$83,$F96,Q$3)*INDEX(怒翼属性投放!$B$33:$B$41,怒翼升级!$G96))</f>
        <v>0</v>
      </c>
      <c r="R96" s="12">
        <f>INT(INDEX($C$5:$C$54,$I96)*INDEX(怒翼属性投放!$B$67:$Q$83,$F96,R$3)*INDEX(怒翼属性投放!$B$33:$B$41,怒翼升级!$G96))</f>
        <v>0</v>
      </c>
      <c r="S96" s="12">
        <f>INT(INDEX($C$5:$C$54,$I96)*INDEX(怒翼属性投放!$B$67:$Q$83,$F96,S$3)*INDEX(怒翼属性投放!$B$33:$B$41,怒翼升级!$G96))</f>
        <v>0</v>
      </c>
      <c r="T96" s="12">
        <f>INT(INDEX($C$5:$C$54,$I96)*INDEX(怒翼属性投放!$B$67:$Q$83,$F96,T$3)*INDEX(怒翼属性投放!$B$33:$B$41,怒翼升级!$G96))</f>
        <v>0</v>
      </c>
      <c r="U96" s="12">
        <f>INT(INDEX($C$5:$C$54,$I96)*INDEX(怒翼属性投放!$B$67:$Q$83,$F96,U$3)*INDEX(怒翼属性投放!$B$33:$B$41,怒翼升级!$G96))</f>
        <v>0</v>
      </c>
      <c r="V96" s="12">
        <f>INT(INDEX($C$5:$C$54,$I96)*INDEX(怒翼属性投放!$B$67:$Q$83,$F96,V$3)*INDEX(怒翼属性投放!$B$33:$B$41,怒翼升级!$G96))</f>
        <v>0</v>
      </c>
      <c r="W96" s="12">
        <f>INT(INDEX($C$5:$C$54,$I96)*INDEX(怒翼属性投放!$B$67:$Q$83,$F96,W$3)*INDEX(怒翼属性投放!$B$33:$B$41,怒翼升级!$G96))</f>
        <v>0</v>
      </c>
      <c r="X96" s="12">
        <f>INT(INDEX($C$5:$C$54,$I96)*INDEX(怒翼属性投放!$B$67:$Q$83,$F96,X$3)*INDEX(怒翼属性投放!$B$33:$B$41,怒翼升级!$G96))</f>
        <v>0</v>
      </c>
      <c r="Y96" s="12">
        <f>INT(INDEX($C$5:$C$54,$I96)*INDEX(怒翼属性投放!$B$67:$Q$83,$F96,Y$3)*INDEX(怒翼属性投放!$B$33:$B$41,怒翼升级!$G96))</f>
        <v>0</v>
      </c>
      <c r="Z96" s="12">
        <f>SUMPRODUCT(怒翼属性投放!B$47:Q$47,怒翼升级!J96:Y96)</f>
        <v>4282.6000000000004</v>
      </c>
    </row>
    <row r="97" spans="6:26" ht="16.5" x14ac:dyDescent="0.15">
      <c r="F97" s="13">
        <v>2</v>
      </c>
      <c r="G97" s="13">
        <v>2</v>
      </c>
      <c r="H97" s="13" t="s">
        <v>136</v>
      </c>
      <c r="I97" s="13">
        <v>43</v>
      </c>
      <c r="J97" s="12">
        <f>INT(INDEX($C$5:$C$54,$I97)*INDEX(怒翼属性投放!$B$67:$Q$83,$F97,J$3)*INDEX(怒翼属性投放!$B$33:$B$41,怒翼升级!$G97))</f>
        <v>7551</v>
      </c>
      <c r="K97" s="12">
        <f>INT(INDEX($C$5:$C$54,$I97)*INDEX(怒翼属性投放!$B$67:$Q$83,$F97,K$3)*INDEX(怒翼属性投放!$B$33:$B$41,怒翼升级!$G97))</f>
        <v>604</v>
      </c>
      <c r="L97" s="12">
        <f>INT(INDEX($C$5:$C$54,$I97)*INDEX(怒翼属性投放!$B$67:$Q$83,$F97,L$3)*INDEX(怒翼属性投放!$B$33:$B$41,怒翼升级!$G97))</f>
        <v>302</v>
      </c>
      <c r="M97" s="12">
        <f>INT(INDEX($C$5:$C$54,$I97)*INDEX(怒翼属性投放!$B$67:$Q$83,$F97,M$3)*INDEX(怒翼属性投放!$B$33:$B$41,怒翼升级!$G97))</f>
        <v>302</v>
      </c>
      <c r="N97" s="12">
        <f>INT(INDEX($C$5:$C$54,$I97)*INDEX(怒翼属性投放!$B$67:$Q$83,$F97,N$3)*INDEX(怒翼属性投放!$B$33:$B$41,怒翼升级!$G97))</f>
        <v>0</v>
      </c>
      <c r="O97" s="12">
        <f>INT(INDEX($C$5:$C$54,$I97)*INDEX(怒翼属性投放!$B$67:$Q$83,$F97,O$3)*INDEX(怒翼属性投放!$B$33:$B$41,怒翼升级!$G97))</f>
        <v>0</v>
      </c>
      <c r="P97" s="12">
        <f>INT(INDEX($C$5:$C$54,$I97)*INDEX(怒翼属性投放!$B$67:$Q$83,$F97,P$3)*INDEX(怒翼属性投放!$B$33:$B$41,怒翼升级!$G97))</f>
        <v>0</v>
      </c>
      <c r="Q97" s="12">
        <f>INT(INDEX($C$5:$C$54,$I97)*INDEX(怒翼属性投放!$B$67:$Q$83,$F97,Q$3)*INDEX(怒翼属性投放!$B$33:$B$41,怒翼升级!$G97))</f>
        <v>0</v>
      </c>
      <c r="R97" s="12">
        <f>INT(INDEX($C$5:$C$54,$I97)*INDEX(怒翼属性投放!$B$67:$Q$83,$F97,R$3)*INDEX(怒翼属性投放!$B$33:$B$41,怒翼升级!$G97))</f>
        <v>0</v>
      </c>
      <c r="S97" s="12">
        <f>INT(INDEX($C$5:$C$54,$I97)*INDEX(怒翼属性投放!$B$67:$Q$83,$F97,S$3)*INDEX(怒翼属性投放!$B$33:$B$41,怒翼升级!$G97))</f>
        <v>0</v>
      </c>
      <c r="T97" s="12">
        <f>INT(INDEX($C$5:$C$54,$I97)*INDEX(怒翼属性投放!$B$67:$Q$83,$F97,T$3)*INDEX(怒翼属性投放!$B$33:$B$41,怒翼升级!$G97))</f>
        <v>0</v>
      </c>
      <c r="U97" s="12">
        <f>INT(INDEX($C$5:$C$54,$I97)*INDEX(怒翼属性投放!$B$67:$Q$83,$F97,U$3)*INDEX(怒翼属性投放!$B$33:$B$41,怒翼升级!$G97))</f>
        <v>0</v>
      </c>
      <c r="V97" s="12">
        <f>INT(INDEX($C$5:$C$54,$I97)*INDEX(怒翼属性投放!$B$67:$Q$83,$F97,V$3)*INDEX(怒翼属性投放!$B$33:$B$41,怒翼升级!$G97))</f>
        <v>0</v>
      </c>
      <c r="W97" s="12">
        <f>INT(INDEX($C$5:$C$54,$I97)*INDEX(怒翼属性投放!$B$67:$Q$83,$F97,W$3)*INDEX(怒翼属性投放!$B$33:$B$41,怒翼升级!$G97))</f>
        <v>0</v>
      </c>
      <c r="X97" s="12">
        <f>INT(INDEX($C$5:$C$54,$I97)*INDEX(怒翼属性投放!$B$67:$Q$83,$F97,X$3)*INDEX(怒翼属性投放!$B$33:$B$41,怒翼升级!$G97))</f>
        <v>0</v>
      </c>
      <c r="Y97" s="12">
        <f>INT(INDEX($C$5:$C$54,$I97)*INDEX(怒翼属性投放!$B$67:$Q$83,$F97,Y$3)*INDEX(怒翼属性投放!$B$33:$B$41,怒翼升级!$G97))</f>
        <v>0</v>
      </c>
      <c r="Z97" s="12">
        <f>SUMPRODUCT(怒翼属性投放!B$47:Q$47,怒翼升级!J97:Y97)</f>
        <v>4379.1000000000004</v>
      </c>
    </row>
    <row r="98" spans="6:26" ht="16.5" x14ac:dyDescent="0.15">
      <c r="F98" s="13">
        <v>2</v>
      </c>
      <c r="G98" s="13">
        <v>2</v>
      </c>
      <c r="H98" s="13" t="s">
        <v>136</v>
      </c>
      <c r="I98" s="13">
        <v>44</v>
      </c>
      <c r="J98" s="12">
        <f>INT(INDEX($C$5:$C$54,$I98)*INDEX(怒翼属性投放!$B$67:$Q$83,$F98,J$3)*INDEX(怒翼属性投放!$B$33:$B$41,怒翼升级!$G98))</f>
        <v>7706</v>
      </c>
      <c r="K98" s="12">
        <f>INT(INDEX($C$5:$C$54,$I98)*INDEX(怒翼属性投放!$B$67:$Q$83,$F98,K$3)*INDEX(怒翼属性投放!$B$33:$B$41,怒翼升级!$G98))</f>
        <v>616</v>
      </c>
      <c r="L98" s="12">
        <f>INT(INDEX($C$5:$C$54,$I98)*INDEX(怒翼属性投放!$B$67:$Q$83,$F98,L$3)*INDEX(怒翼属性投放!$B$33:$B$41,怒翼升级!$G98))</f>
        <v>308</v>
      </c>
      <c r="M98" s="12">
        <f>INT(INDEX($C$5:$C$54,$I98)*INDEX(怒翼属性投放!$B$67:$Q$83,$F98,M$3)*INDEX(怒翼属性投放!$B$33:$B$41,怒翼升级!$G98))</f>
        <v>308</v>
      </c>
      <c r="N98" s="12">
        <f>INT(INDEX($C$5:$C$54,$I98)*INDEX(怒翼属性投放!$B$67:$Q$83,$F98,N$3)*INDEX(怒翼属性投放!$B$33:$B$41,怒翼升级!$G98))</f>
        <v>0</v>
      </c>
      <c r="O98" s="12">
        <f>INT(INDEX($C$5:$C$54,$I98)*INDEX(怒翼属性投放!$B$67:$Q$83,$F98,O$3)*INDEX(怒翼属性投放!$B$33:$B$41,怒翼升级!$G98))</f>
        <v>0</v>
      </c>
      <c r="P98" s="12">
        <f>INT(INDEX($C$5:$C$54,$I98)*INDEX(怒翼属性投放!$B$67:$Q$83,$F98,P$3)*INDEX(怒翼属性投放!$B$33:$B$41,怒翼升级!$G98))</f>
        <v>0</v>
      </c>
      <c r="Q98" s="12">
        <f>INT(INDEX($C$5:$C$54,$I98)*INDEX(怒翼属性投放!$B$67:$Q$83,$F98,Q$3)*INDEX(怒翼属性投放!$B$33:$B$41,怒翼升级!$G98))</f>
        <v>0</v>
      </c>
      <c r="R98" s="12">
        <f>INT(INDEX($C$5:$C$54,$I98)*INDEX(怒翼属性投放!$B$67:$Q$83,$F98,R$3)*INDEX(怒翼属性投放!$B$33:$B$41,怒翼升级!$G98))</f>
        <v>0</v>
      </c>
      <c r="S98" s="12">
        <f>INT(INDEX($C$5:$C$54,$I98)*INDEX(怒翼属性投放!$B$67:$Q$83,$F98,S$3)*INDEX(怒翼属性投放!$B$33:$B$41,怒翼升级!$G98))</f>
        <v>0</v>
      </c>
      <c r="T98" s="12">
        <f>INT(INDEX($C$5:$C$54,$I98)*INDEX(怒翼属性投放!$B$67:$Q$83,$F98,T$3)*INDEX(怒翼属性投放!$B$33:$B$41,怒翼升级!$G98))</f>
        <v>0</v>
      </c>
      <c r="U98" s="12">
        <f>INT(INDEX($C$5:$C$54,$I98)*INDEX(怒翼属性投放!$B$67:$Q$83,$F98,U$3)*INDEX(怒翼属性投放!$B$33:$B$41,怒翼升级!$G98))</f>
        <v>0</v>
      </c>
      <c r="V98" s="12">
        <f>INT(INDEX($C$5:$C$54,$I98)*INDEX(怒翼属性投放!$B$67:$Q$83,$F98,V$3)*INDEX(怒翼属性投放!$B$33:$B$41,怒翼升级!$G98))</f>
        <v>0</v>
      </c>
      <c r="W98" s="12">
        <f>INT(INDEX($C$5:$C$54,$I98)*INDEX(怒翼属性投放!$B$67:$Q$83,$F98,W$3)*INDEX(怒翼属性投放!$B$33:$B$41,怒翼升级!$G98))</f>
        <v>0</v>
      </c>
      <c r="X98" s="12">
        <f>INT(INDEX($C$5:$C$54,$I98)*INDEX(怒翼属性投放!$B$67:$Q$83,$F98,X$3)*INDEX(怒翼属性投放!$B$33:$B$41,怒翼升级!$G98))</f>
        <v>0</v>
      </c>
      <c r="Y98" s="12">
        <f>INT(INDEX($C$5:$C$54,$I98)*INDEX(怒翼属性投放!$B$67:$Q$83,$F98,Y$3)*INDEX(怒翼属性投放!$B$33:$B$41,怒翼升级!$G98))</f>
        <v>0</v>
      </c>
      <c r="Z98" s="12">
        <f>SUMPRODUCT(怒翼属性投放!B$47:Q$47,怒翼升级!J98:Y98)</f>
        <v>4466.6000000000004</v>
      </c>
    </row>
    <row r="99" spans="6:26" ht="16.5" x14ac:dyDescent="0.15">
      <c r="F99" s="13">
        <v>2</v>
      </c>
      <c r="G99" s="13">
        <v>2</v>
      </c>
      <c r="H99" s="13" t="s">
        <v>136</v>
      </c>
      <c r="I99" s="13">
        <v>45</v>
      </c>
      <c r="J99" s="12">
        <f>INT(INDEX($C$5:$C$54,$I99)*INDEX(怒翼属性投放!$B$67:$Q$83,$F99,J$3)*INDEX(怒翼属性投放!$B$33:$B$41,怒翼升级!$G99))</f>
        <v>7862</v>
      </c>
      <c r="K99" s="12">
        <f>INT(INDEX($C$5:$C$54,$I99)*INDEX(怒翼属性投放!$B$67:$Q$83,$F99,K$3)*INDEX(怒翼属性投放!$B$33:$B$41,怒翼升级!$G99))</f>
        <v>628</v>
      </c>
      <c r="L99" s="12">
        <f>INT(INDEX($C$5:$C$54,$I99)*INDEX(怒翼属性投放!$B$67:$Q$83,$F99,L$3)*INDEX(怒翼属性投放!$B$33:$B$41,怒翼升级!$G99))</f>
        <v>314</v>
      </c>
      <c r="M99" s="12">
        <f>INT(INDEX($C$5:$C$54,$I99)*INDEX(怒翼属性投放!$B$67:$Q$83,$F99,M$3)*INDEX(怒翼属性投放!$B$33:$B$41,怒翼升级!$G99))</f>
        <v>314</v>
      </c>
      <c r="N99" s="12">
        <f>INT(INDEX($C$5:$C$54,$I99)*INDEX(怒翼属性投放!$B$67:$Q$83,$F99,N$3)*INDEX(怒翼属性投放!$B$33:$B$41,怒翼升级!$G99))</f>
        <v>0</v>
      </c>
      <c r="O99" s="12">
        <f>INT(INDEX($C$5:$C$54,$I99)*INDEX(怒翼属性投放!$B$67:$Q$83,$F99,O$3)*INDEX(怒翼属性投放!$B$33:$B$41,怒翼升级!$G99))</f>
        <v>0</v>
      </c>
      <c r="P99" s="12">
        <f>INT(INDEX($C$5:$C$54,$I99)*INDEX(怒翼属性投放!$B$67:$Q$83,$F99,P$3)*INDEX(怒翼属性投放!$B$33:$B$41,怒翼升级!$G99))</f>
        <v>0</v>
      </c>
      <c r="Q99" s="12">
        <f>INT(INDEX($C$5:$C$54,$I99)*INDEX(怒翼属性投放!$B$67:$Q$83,$F99,Q$3)*INDEX(怒翼属性投放!$B$33:$B$41,怒翼升级!$G99))</f>
        <v>0</v>
      </c>
      <c r="R99" s="12">
        <f>INT(INDEX($C$5:$C$54,$I99)*INDEX(怒翼属性投放!$B$67:$Q$83,$F99,R$3)*INDEX(怒翼属性投放!$B$33:$B$41,怒翼升级!$G99))</f>
        <v>0</v>
      </c>
      <c r="S99" s="12">
        <f>INT(INDEX($C$5:$C$54,$I99)*INDEX(怒翼属性投放!$B$67:$Q$83,$F99,S$3)*INDEX(怒翼属性投放!$B$33:$B$41,怒翼升级!$G99))</f>
        <v>0</v>
      </c>
      <c r="T99" s="12">
        <f>INT(INDEX($C$5:$C$54,$I99)*INDEX(怒翼属性投放!$B$67:$Q$83,$F99,T$3)*INDEX(怒翼属性投放!$B$33:$B$41,怒翼升级!$G99))</f>
        <v>0</v>
      </c>
      <c r="U99" s="12">
        <f>INT(INDEX($C$5:$C$54,$I99)*INDEX(怒翼属性投放!$B$67:$Q$83,$F99,U$3)*INDEX(怒翼属性投放!$B$33:$B$41,怒翼升级!$G99))</f>
        <v>0</v>
      </c>
      <c r="V99" s="12">
        <f>INT(INDEX($C$5:$C$54,$I99)*INDEX(怒翼属性投放!$B$67:$Q$83,$F99,V$3)*INDEX(怒翼属性投放!$B$33:$B$41,怒翼升级!$G99))</f>
        <v>0</v>
      </c>
      <c r="W99" s="12">
        <f>INT(INDEX($C$5:$C$54,$I99)*INDEX(怒翼属性投放!$B$67:$Q$83,$F99,W$3)*INDEX(怒翼属性投放!$B$33:$B$41,怒翼升级!$G99))</f>
        <v>0</v>
      </c>
      <c r="X99" s="12">
        <f>INT(INDEX($C$5:$C$54,$I99)*INDEX(怒翼属性投放!$B$67:$Q$83,$F99,X$3)*INDEX(怒翼属性投放!$B$33:$B$41,怒翼升级!$G99))</f>
        <v>0</v>
      </c>
      <c r="Y99" s="12">
        <f>INT(INDEX($C$5:$C$54,$I99)*INDEX(怒翼属性投放!$B$67:$Q$83,$F99,Y$3)*INDEX(怒翼属性投放!$B$33:$B$41,怒翼升级!$G99))</f>
        <v>0</v>
      </c>
      <c r="Z99" s="12">
        <f>SUMPRODUCT(怒翼属性投放!B$47:Q$47,怒翼升级!J99:Y99)</f>
        <v>4554.2</v>
      </c>
    </row>
    <row r="100" spans="6:26" ht="16.5" x14ac:dyDescent="0.15">
      <c r="F100" s="13">
        <v>2</v>
      </c>
      <c r="G100" s="13">
        <v>2</v>
      </c>
      <c r="H100" s="13" t="s">
        <v>136</v>
      </c>
      <c r="I100" s="13">
        <v>46</v>
      </c>
      <c r="J100" s="12">
        <f>INT(INDEX($C$5:$C$54,$I100)*INDEX(怒翼属性投放!$B$67:$Q$83,$F100,J$3)*INDEX(怒翼属性投放!$B$33:$B$41,怒翼升级!$G100))</f>
        <v>8017</v>
      </c>
      <c r="K100" s="12">
        <f>INT(INDEX($C$5:$C$54,$I100)*INDEX(怒翼属性投放!$B$67:$Q$83,$F100,K$3)*INDEX(怒翼属性投放!$B$33:$B$41,怒翼升级!$G100))</f>
        <v>641</v>
      </c>
      <c r="L100" s="12">
        <f>INT(INDEX($C$5:$C$54,$I100)*INDEX(怒翼属性投放!$B$67:$Q$83,$F100,L$3)*INDEX(怒翼属性投放!$B$33:$B$41,怒翼升级!$G100))</f>
        <v>320</v>
      </c>
      <c r="M100" s="12">
        <f>INT(INDEX($C$5:$C$54,$I100)*INDEX(怒翼属性投放!$B$67:$Q$83,$F100,M$3)*INDEX(怒翼属性投放!$B$33:$B$41,怒翼升级!$G100))</f>
        <v>320</v>
      </c>
      <c r="N100" s="12">
        <f>INT(INDEX($C$5:$C$54,$I100)*INDEX(怒翼属性投放!$B$67:$Q$83,$F100,N$3)*INDEX(怒翼属性投放!$B$33:$B$41,怒翼升级!$G100))</f>
        <v>0</v>
      </c>
      <c r="O100" s="12">
        <f>INT(INDEX($C$5:$C$54,$I100)*INDEX(怒翼属性投放!$B$67:$Q$83,$F100,O$3)*INDEX(怒翼属性投放!$B$33:$B$41,怒翼升级!$G100))</f>
        <v>0</v>
      </c>
      <c r="P100" s="12">
        <f>INT(INDEX($C$5:$C$54,$I100)*INDEX(怒翼属性投放!$B$67:$Q$83,$F100,P$3)*INDEX(怒翼属性投放!$B$33:$B$41,怒翼升级!$G100))</f>
        <v>0</v>
      </c>
      <c r="Q100" s="12">
        <f>INT(INDEX($C$5:$C$54,$I100)*INDEX(怒翼属性投放!$B$67:$Q$83,$F100,Q$3)*INDEX(怒翼属性投放!$B$33:$B$41,怒翼升级!$G100))</f>
        <v>0</v>
      </c>
      <c r="R100" s="12">
        <f>INT(INDEX($C$5:$C$54,$I100)*INDEX(怒翼属性投放!$B$67:$Q$83,$F100,R$3)*INDEX(怒翼属性投放!$B$33:$B$41,怒翼升级!$G100))</f>
        <v>0</v>
      </c>
      <c r="S100" s="12">
        <f>INT(INDEX($C$5:$C$54,$I100)*INDEX(怒翼属性投放!$B$67:$Q$83,$F100,S$3)*INDEX(怒翼属性投放!$B$33:$B$41,怒翼升级!$G100))</f>
        <v>0</v>
      </c>
      <c r="T100" s="12">
        <f>INT(INDEX($C$5:$C$54,$I100)*INDEX(怒翼属性投放!$B$67:$Q$83,$F100,T$3)*INDEX(怒翼属性投放!$B$33:$B$41,怒翼升级!$G100))</f>
        <v>0</v>
      </c>
      <c r="U100" s="12">
        <f>INT(INDEX($C$5:$C$54,$I100)*INDEX(怒翼属性投放!$B$67:$Q$83,$F100,U$3)*INDEX(怒翼属性投放!$B$33:$B$41,怒翼升级!$G100))</f>
        <v>0</v>
      </c>
      <c r="V100" s="12">
        <f>INT(INDEX($C$5:$C$54,$I100)*INDEX(怒翼属性投放!$B$67:$Q$83,$F100,V$3)*INDEX(怒翼属性投放!$B$33:$B$41,怒翼升级!$G100))</f>
        <v>0</v>
      </c>
      <c r="W100" s="12">
        <f>INT(INDEX($C$5:$C$54,$I100)*INDEX(怒翼属性投放!$B$67:$Q$83,$F100,W$3)*INDEX(怒翼属性投放!$B$33:$B$41,怒翼升级!$G100))</f>
        <v>0</v>
      </c>
      <c r="X100" s="12">
        <f>INT(INDEX($C$5:$C$54,$I100)*INDEX(怒翼属性投放!$B$67:$Q$83,$F100,X$3)*INDEX(怒翼属性投放!$B$33:$B$41,怒翼升级!$G100))</f>
        <v>0</v>
      </c>
      <c r="Y100" s="12">
        <f>INT(INDEX($C$5:$C$54,$I100)*INDEX(怒翼属性投放!$B$67:$Q$83,$F100,Y$3)*INDEX(怒翼属性投放!$B$33:$B$41,怒翼升级!$G100))</f>
        <v>0</v>
      </c>
      <c r="Z100" s="12">
        <f>SUMPRODUCT(怒翼属性投放!B$47:Q$47,怒翼升级!J100:Y100)</f>
        <v>4644.7</v>
      </c>
    </row>
    <row r="101" spans="6:26" ht="16.5" x14ac:dyDescent="0.15">
      <c r="F101" s="13">
        <v>2</v>
      </c>
      <c r="G101" s="13">
        <v>2</v>
      </c>
      <c r="H101" s="13" t="s">
        <v>136</v>
      </c>
      <c r="I101" s="13">
        <v>47</v>
      </c>
      <c r="J101" s="12">
        <f>INT(INDEX($C$5:$C$54,$I101)*INDEX(怒翼属性投放!$B$67:$Q$83,$F101,J$3)*INDEX(怒翼属性投放!$B$33:$B$41,怒翼升级!$G101))</f>
        <v>8172</v>
      </c>
      <c r="K101" s="12">
        <f>INT(INDEX($C$5:$C$54,$I101)*INDEX(怒翼属性投放!$B$67:$Q$83,$F101,K$3)*INDEX(怒翼属性投放!$B$33:$B$41,怒翼升级!$G101))</f>
        <v>653</v>
      </c>
      <c r="L101" s="12">
        <f>INT(INDEX($C$5:$C$54,$I101)*INDEX(怒翼属性投放!$B$67:$Q$83,$F101,L$3)*INDEX(怒翼属性投放!$B$33:$B$41,怒翼升级!$G101))</f>
        <v>326</v>
      </c>
      <c r="M101" s="12">
        <f>INT(INDEX($C$5:$C$54,$I101)*INDEX(怒翼属性投放!$B$67:$Q$83,$F101,M$3)*INDEX(怒翼属性投放!$B$33:$B$41,怒翼升级!$G101))</f>
        <v>326</v>
      </c>
      <c r="N101" s="12">
        <f>INT(INDEX($C$5:$C$54,$I101)*INDEX(怒翼属性投放!$B$67:$Q$83,$F101,N$3)*INDEX(怒翼属性投放!$B$33:$B$41,怒翼升级!$G101))</f>
        <v>0</v>
      </c>
      <c r="O101" s="12">
        <f>INT(INDEX($C$5:$C$54,$I101)*INDEX(怒翼属性投放!$B$67:$Q$83,$F101,O$3)*INDEX(怒翼属性投放!$B$33:$B$41,怒翼升级!$G101))</f>
        <v>0</v>
      </c>
      <c r="P101" s="12">
        <f>INT(INDEX($C$5:$C$54,$I101)*INDEX(怒翼属性投放!$B$67:$Q$83,$F101,P$3)*INDEX(怒翼属性投放!$B$33:$B$41,怒翼升级!$G101))</f>
        <v>0</v>
      </c>
      <c r="Q101" s="12">
        <f>INT(INDEX($C$5:$C$54,$I101)*INDEX(怒翼属性投放!$B$67:$Q$83,$F101,Q$3)*INDEX(怒翼属性投放!$B$33:$B$41,怒翼升级!$G101))</f>
        <v>0</v>
      </c>
      <c r="R101" s="12">
        <f>INT(INDEX($C$5:$C$54,$I101)*INDEX(怒翼属性投放!$B$67:$Q$83,$F101,R$3)*INDEX(怒翼属性投放!$B$33:$B$41,怒翼升级!$G101))</f>
        <v>0</v>
      </c>
      <c r="S101" s="12">
        <f>INT(INDEX($C$5:$C$54,$I101)*INDEX(怒翼属性投放!$B$67:$Q$83,$F101,S$3)*INDEX(怒翼属性投放!$B$33:$B$41,怒翼升级!$G101))</f>
        <v>0</v>
      </c>
      <c r="T101" s="12">
        <f>INT(INDEX($C$5:$C$54,$I101)*INDEX(怒翼属性投放!$B$67:$Q$83,$F101,T$3)*INDEX(怒翼属性投放!$B$33:$B$41,怒翼升级!$G101))</f>
        <v>0</v>
      </c>
      <c r="U101" s="12">
        <f>INT(INDEX($C$5:$C$54,$I101)*INDEX(怒翼属性投放!$B$67:$Q$83,$F101,U$3)*INDEX(怒翼属性投放!$B$33:$B$41,怒翼升级!$G101))</f>
        <v>0</v>
      </c>
      <c r="V101" s="12">
        <f>INT(INDEX($C$5:$C$54,$I101)*INDEX(怒翼属性投放!$B$67:$Q$83,$F101,V$3)*INDEX(怒翼属性投放!$B$33:$B$41,怒翼升级!$G101))</f>
        <v>0</v>
      </c>
      <c r="W101" s="12">
        <f>INT(INDEX($C$5:$C$54,$I101)*INDEX(怒翼属性投放!$B$67:$Q$83,$F101,W$3)*INDEX(怒翼属性投放!$B$33:$B$41,怒翼升级!$G101))</f>
        <v>0</v>
      </c>
      <c r="X101" s="12">
        <f>INT(INDEX($C$5:$C$54,$I101)*INDEX(怒翼属性投放!$B$67:$Q$83,$F101,X$3)*INDEX(怒翼属性投放!$B$33:$B$41,怒翼升级!$G101))</f>
        <v>0</v>
      </c>
      <c r="Y101" s="12">
        <f>INT(INDEX($C$5:$C$54,$I101)*INDEX(怒翼属性投放!$B$67:$Q$83,$F101,Y$3)*INDEX(怒翼属性投放!$B$33:$B$41,怒翼升级!$G101))</f>
        <v>0</v>
      </c>
      <c r="Z101" s="12">
        <f>SUMPRODUCT(怒翼属性投放!B$47:Q$47,怒翼升级!J101:Y101)</f>
        <v>4732.2</v>
      </c>
    </row>
    <row r="102" spans="6:26" ht="16.5" x14ac:dyDescent="0.15">
      <c r="F102" s="13">
        <v>2</v>
      </c>
      <c r="G102" s="13">
        <v>2</v>
      </c>
      <c r="H102" s="13" t="s">
        <v>136</v>
      </c>
      <c r="I102" s="13">
        <v>48</v>
      </c>
      <c r="J102" s="12">
        <f>INT(INDEX($C$5:$C$54,$I102)*INDEX(怒翼属性投放!$B$67:$Q$83,$F102,J$3)*INDEX(怒翼属性投放!$B$33:$B$41,怒翼升级!$G102))</f>
        <v>8327</v>
      </c>
      <c r="K102" s="12">
        <f>INT(INDEX($C$5:$C$54,$I102)*INDEX(怒翼属性投放!$B$67:$Q$83,$F102,K$3)*INDEX(怒翼属性投放!$B$33:$B$41,怒翼升级!$G102))</f>
        <v>666</v>
      </c>
      <c r="L102" s="12">
        <f>INT(INDEX($C$5:$C$54,$I102)*INDEX(怒翼属性投放!$B$67:$Q$83,$F102,L$3)*INDEX(怒翼属性投放!$B$33:$B$41,怒翼升级!$G102))</f>
        <v>333</v>
      </c>
      <c r="M102" s="12">
        <f>INT(INDEX($C$5:$C$54,$I102)*INDEX(怒翼属性投放!$B$67:$Q$83,$F102,M$3)*INDEX(怒翼属性投放!$B$33:$B$41,怒翼升级!$G102))</f>
        <v>333</v>
      </c>
      <c r="N102" s="12">
        <f>INT(INDEX($C$5:$C$54,$I102)*INDEX(怒翼属性投放!$B$67:$Q$83,$F102,N$3)*INDEX(怒翼属性投放!$B$33:$B$41,怒翼升级!$G102))</f>
        <v>0</v>
      </c>
      <c r="O102" s="12">
        <f>INT(INDEX($C$5:$C$54,$I102)*INDEX(怒翼属性投放!$B$67:$Q$83,$F102,O$3)*INDEX(怒翼属性投放!$B$33:$B$41,怒翼升级!$G102))</f>
        <v>0</v>
      </c>
      <c r="P102" s="12">
        <f>INT(INDEX($C$5:$C$54,$I102)*INDEX(怒翼属性投放!$B$67:$Q$83,$F102,P$3)*INDEX(怒翼属性投放!$B$33:$B$41,怒翼升级!$G102))</f>
        <v>0</v>
      </c>
      <c r="Q102" s="12">
        <f>INT(INDEX($C$5:$C$54,$I102)*INDEX(怒翼属性投放!$B$67:$Q$83,$F102,Q$3)*INDEX(怒翼属性投放!$B$33:$B$41,怒翼升级!$G102))</f>
        <v>0</v>
      </c>
      <c r="R102" s="12">
        <f>INT(INDEX($C$5:$C$54,$I102)*INDEX(怒翼属性投放!$B$67:$Q$83,$F102,R$3)*INDEX(怒翼属性投放!$B$33:$B$41,怒翼升级!$G102))</f>
        <v>0</v>
      </c>
      <c r="S102" s="12">
        <f>INT(INDEX($C$5:$C$54,$I102)*INDEX(怒翼属性投放!$B$67:$Q$83,$F102,S$3)*INDEX(怒翼属性投放!$B$33:$B$41,怒翼升级!$G102))</f>
        <v>0</v>
      </c>
      <c r="T102" s="12">
        <f>INT(INDEX($C$5:$C$54,$I102)*INDEX(怒翼属性投放!$B$67:$Q$83,$F102,T$3)*INDEX(怒翼属性投放!$B$33:$B$41,怒翼升级!$G102))</f>
        <v>0</v>
      </c>
      <c r="U102" s="12">
        <f>INT(INDEX($C$5:$C$54,$I102)*INDEX(怒翼属性投放!$B$67:$Q$83,$F102,U$3)*INDEX(怒翼属性投放!$B$33:$B$41,怒翼升级!$G102))</f>
        <v>0</v>
      </c>
      <c r="V102" s="12">
        <f>INT(INDEX($C$5:$C$54,$I102)*INDEX(怒翼属性投放!$B$67:$Q$83,$F102,V$3)*INDEX(怒翼属性投放!$B$33:$B$41,怒翼升级!$G102))</f>
        <v>0</v>
      </c>
      <c r="W102" s="12">
        <f>INT(INDEX($C$5:$C$54,$I102)*INDEX(怒翼属性投放!$B$67:$Q$83,$F102,W$3)*INDEX(怒翼属性投放!$B$33:$B$41,怒翼升级!$G102))</f>
        <v>0</v>
      </c>
      <c r="X102" s="12">
        <f>INT(INDEX($C$5:$C$54,$I102)*INDEX(怒翼属性投放!$B$67:$Q$83,$F102,X$3)*INDEX(怒翼属性投放!$B$33:$B$41,怒翼升级!$G102))</f>
        <v>0</v>
      </c>
      <c r="Y102" s="12">
        <f>INT(INDEX($C$5:$C$54,$I102)*INDEX(怒翼属性投放!$B$67:$Q$83,$F102,Y$3)*INDEX(怒翼属性投放!$B$33:$B$41,怒翼升级!$G102))</f>
        <v>0</v>
      </c>
      <c r="Z102" s="12">
        <f>SUMPRODUCT(怒翼属性投放!B$47:Q$47,怒翼升级!J102:Y102)</f>
        <v>4828.7</v>
      </c>
    </row>
    <row r="103" spans="6:26" ht="16.5" x14ac:dyDescent="0.15">
      <c r="F103" s="13">
        <v>2</v>
      </c>
      <c r="G103" s="13">
        <v>2</v>
      </c>
      <c r="H103" s="13" t="s">
        <v>136</v>
      </c>
      <c r="I103" s="13">
        <v>49</v>
      </c>
      <c r="J103" s="12">
        <f>INT(INDEX($C$5:$C$54,$I103)*INDEX(怒翼属性投放!$B$67:$Q$83,$F103,J$3)*INDEX(怒翼属性投放!$B$33:$B$41,怒翼升级!$G103))</f>
        <v>8482</v>
      </c>
      <c r="K103" s="12">
        <f>INT(INDEX($C$5:$C$54,$I103)*INDEX(怒翼属性投放!$B$67:$Q$83,$F103,K$3)*INDEX(怒翼属性投放!$B$33:$B$41,怒翼升级!$G103))</f>
        <v>678</v>
      </c>
      <c r="L103" s="12">
        <f>INT(INDEX($C$5:$C$54,$I103)*INDEX(怒翼属性投放!$B$67:$Q$83,$F103,L$3)*INDEX(怒翼属性投放!$B$33:$B$41,怒翼升级!$G103))</f>
        <v>339</v>
      </c>
      <c r="M103" s="12">
        <f>INT(INDEX($C$5:$C$54,$I103)*INDEX(怒翼属性投放!$B$67:$Q$83,$F103,M$3)*INDEX(怒翼属性投放!$B$33:$B$41,怒翼升级!$G103))</f>
        <v>339</v>
      </c>
      <c r="N103" s="12">
        <f>INT(INDEX($C$5:$C$54,$I103)*INDEX(怒翼属性投放!$B$67:$Q$83,$F103,N$3)*INDEX(怒翼属性投放!$B$33:$B$41,怒翼升级!$G103))</f>
        <v>0</v>
      </c>
      <c r="O103" s="12">
        <f>INT(INDEX($C$5:$C$54,$I103)*INDEX(怒翼属性投放!$B$67:$Q$83,$F103,O$3)*INDEX(怒翼属性投放!$B$33:$B$41,怒翼升级!$G103))</f>
        <v>0</v>
      </c>
      <c r="P103" s="12">
        <f>INT(INDEX($C$5:$C$54,$I103)*INDEX(怒翼属性投放!$B$67:$Q$83,$F103,P$3)*INDEX(怒翼属性投放!$B$33:$B$41,怒翼升级!$G103))</f>
        <v>0</v>
      </c>
      <c r="Q103" s="12">
        <f>INT(INDEX($C$5:$C$54,$I103)*INDEX(怒翼属性投放!$B$67:$Q$83,$F103,Q$3)*INDEX(怒翼属性投放!$B$33:$B$41,怒翼升级!$G103))</f>
        <v>0</v>
      </c>
      <c r="R103" s="12">
        <f>INT(INDEX($C$5:$C$54,$I103)*INDEX(怒翼属性投放!$B$67:$Q$83,$F103,R$3)*INDEX(怒翼属性投放!$B$33:$B$41,怒翼升级!$G103))</f>
        <v>0</v>
      </c>
      <c r="S103" s="12">
        <f>INT(INDEX($C$5:$C$54,$I103)*INDEX(怒翼属性投放!$B$67:$Q$83,$F103,S$3)*INDEX(怒翼属性投放!$B$33:$B$41,怒翼升级!$G103))</f>
        <v>0</v>
      </c>
      <c r="T103" s="12">
        <f>INT(INDEX($C$5:$C$54,$I103)*INDEX(怒翼属性投放!$B$67:$Q$83,$F103,T$3)*INDEX(怒翼属性投放!$B$33:$B$41,怒翼升级!$G103))</f>
        <v>0</v>
      </c>
      <c r="U103" s="12">
        <f>INT(INDEX($C$5:$C$54,$I103)*INDEX(怒翼属性投放!$B$67:$Q$83,$F103,U$3)*INDEX(怒翼属性投放!$B$33:$B$41,怒翼升级!$G103))</f>
        <v>0</v>
      </c>
      <c r="V103" s="12">
        <f>INT(INDEX($C$5:$C$54,$I103)*INDEX(怒翼属性投放!$B$67:$Q$83,$F103,V$3)*INDEX(怒翼属性投放!$B$33:$B$41,怒翼升级!$G103))</f>
        <v>0</v>
      </c>
      <c r="W103" s="12">
        <f>INT(INDEX($C$5:$C$54,$I103)*INDEX(怒翼属性投放!$B$67:$Q$83,$F103,W$3)*INDEX(怒翼属性投放!$B$33:$B$41,怒翼升级!$G103))</f>
        <v>0</v>
      </c>
      <c r="X103" s="12">
        <f>INT(INDEX($C$5:$C$54,$I103)*INDEX(怒翼属性投放!$B$67:$Q$83,$F103,X$3)*INDEX(怒翼属性投放!$B$33:$B$41,怒翼升级!$G103))</f>
        <v>0</v>
      </c>
      <c r="Y103" s="12">
        <f>INT(INDEX($C$5:$C$54,$I103)*INDEX(怒翼属性投放!$B$67:$Q$83,$F103,Y$3)*INDEX(怒翼属性投放!$B$33:$B$41,怒翼升级!$G103))</f>
        <v>0</v>
      </c>
      <c r="Z103" s="12">
        <f>SUMPRODUCT(怒翼属性投放!B$47:Q$47,怒翼升级!J103:Y103)</f>
        <v>4916.2</v>
      </c>
    </row>
    <row r="104" spans="6:26" ht="16.5" x14ac:dyDescent="0.15">
      <c r="F104" s="13">
        <v>2</v>
      </c>
      <c r="G104" s="13">
        <v>2</v>
      </c>
      <c r="H104" s="13" t="s">
        <v>136</v>
      </c>
      <c r="I104" s="13">
        <v>50</v>
      </c>
      <c r="J104" s="12">
        <f>INT(INDEX($C$5:$C$54,$I104)*INDEX(怒翼属性投放!$B$67:$Q$83,$F104,J$3)*INDEX(怒翼属性投放!$B$33:$B$41,怒翼升级!$G104))</f>
        <v>8689</v>
      </c>
      <c r="K104" s="12">
        <f>INT(INDEX($C$5:$C$54,$I104)*INDEX(怒翼属性投放!$B$67:$Q$83,$F104,K$3)*INDEX(怒翼属性投放!$B$33:$B$41,怒翼升级!$G104))</f>
        <v>695</v>
      </c>
      <c r="L104" s="12">
        <f>INT(INDEX($C$5:$C$54,$I104)*INDEX(怒翼属性投放!$B$67:$Q$83,$F104,L$3)*INDEX(怒翼属性投放!$B$33:$B$41,怒翼升级!$G104))</f>
        <v>347</v>
      </c>
      <c r="M104" s="12">
        <f>INT(INDEX($C$5:$C$54,$I104)*INDEX(怒翼属性投放!$B$67:$Q$83,$F104,M$3)*INDEX(怒翼属性投放!$B$33:$B$41,怒翼升级!$G104))</f>
        <v>347</v>
      </c>
      <c r="N104" s="12">
        <f>INT(INDEX($C$5:$C$54,$I104)*INDEX(怒翼属性投放!$B$67:$Q$83,$F104,N$3)*INDEX(怒翼属性投放!$B$33:$B$41,怒翼升级!$G104))</f>
        <v>0</v>
      </c>
      <c r="O104" s="12">
        <f>INT(INDEX($C$5:$C$54,$I104)*INDEX(怒翼属性投放!$B$67:$Q$83,$F104,O$3)*INDEX(怒翼属性投放!$B$33:$B$41,怒翼升级!$G104))</f>
        <v>0</v>
      </c>
      <c r="P104" s="12">
        <f>INT(INDEX($C$5:$C$54,$I104)*INDEX(怒翼属性投放!$B$67:$Q$83,$F104,P$3)*INDEX(怒翼属性投放!$B$33:$B$41,怒翼升级!$G104))</f>
        <v>0</v>
      </c>
      <c r="Q104" s="12">
        <f>INT(INDEX($C$5:$C$54,$I104)*INDEX(怒翼属性投放!$B$67:$Q$83,$F104,Q$3)*INDEX(怒翼属性投放!$B$33:$B$41,怒翼升级!$G104))</f>
        <v>0</v>
      </c>
      <c r="R104" s="12">
        <f>INT(INDEX($C$5:$C$54,$I104)*INDEX(怒翼属性投放!$B$67:$Q$83,$F104,R$3)*INDEX(怒翼属性投放!$B$33:$B$41,怒翼升级!$G104))</f>
        <v>0</v>
      </c>
      <c r="S104" s="12">
        <f>INT(INDEX($C$5:$C$54,$I104)*INDEX(怒翼属性投放!$B$67:$Q$83,$F104,S$3)*INDEX(怒翼属性投放!$B$33:$B$41,怒翼升级!$G104))</f>
        <v>0</v>
      </c>
      <c r="T104" s="12">
        <f>INT(INDEX($C$5:$C$54,$I104)*INDEX(怒翼属性投放!$B$67:$Q$83,$F104,T$3)*INDEX(怒翼属性投放!$B$33:$B$41,怒翼升级!$G104))</f>
        <v>0</v>
      </c>
      <c r="U104" s="12">
        <f>INT(INDEX($C$5:$C$54,$I104)*INDEX(怒翼属性投放!$B$67:$Q$83,$F104,U$3)*INDEX(怒翼属性投放!$B$33:$B$41,怒翼升级!$G104))</f>
        <v>0</v>
      </c>
      <c r="V104" s="12">
        <f>INT(INDEX($C$5:$C$54,$I104)*INDEX(怒翼属性投放!$B$67:$Q$83,$F104,V$3)*INDEX(怒翼属性投放!$B$33:$B$41,怒翼升级!$G104))</f>
        <v>0</v>
      </c>
      <c r="W104" s="12">
        <f>INT(INDEX($C$5:$C$54,$I104)*INDEX(怒翼属性投放!$B$67:$Q$83,$F104,W$3)*INDEX(怒翼属性投放!$B$33:$B$41,怒翼升级!$G104))</f>
        <v>0</v>
      </c>
      <c r="X104" s="12">
        <f>INT(INDEX($C$5:$C$54,$I104)*INDEX(怒翼属性投放!$B$67:$Q$83,$F104,X$3)*INDEX(怒翼属性投放!$B$33:$B$41,怒翼升级!$G104))</f>
        <v>0</v>
      </c>
      <c r="Y104" s="12">
        <f>INT(INDEX($C$5:$C$54,$I104)*INDEX(怒翼属性投放!$B$67:$Q$83,$F104,Y$3)*INDEX(怒翼属性投放!$B$33:$B$41,怒翼升级!$G104))</f>
        <v>0</v>
      </c>
      <c r="Z104" s="12">
        <f>SUMPRODUCT(怒翼属性投放!B$47:Q$47,怒翼升级!J104:Y104)</f>
        <v>5035.8999999999996</v>
      </c>
    </row>
    <row r="105" spans="6:26" ht="16.5" x14ac:dyDescent="0.15">
      <c r="F105" s="13">
        <v>3</v>
      </c>
      <c r="G105" s="13">
        <v>3</v>
      </c>
      <c r="H105" s="13" t="s">
        <v>137</v>
      </c>
      <c r="I105" s="13">
        <v>1</v>
      </c>
      <c r="J105" s="12">
        <f>INT(INDEX($C$5:$C$54,$I105)*INDEX(怒翼属性投放!$B$67:$Q$83,$F105,J$3)*INDEX(怒翼属性投放!$B$33:$B$41,怒翼升级!$G105))</f>
        <v>1206</v>
      </c>
      <c r="K105" s="12">
        <f>INT(INDEX($C$5:$C$54,$I105)*INDEX(怒翼属性投放!$B$67:$Q$83,$F105,K$3)*INDEX(怒翼属性投放!$B$33:$B$41,怒翼升级!$G105))</f>
        <v>96</v>
      </c>
      <c r="L105" s="12">
        <f>INT(INDEX($C$5:$C$54,$I105)*INDEX(怒翼属性投放!$B$67:$Q$83,$F105,L$3)*INDEX(怒翼属性投放!$B$33:$B$41,怒翼升级!$G105))</f>
        <v>48</v>
      </c>
      <c r="M105" s="12">
        <f>INT(INDEX($C$5:$C$54,$I105)*INDEX(怒翼属性投放!$B$67:$Q$83,$F105,M$3)*INDEX(怒翼属性投放!$B$33:$B$41,怒翼升级!$G105))</f>
        <v>48</v>
      </c>
      <c r="N105" s="12">
        <f>INT(INDEX($C$5:$C$54,$I105)*INDEX(怒翼属性投放!$B$67:$Q$83,$F105,N$3)*INDEX(怒翼属性投放!$B$33:$B$41,怒翼升级!$G105))</f>
        <v>0</v>
      </c>
      <c r="O105" s="12">
        <f>INT(INDEX($C$5:$C$54,$I105)*INDEX(怒翼属性投放!$B$67:$Q$83,$F105,O$3)*INDEX(怒翼属性投放!$B$33:$B$41,怒翼升级!$G105))</f>
        <v>0</v>
      </c>
      <c r="P105" s="12">
        <f>INT(INDEX($C$5:$C$54,$I105)*INDEX(怒翼属性投放!$B$67:$Q$83,$F105,P$3)*INDEX(怒翼属性投放!$B$33:$B$41,怒翼升级!$G105))</f>
        <v>0</v>
      </c>
      <c r="Q105" s="12">
        <f>INT(INDEX($C$5:$C$54,$I105)*INDEX(怒翼属性投放!$B$67:$Q$83,$F105,Q$3)*INDEX(怒翼属性投放!$B$33:$B$41,怒翼升级!$G105))</f>
        <v>0</v>
      </c>
      <c r="R105" s="12">
        <f>INT(INDEX($C$5:$C$54,$I105)*INDEX(怒翼属性投放!$B$67:$Q$83,$F105,R$3)*INDEX(怒翼属性投放!$B$33:$B$41,怒翼升级!$G105))</f>
        <v>0</v>
      </c>
      <c r="S105" s="12">
        <f>INT(INDEX($C$5:$C$54,$I105)*INDEX(怒翼属性投放!$B$67:$Q$83,$F105,S$3)*INDEX(怒翼属性投放!$B$33:$B$41,怒翼升级!$G105))</f>
        <v>0</v>
      </c>
      <c r="T105" s="12">
        <f>INT(INDEX($C$5:$C$54,$I105)*INDEX(怒翼属性投放!$B$67:$Q$83,$F105,T$3)*INDEX(怒翼属性投放!$B$33:$B$41,怒翼升级!$G105))</f>
        <v>0</v>
      </c>
      <c r="U105" s="12">
        <f>INT(INDEX($C$5:$C$54,$I105)*INDEX(怒翼属性投放!$B$67:$Q$83,$F105,U$3)*INDEX(怒翼属性投放!$B$33:$B$41,怒翼升级!$G105))</f>
        <v>0</v>
      </c>
      <c r="V105" s="12">
        <f>INT(INDEX($C$5:$C$54,$I105)*INDEX(怒翼属性投放!$B$67:$Q$83,$F105,V$3)*INDEX(怒翼属性投放!$B$33:$B$41,怒翼升级!$G105))</f>
        <v>0</v>
      </c>
      <c r="W105" s="12">
        <f>INT(INDEX($C$5:$C$54,$I105)*INDEX(怒翼属性投放!$B$67:$Q$83,$F105,W$3)*INDEX(怒翼属性投放!$B$33:$B$41,怒翼升级!$G105))</f>
        <v>0</v>
      </c>
      <c r="X105" s="12">
        <f>INT(INDEX($C$5:$C$54,$I105)*INDEX(怒翼属性投放!$B$67:$Q$83,$F105,X$3)*INDEX(怒翼属性投放!$B$33:$B$41,怒翼升级!$G105))</f>
        <v>0</v>
      </c>
      <c r="Y105" s="12">
        <f>INT(INDEX($C$5:$C$54,$I105)*INDEX(怒翼属性投放!$B$67:$Q$83,$F105,Y$3)*INDEX(怒翼属性投放!$B$33:$B$41,怒翼升级!$G105))</f>
        <v>0</v>
      </c>
      <c r="Z105" s="12">
        <f>SUMPRODUCT(怒翼属性投放!B$47:Q$47,怒翼升级!J105:Y105)</f>
        <v>696.6</v>
      </c>
    </row>
    <row r="106" spans="6:26" ht="16.5" x14ac:dyDescent="0.15">
      <c r="F106" s="13">
        <v>3</v>
      </c>
      <c r="G106" s="13">
        <v>3</v>
      </c>
      <c r="H106" s="13" t="s">
        <v>137</v>
      </c>
      <c r="I106" s="13">
        <v>2</v>
      </c>
      <c r="J106" s="12">
        <f>INT(INDEX($C$5:$C$54,$I106)*INDEX(怒翼属性投放!$B$67:$Q$83,$F106,J$3)*INDEX(怒翼属性投放!$B$33:$B$41,怒翼升级!$G106))</f>
        <v>1387</v>
      </c>
      <c r="K106" s="12">
        <f>INT(INDEX($C$5:$C$54,$I106)*INDEX(怒翼属性投放!$B$67:$Q$83,$F106,K$3)*INDEX(怒翼属性投放!$B$33:$B$41,怒翼升级!$G106))</f>
        <v>111</v>
      </c>
      <c r="L106" s="12">
        <f>INT(INDEX($C$5:$C$54,$I106)*INDEX(怒翼属性投放!$B$67:$Q$83,$F106,L$3)*INDEX(怒翼属性投放!$B$33:$B$41,怒翼升级!$G106))</f>
        <v>55</v>
      </c>
      <c r="M106" s="12">
        <f>INT(INDEX($C$5:$C$54,$I106)*INDEX(怒翼属性投放!$B$67:$Q$83,$F106,M$3)*INDEX(怒翼属性投放!$B$33:$B$41,怒翼升级!$G106))</f>
        <v>55</v>
      </c>
      <c r="N106" s="12">
        <f>INT(INDEX($C$5:$C$54,$I106)*INDEX(怒翼属性投放!$B$67:$Q$83,$F106,N$3)*INDEX(怒翼属性投放!$B$33:$B$41,怒翼升级!$G106))</f>
        <v>0</v>
      </c>
      <c r="O106" s="12">
        <f>INT(INDEX($C$5:$C$54,$I106)*INDEX(怒翼属性投放!$B$67:$Q$83,$F106,O$3)*INDEX(怒翼属性投放!$B$33:$B$41,怒翼升级!$G106))</f>
        <v>0</v>
      </c>
      <c r="P106" s="12">
        <f>INT(INDEX($C$5:$C$54,$I106)*INDEX(怒翼属性投放!$B$67:$Q$83,$F106,P$3)*INDEX(怒翼属性投放!$B$33:$B$41,怒翼升级!$G106))</f>
        <v>0</v>
      </c>
      <c r="Q106" s="12">
        <f>INT(INDEX($C$5:$C$54,$I106)*INDEX(怒翼属性投放!$B$67:$Q$83,$F106,Q$3)*INDEX(怒翼属性投放!$B$33:$B$41,怒翼升级!$G106))</f>
        <v>0</v>
      </c>
      <c r="R106" s="12">
        <f>INT(INDEX($C$5:$C$54,$I106)*INDEX(怒翼属性投放!$B$67:$Q$83,$F106,R$3)*INDEX(怒翼属性投放!$B$33:$B$41,怒翼升级!$G106))</f>
        <v>0</v>
      </c>
      <c r="S106" s="12">
        <f>INT(INDEX($C$5:$C$54,$I106)*INDEX(怒翼属性投放!$B$67:$Q$83,$F106,S$3)*INDEX(怒翼属性投放!$B$33:$B$41,怒翼升级!$G106))</f>
        <v>0</v>
      </c>
      <c r="T106" s="12">
        <f>INT(INDEX($C$5:$C$54,$I106)*INDEX(怒翼属性投放!$B$67:$Q$83,$F106,T$3)*INDEX(怒翼属性投放!$B$33:$B$41,怒翼升级!$G106))</f>
        <v>0</v>
      </c>
      <c r="U106" s="12">
        <f>INT(INDEX($C$5:$C$54,$I106)*INDEX(怒翼属性投放!$B$67:$Q$83,$F106,U$3)*INDEX(怒翼属性投放!$B$33:$B$41,怒翼升级!$G106))</f>
        <v>0</v>
      </c>
      <c r="V106" s="12">
        <f>INT(INDEX($C$5:$C$54,$I106)*INDEX(怒翼属性投放!$B$67:$Q$83,$F106,V$3)*INDEX(怒翼属性投放!$B$33:$B$41,怒翼升级!$G106))</f>
        <v>0</v>
      </c>
      <c r="W106" s="12">
        <f>INT(INDEX($C$5:$C$54,$I106)*INDEX(怒翼属性投放!$B$67:$Q$83,$F106,W$3)*INDEX(怒翼属性投放!$B$33:$B$41,怒翼升级!$G106))</f>
        <v>0</v>
      </c>
      <c r="X106" s="12">
        <f>INT(INDEX($C$5:$C$54,$I106)*INDEX(怒翼属性投放!$B$67:$Q$83,$F106,X$3)*INDEX(怒翼属性投放!$B$33:$B$41,怒翼升级!$G106))</f>
        <v>0</v>
      </c>
      <c r="Y106" s="12">
        <f>INT(INDEX($C$5:$C$54,$I106)*INDEX(怒翼属性投放!$B$67:$Q$83,$F106,Y$3)*INDEX(怒翼属性投放!$B$33:$B$41,怒翼升级!$G106))</f>
        <v>0</v>
      </c>
      <c r="Z106" s="12">
        <f>SUMPRODUCT(怒翼属性投放!B$47:Q$47,怒翼升级!J106:Y106)</f>
        <v>801.7</v>
      </c>
    </row>
    <row r="107" spans="6:26" ht="16.5" x14ac:dyDescent="0.15">
      <c r="F107" s="13">
        <v>3</v>
      </c>
      <c r="G107" s="13">
        <v>3</v>
      </c>
      <c r="H107" s="13" t="s">
        <v>137</v>
      </c>
      <c r="I107" s="13">
        <v>3</v>
      </c>
      <c r="J107" s="12">
        <f>INT(INDEX($C$5:$C$54,$I107)*INDEX(怒翼属性投放!$B$67:$Q$83,$F107,J$3)*INDEX(怒翼属性投放!$B$33:$B$41,怒翼升级!$G107))</f>
        <v>1568</v>
      </c>
      <c r="K107" s="12">
        <f>INT(INDEX($C$5:$C$54,$I107)*INDEX(怒翼属性投放!$B$67:$Q$83,$F107,K$3)*INDEX(怒翼属性投放!$B$33:$B$41,怒翼升级!$G107))</f>
        <v>125</v>
      </c>
      <c r="L107" s="12">
        <f>INT(INDEX($C$5:$C$54,$I107)*INDEX(怒翼属性投放!$B$67:$Q$83,$F107,L$3)*INDEX(怒翼属性投放!$B$33:$B$41,怒翼升级!$G107))</f>
        <v>62</v>
      </c>
      <c r="M107" s="12">
        <f>INT(INDEX($C$5:$C$54,$I107)*INDEX(怒翼属性投放!$B$67:$Q$83,$F107,M$3)*INDEX(怒翼属性投放!$B$33:$B$41,怒翼升级!$G107))</f>
        <v>62</v>
      </c>
      <c r="N107" s="12">
        <f>INT(INDEX($C$5:$C$54,$I107)*INDEX(怒翼属性投放!$B$67:$Q$83,$F107,N$3)*INDEX(怒翼属性投放!$B$33:$B$41,怒翼升级!$G107))</f>
        <v>0</v>
      </c>
      <c r="O107" s="12">
        <f>INT(INDEX($C$5:$C$54,$I107)*INDEX(怒翼属性投放!$B$67:$Q$83,$F107,O$3)*INDEX(怒翼属性投放!$B$33:$B$41,怒翼升级!$G107))</f>
        <v>0</v>
      </c>
      <c r="P107" s="12">
        <f>INT(INDEX($C$5:$C$54,$I107)*INDEX(怒翼属性投放!$B$67:$Q$83,$F107,P$3)*INDEX(怒翼属性投放!$B$33:$B$41,怒翼升级!$G107))</f>
        <v>0</v>
      </c>
      <c r="Q107" s="12">
        <f>INT(INDEX($C$5:$C$54,$I107)*INDEX(怒翼属性投放!$B$67:$Q$83,$F107,Q$3)*INDEX(怒翼属性投放!$B$33:$B$41,怒翼升级!$G107))</f>
        <v>0</v>
      </c>
      <c r="R107" s="12">
        <f>INT(INDEX($C$5:$C$54,$I107)*INDEX(怒翼属性投放!$B$67:$Q$83,$F107,R$3)*INDEX(怒翼属性投放!$B$33:$B$41,怒翼升级!$G107))</f>
        <v>0</v>
      </c>
      <c r="S107" s="12">
        <f>INT(INDEX($C$5:$C$54,$I107)*INDEX(怒翼属性投放!$B$67:$Q$83,$F107,S$3)*INDEX(怒翼属性投放!$B$33:$B$41,怒翼升级!$G107))</f>
        <v>0</v>
      </c>
      <c r="T107" s="12">
        <f>INT(INDEX($C$5:$C$54,$I107)*INDEX(怒翼属性投放!$B$67:$Q$83,$F107,T$3)*INDEX(怒翼属性投放!$B$33:$B$41,怒翼升级!$G107))</f>
        <v>0</v>
      </c>
      <c r="U107" s="12">
        <f>INT(INDEX($C$5:$C$54,$I107)*INDEX(怒翼属性投放!$B$67:$Q$83,$F107,U$3)*INDEX(怒翼属性投放!$B$33:$B$41,怒翼升级!$G107))</f>
        <v>0</v>
      </c>
      <c r="V107" s="12">
        <f>INT(INDEX($C$5:$C$54,$I107)*INDEX(怒翼属性投放!$B$67:$Q$83,$F107,V$3)*INDEX(怒翼属性投放!$B$33:$B$41,怒翼升级!$G107))</f>
        <v>0</v>
      </c>
      <c r="W107" s="12">
        <f>INT(INDEX($C$5:$C$54,$I107)*INDEX(怒翼属性投放!$B$67:$Q$83,$F107,W$3)*INDEX(怒翼属性投放!$B$33:$B$41,怒翼升级!$G107))</f>
        <v>0</v>
      </c>
      <c r="X107" s="12">
        <f>INT(INDEX($C$5:$C$54,$I107)*INDEX(怒翼属性投放!$B$67:$Q$83,$F107,X$3)*INDEX(怒翼属性投放!$B$33:$B$41,怒翼升级!$G107))</f>
        <v>0</v>
      </c>
      <c r="Y107" s="12">
        <f>INT(INDEX($C$5:$C$54,$I107)*INDEX(怒翼属性投放!$B$67:$Q$83,$F107,Y$3)*INDEX(怒翼属性投放!$B$33:$B$41,怒翼升级!$G107))</f>
        <v>0</v>
      </c>
      <c r="Z107" s="12">
        <f>SUMPRODUCT(怒翼属性投放!B$47:Q$47,怒翼升级!J107:Y107)</f>
        <v>903.8</v>
      </c>
    </row>
    <row r="108" spans="6:26" ht="16.5" x14ac:dyDescent="0.15">
      <c r="F108" s="13">
        <v>3</v>
      </c>
      <c r="G108" s="13">
        <v>3</v>
      </c>
      <c r="H108" s="13" t="s">
        <v>137</v>
      </c>
      <c r="I108" s="13">
        <v>4</v>
      </c>
      <c r="J108" s="12">
        <f>INT(INDEX($C$5:$C$54,$I108)*INDEX(怒翼属性投放!$B$67:$Q$83,$F108,J$3)*INDEX(怒翼属性投放!$B$33:$B$41,怒翼升级!$G108))</f>
        <v>1750</v>
      </c>
      <c r="K108" s="12">
        <f>INT(INDEX($C$5:$C$54,$I108)*INDEX(怒翼属性投放!$B$67:$Q$83,$F108,K$3)*INDEX(怒翼属性投放!$B$33:$B$41,怒翼升级!$G108))</f>
        <v>140</v>
      </c>
      <c r="L108" s="12">
        <f>INT(INDEX($C$5:$C$54,$I108)*INDEX(怒翼属性投放!$B$67:$Q$83,$F108,L$3)*INDEX(怒翼属性投放!$B$33:$B$41,怒翼升级!$G108))</f>
        <v>70</v>
      </c>
      <c r="M108" s="12">
        <f>INT(INDEX($C$5:$C$54,$I108)*INDEX(怒翼属性投放!$B$67:$Q$83,$F108,M$3)*INDEX(怒翼属性投放!$B$33:$B$41,怒翼升级!$G108))</f>
        <v>70</v>
      </c>
      <c r="N108" s="12">
        <f>INT(INDEX($C$5:$C$54,$I108)*INDEX(怒翼属性投放!$B$67:$Q$83,$F108,N$3)*INDEX(怒翼属性投放!$B$33:$B$41,怒翼升级!$G108))</f>
        <v>0</v>
      </c>
      <c r="O108" s="12">
        <f>INT(INDEX($C$5:$C$54,$I108)*INDEX(怒翼属性投放!$B$67:$Q$83,$F108,O$3)*INDEX(怒翼属性投放!$B$33:$B$41,怒翼升级!$G108))</f>
        <v>0</v>
      </c>
      <c r="P108" s="12">
        <f>INT(INDEX($C$5:$C$54,$I108)*INDEX(怒翼属性投放!$B$67:$Q$83,$F108,P$3)*INDEX(怒翼属性投放!$B$33:$B$41,怒翼升级!$G108))</f>
        <v>0</v>
      </c>
      <c r="Q108" s="12">
        <f>INT(INDEX($C$5:$C$54,$I108)*INDEX(怒翼属性投放!$B$67:$Q$83,$F108,Q$3)*INDEX(怒翼属性投放!$B$33:$B$41,怒翼升级!$G108))</f>
        <v>0</v>
      </c>
      <c r="R108" s="12">
        <f>INT(INDEX($C$5:$C$54,$I108)*INDEX(怒翼属性投放!$B$67:$Q$83,$F108,R$3)*INDEX(怒翼属性投放!$B$33:$B$41,怒翼升级!$G108))</f>
        <v>0</v>
      </c>
      <c r="S108" s="12">
        <f>INT(INDEX($C$5:$C$54,$I108)*INDEX(怒翼属性投放!$B$67:$Q$83,$F108,S$3)*INDEX(怒翼属性投放!$B$33:$B$41,怒翼升级!$G108))</f>
        <v>0</v>
      </c>
      <c r="T108" s="12">
        <f>INT(INDEX($C$5:$C$54,$I108)*INDEX(怒翼属性投放!$B$67:$Q$83,$F108,T$3)*INDEX(怒翼属性投放!$B$33:$B$41,怒翼升级!$G108))</f>
        <v>0</v>
      </c>
      <c r="U108" s="12">
        <f>INT(INDEX($C$5:$C$54,$I108)*INDEX(怒翼属性投放!$B$67:$Q$83,$F108,U$3)*INDEX(怒翼属性投放!$B$33:$B$41,怒翼升级!$G108))</f>
        <v>0</v>
      </c>
      <c r="V108" s="12">
        <f>INT(INDEX($C$5:$C$54,$I108)*INDEX(怒翼属性投放!$B$67:$Q$83,$F108,V$3)*INDEX(怒翼属性投放!$B$33:$B$41,怒翼升级!$G108))</f>
        <v>0</v>
      </c>
      <c r="W108" s="12">
        <f>INT(INDEX($C$5:$C$54,$I108)*INDEX(怒翼属性投放!$B$67:$Q$83,$F108,W$3)*INDEX(怒翼属性投放!$B$33:$B$41,怒翼升级!$G108))</f>
        <v>0</v>
      </c>
      <c r="X108" s="12">
        <f>INT(INDEX($C$5:$C$54,$I108)*INDEX(怒翼属性投放!$B$67:$Q$83,$F108,X$3)*INDEX(怒翼属性投放!$B$33:$B$41,怒翼升级!$G108))</f>
        <v>0</v>
      </c>
      <c r="Y108" s="12">
        <f>INT(INDEX($C$5:$C$54,$I108)*INDEX(怒翼属性投放!$B$67:$Q$83,$F108,Y$3)*INDEX(怒翼属性投放!$B$33:$B$41,怒翼升级!$G108))</f>
        <v>0</v>
      </c>
      <c r="Z108" s="12">
        <f>SUMPRODUCT(怒翼属性投放!B$47:Q$47,怒翼升级!J108:Y108)</f>
        <v>1015</v>
      </c>
    </row>
    <row r="109" spans="6:26" ht="16.5" x14ac:dyDescent="0.15">
      <c r="F109" s="13">
        <v>3</v>
      </c>
      <c r="G109" s="13">
        <v>3</v>
      </c>
      <c r="H109" s="13" t="s">
        <v>137</v>
      </c>
      <c r="I109" s="13">
        <v>5</v>
      </c>
      <c r="J109" s="12">
        <f>INT(INDEX($C$5:$C$54,$I109)*INDEX(怒翼属性投放!$B$67:$Q$83,$F109,J$3)*INDEX(怒翼属性投放!$B$33:$B$41,怒翼升级!$G109))</f>
        <v>1931</v>
      </c>
      <c r="K109" s="12">
        <f>INT(INDEX($C$5:$C$54,$I109)*INDEX(怒翼属性投放!$B$67:$Q$83,$F109,K$3)*INDEX(怒翼属性投放!$B$33:$B$41,怒翼升级!$G109))</f>
        <v>154</v>
      </c>
      <c r="L109" s="12">
        <f>INT(INDEX($C$5:$C$54,$I109)*INDEX(怒翼属性投放!$B$67:$Q$83,$F109,L$3)*INDEX(怒翼属性投放!$B$33:$B$41,怒翼升级!$G109))</f>
        <v>77</v>
      </c>
      <c r="M109" s="12">
        <f>INT(INDEX($C$5:$C$54,$I109)*INDEX(怒翼属性投放!$B$67:$Q$83,$F109,M$3)*INDEX(怒翼属性投放!$B$33:$B$41,怒翼升级!$G109))</f>
        <v>77</v>
      </c>
      <c r="N109" s="12">
        <f>INT(INDEX($C$5:$C$54,$I109)*INDEX(怒翼属性投放!$B$67:$Q$83,$F109,N$3)*INDEX(怒翼属性投放!$B$33:$B$41,怒翼升级!$G109))</f>
        <v>0</v>
      </c>
      <c r="O109" s="12">
        <f>INT(INDEX($C$5:$C$54,$I109)*INDEX(怒翼属性投放!$B$67:$Q$83,$F109,O$3)*INDEX(怒翼属性投放!$B$33:$B$41,怒翼升级!$G109))</f>
        <v>0</v>
      </c>
      <c r="P109" s="12">
        <f>INT(INDEX($C$5:$C$54,$I109)*INDEX(怒翼属性投放!$B$67:$Q$83,$F109,P$3)*INDEX(怒翼属性投放!$B$33:$B$41,怒翼升级!$G109))</f>
        <v>0</v>
      </c>
      <c r="Q109" s="12">
        <f>INT(INDEX($C$5:$C$54,$I109)*INDEX(怒翼属性投放!$B$67:$Q$83,$F109,Q$3)*INDEX(怒翼属性投放!$B$33:$B$41,怒翼升级!$G109))</f>
        <v>0</v>
      </c>
      <c r="R109" s="12">
        <f>INT(INDEX($C$5:$C$54,$I109)*INDEX(怒翼属性投放!$B$67:$Q$83,$F109,R$3)*INDEX(怒翼属性投放!$B$33:$B$41,怒翼升级!$G109))</f>
        <v>0</v>
      </c>
      <c r="S109" s="12">
        <f>INT(INDEX($C$5:$C$54,$I109)*INDEX(怒翼属性投放!$B$67:$Q$83,$F109,S$3)*INDEX(怒翼属性投放!$B$33:$B$41,怒翼升级!$G109))</f>
        <v>0</v>
      </c>
      <c r="T109" s="12">
        <f>INT(INDEX($C$5:$C$54,$I109)*INDEX(怒翼属性投放!$B$67:$Q$83,$F109,T$3)*INDEX(怒翼属性投放!$B$33:$B$41,怒翼升级!$G109))</f>
        <v>0</v>
      </c>
      <c r="U109" s="12">
        <f>INT(INDEX($C$5:$C$54,$I109)*INDEX(怒翼属性投放!$B$67:$Q$83,$F109,U$3)*INDEX(怒翼属性投放!$B$33:$B$41,怒翼升级!$G109))</f>
        <v>0</v>
      </c>
      <c r="V109" s="12">
        <f>INT(INDEX($C$5:$C$54,$I109)*INDEX(怒翼属性投放!$B$67:$Q$83,$F109,V$3)*INDEX(怒翼属性投放!$B$33:$B$41,怒翼升级!$G109))</f>
        <v>0</v>
      </c>
      <c r="W109" s="12">
        <f>INT(INDEX($C$5:$C$54,$I109)*INDEX(怒翼属性投放!$B$67:$Q$83,$F109,W$3)*INDEX(怒翼属性投放!$B$33:$B$41,怒翼升级!$G109))</f>
        <v>0</v>
      </c>
      <c r="X109" s="12">
        <f>INT(INDEX($C$5:$C$54,$I109)*INDEX(怒翼属性投放!$B$67:$Q$83,$F109,X$3)*INDEX(怒翼属性投放!$B$33:$B$41,怒翼升级!$G109))</f>
        <v>0</v>
      </c>
      <c r="Y109" s="12">
        <f>INT(INDEX($C$5:$C$54,$I109)*INDEX(怒翼属性投放!$B$67:$Q$83,$F109,Y$3)*INDEX(怒翼属性投放!$B$33:$B$41,怒翼升级!$G109))</f>
        <v>0</v>
      </c>
      <c r="Z109" s="12">
        <f>SUMPRODUCT(怒翼属性投放!B$47:Q$47,怒翼升级!J109:Y109)</f>
        <v>1117.0999999999999</v>
      </c>
    </row>
    <row r="110" spans="6:26" ht="16.5" x14ac:dyDescent="0.15">
      <c r="F110" s="13">
        <v>3</v>
      </c>
      <c r="G110" s="13">
        <v>3</v>
      </c>
      <c r="H110" s="13" t="s">
        <v>137</v>
      </c>
      <c r="I110" s="13">
        <v>6</v>
      </c>
      <c r="J110" s="12">
        <f>INT(INDEX($C$5:$C$54,$I110)*INDEX(怒翼属性投放!$B$67:$Q$83,$F110,J$3)*INDEX(怒翼属性投放!$B$33:$B$41,怒翼升级!$G110))</f>
        <v>2112</v>
      </c>
      <c r="K110" s="12">
        <f>INT(INDEX($C$5:$C$54,$I110)*INDEX(怒翼属性投放!$B$67:$Q$83,$F110,K$3)*INDEX(怒翼属性投放!$B$33:$B$41,怒翼升级!$G110))</f>
        <v>168</v>
      </c>
      <c r="L110" s="12">
        <f>INT(INDEX($C$5:$C$54,$I110)*INDEX(怒翼属性投放!$B$67:$Q$83,$F110,L$3)*INDEX(怒翼属性投放!$B$33:$B$41,怒翼升级!$G110))</f>
        <v>84</v>
      </c>
      <c r="M110" s="12">
        <f>INT(INDEX($C$5:$C$54,$I110)*INDEX(怒翼属性投放!$B$67:$Q$83,$F110,M$3)*INDEX(怒翼属性投放!$B$33:$B$41,怒翼升级!$G110))</f>
        <v>84</v>
      </c>
      <c r="N110" s="12">
        <f>INT(INDEX($C$5:$C$54,$I110)*INDEX(怒翼属性投放!$B$67:$Q$83,$F110,N$3)*INDEX(怒翼属性投放!$B$33:$B$41,怒翼升级!$G110))</f>
        <v>0</v>
      </c>
      <c r="O110" s="12">
        <f>INT(INDEX($C$5:$C$54,$I110)*INDEX(怒翼属性投放!$B$67:$Q$83,$F110,O$3)*INDEX(怒翼属性投放!$B$33:$B$41,怒翼升级!$G110))</f>
        <v>0</v>
      </c>
      <c r="P110" s="12">
        <f>INT(INDEX($C$5:$C$54,$I110)*INDEX(怒翼属性投放!$B$67:$Q$83,$F110,P$3)*INDEX(怒翼属性投放!$B$33:$B$41,怒翼升级!$G110))</f>
        <v>0</v>
      </c>
      <c r="Q110" s="12">
        <f>INT(INDEX($C$5:$C$54,$I110)*INDEX(怒翼属性投放!$B$67:$Q$83,$F110,Q$3)*INDEX(怒翼属性投放!$B$33:$B$41,怒翼升级!$G110))</f>
        <v>0</v>
      </c>
      <c r="R110" s="12">
        <f>INT(INDEX($C$5:$C$54,$I110)*INDEX(怒翼属性投放!$B$67:$Q$83,$F110,R$3)*INDEX(怒翼属性投放!$B$33:$B$41,怒翼升级!$G110))</f>
        <v>0</v>
      </c>
      <c r="S110" s="12">
        <f>INT(INDEX($C$5:$C$54,$I110)*INDEX(怒翼属性投放!$B$67:$Q$83,$F110,S$3)*INDEX(怒翼属性投放!$B$33:$B$41,怒翼升级!$G110))</f>
        <v>0</v>
      </c>
      <c r="T110" s="12">
        <f>INT(INDEX($C$5:$C$54,$I110)*INDEX(怒翼属性投放!$B$67:$Q$83,$F110,T$3)*INDEX(怒翼属性投放!$B$33:$B$41,怒翼升级!$G110))</f>
        <v>0</v>
      </c>
      <c r="U110" s="12">
        <f>INT(INDEX($C$5:$C$54,$I110)*INDEX(怒翼属性投放!$B$67:$Q$83,$F110,U$3)*INDEX(怒翼属性投放!$B$33:$B$41,怒翼升级!$G110))</f>
        <v>0</v>
      </c>
      <c r="V110" s="12">
        <f>INT(INDEX($C$5:$C$54,$I110)*INDEX(怒翼属性投放!$B$67:$Q$83,$F110,V$3)*INDEX(怒翼属性投放!$B$33:$B$41,怒翼升级!$G110))</f>
        <v>0</v>
      </c>
      <c r="W110" s="12">
        <f>INT(INDEX($C$5:$C$54,$I110)*INDEX(怒翼属性投放!$B$67:$Q$83,$F110,W$3)*INDEX(怒翼属性投放!$B$33:$B$41,怒翼升级!$G110))</f>
        <v>0</v>
      </c>
      <c r="X110" s="12">
        <f>INT(INDEX($C$5:$C$54,$I110)*INDEX(怒翼属性投放!$B$67:$Q$83,$F110,X$3)*INDEX(怒翼属性投放!$B$33:$B$41,怒翼升级!$G110))</f>
        <v>0</v>
      </c>
      <c r="Y110" s="12">
        <f>INT(INDEX($C$5:$C$54,$I110)*INDEX(怒翼属性投放!$B$67:$Q$83,$F110,Y$3)*INDEX(怒翼属性投放!$B$33:$B$41,怒翼升级!$G110))</f>
        <v>0</v>
      </c>
      <c r="Z110" s="12">
        <f>SUMPRODUCT(怒翼属性投放!B$47:Q$47,怒翼升级!J110:Y110)</f>
        <v>1219.2</v>
      </c>
    </row>
    <row r="111" spans="6:26" ht="16.5" x14ac:dyDescent="0.15">
      <c r="F111" s="13">
        <v>3</v>
      </c>
      <c r="G111" s="13">
        <v>3</v>
      </c>
      <c r="H111" s="13" t="s">
        <v>137</v>
      </c>
      <c r="I111" s="13">
        <v>7</v>
      </c>
      <c r="J111" s="12">
        <f>INT(INDEX($C$5:$C$54,$I111)*INDEX(怒翼属性投放!$B$67:$Q$83,$F111,J$3)*INDEX(怒翼属性投放!$B$33:$B$41,怒翼升级!$G111))</f>
        <v>2293</v>
      </c>
      <c r="K111" s="12">
        <f>INT(INDEX($C$5:$C$54,$I111)*INDEX(怒翼属性投放!$B$67:$Q$83,$F111,K$3)*INDEX(怒翼属性投放!$B$33:$B$41,怒翼升级!$G111))</f>
        <v>183</v>
      </c>
      <c r="L111" s="12">
        <f>INT(INDEX($C$5:$C$54,$I111)*INDEX(怒翼属性投放!$B$67:$Q$83,$F111,L$3)*INDEX(怒翼属性投放!$B$33:$B$41,怒翼升级!$G111))</f>
        <v>91</v>
      </c>
      <c r="M111" s="12">
        <f>INT(INDEX($C$5:$C$54,$I111)*INDEX(怒翼属性投放!$B$67:$Q$83,$F111,M$3)*INDEX(怒翼属性投放!$B$33:$B$41,怒翼升级!$G111))</f>
        <v>91</v>
      </c>
      <c r="N111" s="12">
        <f>INT(INDEX($C$5:$C$54,$I111)*INDEX(怒翼属性投放!$B$67:$Q$83,$F111,N$3)*INDEX(怒翼属性投放!$B$33:$B$41,怒翼升级!$G111))</f>
        <v>0</v>
      </c>
      <c r="O111" s="12">
        <f>INT(INDEX($C$5:$C$54,$I111)*INDEX(怒翼属性投放!$B$67:$Q$83,$F111,O$3)*INDEX(怒翼属性投放!$B$33:$B$41,怒翼升级!$G111))</f>
        <v>0</v>
      </c>
      <c r="P111" s="12">
        <f>INT(INDEX($C$5:$C$54,$I111)*INDEX(怒翼属性投放!$B$67:$Q$83,$F111,P$3)*INDEX(怒翼属性投放!$B$33:$B$41,怒翼升级!$G111))</f>
        <v>0</v>
      </c>
      <c r="Q111" s="12">
        <f>INT(INDEX($C$5:$C$54,$I111)*INDEX(怒翼属性投放!$B$67:$Q$83,$F111,Q$3)*INDEX(怒翼属性投放!$B$33:$B$41,怒翼升级!$G111))</f>
        <v>0</v>
      </c>
      <c r="R111" s="12">
        <f>INT(INDEX($C$5:$C$54,$I111)*INDEX(怒翼属性投放!$B$67:$Q$83,$F111,R$3)*INDEX(怒翼属性投放!$B$33:$B$41,怒翼升级!$G111))</f>
        <v>0</v>
      </c>
      <c r="S111" s="12">
        <f>INT(INDEX($C$5:$C$54,$I111)*INDEX(怒翼属性投放!$B$67:$Q$83,$F111,S$3)*INDEX(怒翼属性投放!$B$33:$B$41,怒翼升级!$G111))</f>
        <v>0</v>
      </c>
      <c r="T111" s="12">
        <f>INT(INDEX($C$5:$C$54,$I111)*INDEX(怒翼属性投放!$B$67:$Q$83,$F111,T$3)*INDEX(怒翼属性投放!$B$33:$B$41,怒翼升级!$G111))</f>
        <v>0</v>
      </c>
      <c r="U111" s="12">
        <f>INT(INDEX($C$5:$C$54,$I111)*INDEX(怒翼属性投放!$B$67:$Q$83,$F111,U$3)*INDEX(怒翼属性投放!$B$33:$B$41,怒翼升级!$G111))</f>
        <v>0</v>
      </c>
      <c r="V111" s="12">
        <f>INT(INDEX($C$5:$C$54,$I111)*INDEX(怒翼属性投放!$B$67:$Q$83,$F111,V$3)*INDEX(怒翼属性投放!$B$33:$B$41,怒翼升级!$G111))</f>
        <v>0</v>
      </c>
      <c r="W111" s="12">
        <f>INT(INDEX($C$5:$C$54,$I111)*INDEX(怒翼属性投放!$B$67:$Q$83,$F111,W$3)*INDEX(怒翼属性投放!$B$33:$B$41,怒翼升级!$G111))</f>
        <v>0</v>
      </c>
      <c r="X111" s="12">
        <f>INT(INDEX($C$5:$C$54,$I111)*INDEX(怒翼属性投放!$B$67:$Q$83,$F111,X$3)*INDEX(怒翼属性投放!$B$33:$B$41,怒翼升级!$G111))</f>
        <v>0</v>
      </c>
      <c r="Y111" s="12">
        <f>INT(INDEX($C$5:$C$54,$I111)*INDEX(怒翼属性投放!$B$67:$Q$83,$F111,Y$3)*INDEX(怒翼属性投放!$B$33:$B$41,怒翼升级!$G111))</f>
        <v>0</v>
      </c>
      <c r="Z111" s="12">
        <f>SUMPRODUCT(怒翼属性投放!B$47:Q$47,怒翼升级!J111:Y111)</f>
        <v>1324.3</v>
      </c>
    </row>
    <row r="112" spans="6:26" ht="16.5" x14ac:dyDescent="0.15">
      <c r="F112" s="13">
        <v>3</v>
      </c>
      <c r="G112" s="13">
        <v>3</v>
      </c>
      <c r="H112" s="13" t="s">
        <v>137</v>
      </c>
      <c r="I112" s="13">
        <v>8</v>
      </c>
      <c r="J112" s="12">
        <f>INT(INDEX($C$5:$C$54,$I112)*INDEX(怒翼属性投放!$B$67:$Q$83,$F112,J$3)*INDEX(怒翼属性投放!$B$33:$B$41,怒翼升级!$G112))</f>
        <v>2474</v>
      </c>
      <c r="K112" s="12">
        <f>INT(INDEX($C$5:$C$54,$I112)*INDEX(怒翼属性投放!$B$67:$Q$83,$F112,K$3)*INDEX(怒翼属性投放!$B$33:$B$41,怒翼升级!$G112))</f>
        <v>197</v>
      </c>
      <c r="L112" s="12">
        <f>INT(INDEX($C$5:$C$54,$I112)*INDEX(怒翼属性投放!$B$67:$Q$83,$F112,L$3)*INDEX(怒翼属性投放!$B$33:$B$41,怒翼升级!$G112))</f>
        <v>98</v>
      </c>
      <c r="M112" s="12">
        <f>INT(INDEX($C$5:$C$54,$I112)*INDEX(怒翼属性投放!$B$67:$Q$83,$F112,M$3)*INDEX(怒翼属性投放!$B$33:$B$41,怒翼升级!$G112))</f>
        <v>98</v>
      </c>
      <c r="N112" s="12">
        <f>INT(INDEX($C$5:$C$54,$I112)*INDEX(怒翼属性投放!$B$67:$Q$83,$F112,N$3)*INDEX(怒翼属性投放!$B$33:$B$41,怒翼升级!$G112))</f>
        <v>0</v>
      </c>
      <c r="O112" s="12">
        <f>INT(INDEX($C$5:$C$54,$I112)*INDEX(怒翼属性投放!$B$67:$Q$83,$F112,O$3)*INDEX(怒翼属性投放!$B$33:$B$41,怒翼升级!$G112))</f>
        <v>0</v>
      </c>
      <c r="P112" s="12">
        <f>INT(INDEX($C$5:$C$54,$I112)*INDEX(怒翼属性投放!$B$67:$Q$83,$F112,P$3)*INDEX(怒翼属性投放!$B$33:$B$41,怒翼升级!$G112))</f>
        <v>0</v>
      </c>
      <c r="Q112" s="12">
        <f>INT(INDEX($C$5:$C$54,$I112)*INDEX(怒翼属性投放!$B$67:$Q$83,$F112,Q$3)*INDEX(怒翼属性投放!$B$33:$B$41,怒翼升级!$G112))</f>
        <v>0</v>
      </c>
      <c r="R112" s="12">
        <f>INT(INDEX($C$5:$C$54,$I112)*INDEX(怒翼属性投放!$B$67:$Q$83,$F112,R$3)*INDEX(怒翼属性投放!$B$33:$B$41,怒翼升级!$G112))</f>
        <v>0</v>
      </c>
      <c r="S112" s="12">
        <f>INT(INDEX($C$5:$C$54,$I112)*INDEX(怒翼属性投放!$B$67:$Q$83,$F112,S$3)*INDEX(怒翼属性投放!$B$33:$B$41,怒翼升级!$G112))</f>
        <v>0</v>
      </c>
      <c r="T112" s="12">
        <f>INT(INDEX($C$5:$C$54,$I112)*INDEX(怒翼属性投放!$B$67:$Q$83,$F112,T$3)*INDEX(怒翼属性投放!$B$33:$B$41,怒翼升级!$G112))</f>
        <v>0</v>
      </c>
      <c r="U112" s="12">
        <f>INT(INDEX($C$5:$C$54,$I112)*INDEX(怒翼属性投放!$B$67:$Q$83,$F112,U$3)*INDEX(怒翼属性投放!$B$33:$B$41,怒翼升级!$G112))</f>
        <v>0</v>
      </c>
      <c r="V112" s="12">
        <f>INT(INDEX($C$5:$C$54,$I112)*INDEX(怒翼属性投放!$B$67:$Q$83,$F112,V$3)*INDEX(怒翼属性投放!$B$33:$B$41,怒翼升级!$G112))</f>
        <v>0</v>
      </c>
      <c r="W112" s="12">
        <f>INT(INDEX($C$5:$C$54,$I112)*INDEX(怒翼属性投放!$B$67:$Q$83,$F112,W$3)*INDEX(怒翼属性投放!$B$33:$B$41,怒翼升级!$G112))</f>
        <v>0</v>
      </c>
      <c r="X112" s="12">
        <f>INT(INDEX($C$5:$C$54,$I112)*INDEX(怒翼属性投放!$B$67:$Q$83,$F112,X$3)*INDEX(怒翼属性投放!$B$33:$B$41,怒翼升级!$G112))</f>
        <v>0</v>
      </c>
      <c r="Y112" s="12">
        <f>INT(INDEX($C$5:$C$54,$I112)*INDEX(怒翼属性投放!$B$67:$Q$83,$F112,Y$3)*INDEX(怒翼属性投放!$B$33:$B$41,怒翼升级!$G112))</f>
        <v>0</v>
      </c>
      <c r="Z112" s="12">
        <f>SUMPRODUCT(怒翼属性投放!B$47:Q$47,怒翼升级!J112:Y112)</f>
        <v>1426.4</v>
      </c>
    </row>
    <row r="113" spans="6:26" ht="16.5" x14ac:dyDescent="0.15">
      <c r="F113" s="13">
        <v>3</v>
      </c>
      <c r="G113" s="13">
        <v>3</v>
      </c>
      <c r="H113" s="13" t="s">
        <v>137</v>
      </c>
      <c r="I113" s="13">
        <v>9</v>
      </c>
      <c r="J113" s="12">
        <f>INT(INDEX($C$5:$C$54,$I113)*INDEX(怒翼属性投放!$B$67:$Q$83,$F113,J$3)*INDEX(怒翼属性投放!$B$33:$B$41,怒翼升级!$G113))</f>
        <v>2655</v>
      </c>
      <c r="K113" s="12">
        <f>INT(INDEX($C$5:$C$54,$I113)*INDEX(怒翼属性投放!$B$67:$Q$83,$F113,K$3)*INDEX(怒翼属性投放!$B$33:$B$41,怒翼升级!$G113))</f>
        <v>212</v>
      </c>
      <c r="L113" s="12">
        <f>INT(INDEX($C$5:$C$54,$I113)*INDEX(怒翼属性投放!$B$67:$Q$83,$F113,L$3)*INDEX(怒翼属性投放!$B$33:$B$41,怒翼升级!$G113))</f>
        <v>106</v>
      </c>
      <c r="M113" s="12">
        <f>INT(INDEX($C$5:$C$54,$I113)*INDEX(怒翼属性投放!$B$67:$Q$83,$F113,M$3)*INDEX(怒翼属性投放!$B$33:$B$41,怒翼升级!$G113))</f>
        <v>106</v>
      </c>
      <c r="N113" s="12">
        <f>INT(INDEX($C$5:$C$54,$I113)*INDEX(怒翼属性投放!$B$67:$Q$83,$F113,N$3)*INDEX(怒翼属性投放!$B$33:$B$41,怒翼升级!$G113))</f>
        <v>0</v>
      </c>
      <c r="O113" s="12">
        <f>INT(INDEX($C$5:$C$54,$I113)*INDEX(怒翼属性投放!$B$67:$Q$83,$F113,O$3)*INDEX(怒翼属性投放!$B$33:$B$41,怒翼升级!$G113))</f>
        <v>0</v>
      </c>
      <c r="P113" s="12">
        <f>INT(INDEX($C$5:$C$54,$I113)*INDEX(怒翼属性投放!$B$67:$Q$83,$F113,P$3)*INDEX(怒翼属性投放!$B$33:$B$41,怒翼升级!$G113))</f>
        <v>0</v>
      </c>
      <c r="Q113" s="12">
        <f>INT(INDEX($C$5:$C$54,$I113)*INDEX(怒翼属性投放!$B$67:$Q$83,$F113,Q$3)*INDEX(怒翼属性投放!$B$33:$B$41,怒翼升级!$G113))</f>
        <v>0</v>
      </c>
      <c r="R113" s="12">
        <f>INT(INDEX($C$5:$C$54,$I113)*INDEX(怒翼属性投放!$B$67:$Q$83,$F113,R$3)*INDEX(怒翼属性投放!$B$33:$B$41,怒翼升级!$G113))</f>
        <v>0</v>
      </c>
      <c r="S113" s="12">
        <f>INT(INDEX($C$5:$C$54,$I113)*INDEX(怒翼属性投放!$B$67:$Q$83,$F113,S$3)*INDEX(怒翼属性投放!$B$33:$B$41,怒翼升级!$G113))</f>
        <v>0</v>
      </c>
      <c r="T113" s="12">
        <f>INT(INDEX($C$5:$C$54,$I113)*INDEX(怒翼属性投放!$B$67:$Q$83,$F113,T$3)*INDEX(怒翼属性投放!$B$33:$B$41,怒翼升级!$G113))</f>
        <v>0</v>
      </c>
      <c r="U113" s="12">
        <f>INT(INDEX($C$5:$C$54,$I113)*INDEX(怒翼属性投放!$B$67:$Q$83,$F113,U$3)*INDEX(怒翼属性投放!$B$33:$B$41,怒翼升级!$G113))</f>
        <v>0</v>
      </c>
      <c r="V113" s="12">
        <f>INT(INDEX($C$5:$C$54,$I113)*INDEX(怒翼属性投放!$B$67:$Q$83,$F113,V$3)*INDEX(怒翼属性投放!$B$33:$B$41,怒翼升级!$G113))</f>
        <v>0</v>
      </c>
      <c r="W113" s="12">
        <f>INT(INDEX($C$5:$C$54,$I113)*INDEX(怒翼属性投放!$B$67:$Q$83,$F113,W$3)*INDEX(怒翼属性投放!$B$33:$B$41,怒翼升级!$G113))</f>
        <v>0</v>
      </c>
      <c r="X113" s="12">
        <f>INT(INDEX($C$5:$C$54,$I113)*INDEX(怒翼属性投放!$B$67:$Q$83,$F113,X$3)*INDEX(怒翼属性投放!$B$33:$B$41,怒翼升级!$G113))</f>
        <v>0</v>
      </c>
      <c r="Y113" s="12">
        <f>INT(INDEX($C$5:$C$54,$I113)*INDEX(怒翼属性投放!$B$67:$Q$83,$F113,Y$3)*INDEX(怒翼属性投放!$B$33:$B$41,怒翼升级!$G113))</f>
        <v>0</v>
      </c>
      <c r="Z113" s="12">
        <f>SUMPRODUCT(怒翼属性投放!B$47:Q$47,怒翼升级!J113:Y113)</f>
        <v>1537.5</v>
      </c>
    </row>
    <row r="114" spans="6:26" ht="16.5" x14ac:dyDescent="0.15">
      <c r="F114" s="13">
        <v>3</v>
      </c>
      <c r="G114" s="13">
        <v>3</v>
      </c>
      <c r="H114" s="13" t="s">
        <v>137</v>
      </c>
      <c r="I114" s="13">
        <v>10</v>
      </c>
      <c r="J114" s="12">
        <f>INT(INDEX($C$5:$C$54,$I114)*INDEX(怒翼属性投放!$B$67:$Q$83,$F114,J$3)*INDEX(怒翼属性投放!$B$33:$B$41,怒翼升级!$G114))</f>
        <v>2836</v>
      </c>
      <c r="K114" s="12">
        <f>INT(INDEX($C$5:$C$54,$I114)*INDEX(怒翼属性投放!$B$67:$Q$83,$F114,K$3)*INDEX(怒翼属性投放!$B$33:$B$41,怒翼升级!$G114))</f>
        <v>226</v>
      </c>
      <c r="L114" s="12">
        <f>INT(INDEX($C$5:$C$54,$I114)*INDEX(怒翼属性投放!$B$67:$Q$83,$F114,L$3)*INDEX(怒翼属性投放!$B$33:$B$41,怒翼升级!$G114))</f>
        <v>113</v>
      </c>
      <c r="M114" s="12">
        <f>INT(INDEX($C$5:$C$54,$I114)*INDEX(怒翼属性投放!$B$67:$Q$83,$F114,M$3)*INDEX(怒翼属性投放!$B$33:$B$41,怒翼升级!$G114))</f>
        <v>113</v>
      </c>
      <c r="N114" s="12">
        <f>INT(INDEX($C$5:$C$54,$I114)*INDEX(怒翼属性投放!$B$67:$Q$83,$F114,N$3)*INDEX(怒翼属性投放!$B$33:$B$41,怒翼升级!$G114))</f>
        <v>0</v>
      </c>
      <c r="O114" s="12">
        <f>INT(INDEX($C$5:$C$54,$I114)*INDEX(怒翼属性投放!$B$67:$Q$83,$F114,O$3)*INDEX(怒翼属性投放!$B$33:$B$41,怒翼升级!$G114))</f>
        <v>0</v>
      </c>
      <c r="P114" s="12">
        <f>INT(INDEX($C$5:$C$54,$I114)*INDEX(怒翼属性投放!$B$67:$Q$83,$F114,P$3)*INDEX(怒翼属性投放!$B$33:$B$41,怒翼升级!$G114))</f>
        <v>0</v>
      </c>
      <c r="Q114" s="12">
        <f>INT(INDEX($C$5:$C$54,$I114)*INDEX(怒翼属性投放!$B$67:$Q$83,$F114,Q$3)*INDEX(怒翼属性投放!$B$33:$B$41,怒翼升级!$G114))</f>
        <v>0</v>
      </c>
      <c r="R114" s="12">
        <f>INT(INDEX($C$5:$C$54,$I114)*INDEX(怒翼属性投放!$B$67:$Q$83,$F114,R$3)*INDEX(怒翼属性投放!$B$33:$B$41,怒翼升级!$G114))</f>
        <v>0</v>
      </c>
      <c r="S114" s="12">
        <f>INT(INDEX($C$5:$C$54,$I114)*INDEX(怒翼属性投放!$B$67:$Q$83,$F114,S$3)*INDEX(怒翼属性投放!$B$33:$B$41,怒翼升级!$G114))</f>
        <v>0</v>
      </c>
      <c r="T114" s="12">
        <f>INT(INDEX($C$5:$C$54,$I114)*INDEX(怒翼属性投放!$B$67:$Q$83,$F114,T$3)*INDEX(怒翼属性投放!$B$33:$B$41,怒翼升级!$G114))</f>
        <v>0</v>
      </c>
      <c r="U114" s="12">
        <f>INT(INDEX($C$5:$C$54,$I114)*INDEX(怒翼属性投放!$B$67:$Q$83,$F114,U$3)*INDEX(怒翼属性投放!$B$33:$B$41,怒翼升级!$G114))</f>
        <v>0</v>
      </c>
      <c r="V114" s="12">
        <f>INT(INDEX($C$5:$C$54,$I114)*INDEX(怒翼属性投放!$B$67:$Q$83,$F114,V$3)*INDEX(怒翼属性投放!$B$33:$B$41,怒翼升级!$G114))</f>
        <v>0</v>
      </c>
      <c r="W114" s="12">
        <f>INT(INDEX($C$5:$C$54,$I114)*INDEX(怒翼属性投放!$B$67:$Q$83,$F114,W$3)*INDEX(怒翼属性投放!$B$33:$B$41,怒翼升级!$G114))</f>
        <v>0</v>
      </c>
      <c r="X114" s="12">
        <f>INT(INDEX($C$5:$C$54,$I114)*INDEX(怒翼属性投放!$B$67:$Q$83,$F114,X$3)*INDEX(怒翼属性投放!$B$33:$B$41,怒翼升级!$G114))</f>
        <v>0</v>
      </c>
      <c r="Y114" s="12">
        <f>INT(INDEX($C$5:$C$54,$I114)*INDEX(怒翼属性投放!$B$67:$Q$83,$F114,Y$3)*INDEX(怒翼属性投放!$B$33:$B$41,怒翼升级!$G114))</f>
        <v>0</v>
      </c>
      <c r="Z114" s="12">
        <f>SUMPRODUCT(怒翼属性投放!B$47:Q$47,怒翼升级!J114:Y114)</f>
        <v>1639.6</v>
      </c>
    </row>
    <row r="115" spans="6:26" ht="16.5" x14ac:dyDescent="0.15">
      <c r="F115" s="13">
        <v>3</v>
      </c>
      <c r="G115" s="13">
        <v>3</v>
      </c>
      <c r="H115" s="13" t="s">
        <v>137</v>
      </c>
      <c r="I115" s="13">
        <v>11</v>
      </c>
      <c r="J115" s="12">
        <f>INT(INDEX($C$5:$C$54,$I115)*INDEX(怒翼属性投放!$B$67:$Q$83,$F115,J$3)*INDEX(怒翼属性投放!$B$33:$B$41,怒翼升级!$G115))</f>
        <v>3017</v>
      </c>
      <c r="K115" s="12">
        <f>INT(INDEX($C$5:$C$54,$I115)*INDEX(怒翼属性投放!$B$67:$Q$83,$F115,K$3)*INDEX(怒翼属性投放!$B$33:$B$41,怒翼升级!$G115))</f>
        <v>241</v>
      </c>
      <c r="L115" s="12">
        <f>INT(INDEX($C$5:$C$54,$I115)*INDEX(怒翼属性投放!$B$67:$Q$83,$F115,L$3)*INDEX(怒翼属性投放!$B$33:$B$41,怒翼升级!$G115))</f>
        <v>120</v>
      </c>
      <c r="M115" s="12">
        <f>INT(INDEX($C$5:$C$54,$I115)*INDEX(怒翼属性投放!$B$67:$Q$83,$F115,M$3)*INDEX(怒翼属性投放!$B$33:$B$41,怒翼升级!$G115))</f>
        <v>120</v>
      </c>
      <c r="N115" s="12">
        <f>INT(INDEX($C$5:$C$54,$I115)*INDEX(怒翼属性投放!$B$67:$Q$83,$F115,N$3)*INDEX(怒翼属性投放!$B$33:$B$41,怒翼升级!$G115))</f>
        <v>0</v>
      </c>
      <c r="O115" s="12">
        <f>INT(INDEX($C$5:$C$54,$I115)*INDEX(怒翼属性投放!$B$67:$Q$83,$F115,O$3)*INDEX(怒翼属性投放!$B$33:$B$41,怒翼升级!$G115))</f>
        <v>0</v>
      </c>
      <c r="P115" s="12">
        <f>INT(INDEX($C$5:$C$54,$I115)*INDEX(怒翼属性投放!$B$67:$Q$83,$F115,P$3)*INDEX(怒翼属性投放!$B$33:$B$41,怒翼升级!$G115))</f>
        <v>0</v>
      </c>
      <c r="Q115" s="12">
        <f>INT(INDEX($C$5:$C$54,$I115)*INDEX(怒翼属性投放!$B$67:$Q$83,$F115,Q$3)*INDEX(怒翼属性投放!$B$33:$B$41,怒翼升级!$G115))</f>
        <v>0</v>
      </c>
      <c r="R115" s="12">
        <f>INT(INDEX($C$5:$C$54,$I115)*INDEX(怒翼属性投放!$B$67:$Q$83,$F115,R$3)*INDEX(怒翼属性投放!$B$33:$B$41,怒翼升级!$G115))</f>
        <v>0</v>
      </c>
      <c r="S115" s="12">
        <f>INT(INDEX($C$5:$C$54,$I115)*INDEX(怒翼属性投放!$B$67:$Q$83,$F115,S$3)*INDEX(怒翼属性投放!$B$33:$B$41,怒翼升级!$G115))</f>
        <v>0</v>
      </c>
      <c r="T115" s="12">
        <f>INT(INDEX($C$5:$C$54,$I115)*INDEX(怒翼属性投放!$B$67:$Q$83,$F115,T$3)*INDEX(怒翼属性投放!$B$33:$B$41,怒翼升级!$G115))</f>
        <v>0</v>
      </c>
      <c r="U115" s="12">
        <f>INT(INDEX($C$5:$C$54,$I115)*INDEX(怒翼属性投放!$B$67:$Q$83,$F115,U$3)*INDEX(怒翼属性投放!$B$33:$B$41,怒翼升级!$G115))</f>
        <v>0</v>
      </c>
      <c r="V115" s="12">
        <f>INT(INDEX($C$5:$C$54,$I115)*INDEX(怒翼属性投放!$B$67:$Q$83,$F115,V$3)*INDEX(怒翼属性投放!$B$33:$B$41,怒翼升级!$G115))</f>
        <v>0</v>
      </c>
      <c r="W115" s="12">
        <f>INT(INDEX($C$5:$C$54,$I115)*INDEX(怒翼属性投放!$B$67:$Q$83,$F115,W$3)*INDEX(怒翼属性投放!$B$33:$B$41,怒翼升级!$G115))</f>
        <v>0</v>
      </c>
      <c r="X115" s="12">
        <f>INT(INDEX($C$5:$C$54,$I115)*INDEX(怒翼属性投放!$B$67:$Q$83,$F115,X$3)*INDEX(怒翼属性投放!$B$33:$B$41,怒翼升级!$G115))</f>
        <v>0</v>
      </c>
      <c r="Y115" s="12">
        <f>INT(INDEX($C$5:$C$54,$I115)*INDEX(怒翼属性投放!$B$67:$Q$83,$F115,Y$3)*INDEX(怒翼属性投放!$B$33:$B$41,怒翼升级!$G115))</f>
        <v>0</v>
      </c>
      <c r="Z115" s="12">
        <f>SUMPRODUCT(怒翼属性投放!B$47:Q$47,怒翼升级!J115:Y115)</f>
        <v>1744.7</v>
      </c>
    </row>
    <row r="116" spans="6:26" ht="16.5" x14ac:dyDescent="0.15">
      <c r="F116" s="13">
        <v>3</v>
      </c>
      <c r="G116" s="13">
        <v>3</v>
      </c>
      <c r="H116" s="13" t="s">
        <v>137</v>
      </c>
      <c r="I116" s="13">
        <v>12</v>
      </c>
      <c r="J116" s="12">
        <f>INT(INDEX($C$5:$C$54,$I116)*INDEX(怒翼属性投放!$B$67:$Q$83,$F116,J$3)*INDEX(怒翼属性投放!$B$33:$B$41,怒翼升级!$G116))</f>
        <v>3198</v>
      </c>
      <c r="K116" s="12">
        <f>INT(INDEX($C$5:$C$54,$I116)*INDEX(怒翼属性投放!$B$67:$Q$83,$F116,K$3)*INDEX(怒翼属性投放!$B$33:$B$41,怒翼升级!$G116))</f>
        <v>255</v>
      </c>
      <c r="L116" s="12">
        <f>INT(INDEX($C$5:$C$54,$I116)*INDEX(怒翼属性投放!$B$67:$Q$83,$F116,L$3)*INDEX(怒翼属性投放!$B$33:$B$41,怒翼升级!$G116))</f>
        <v>127</v>
      </c>
      <c r="M116" s="12">
        <f>INT(INDEX($C$5:$C$54,$I116)*INDEX(怒翼属性投放!$B$67:$Q$83,$F116,M$3)*INDEX(怒翼属性投放!$B$33:$B$41,怒翼升级!$G116))</f>
        <v>127</v>
      </c>
      <c r="N116" s="12">
        <f>INT(INDEX($C$5:$C$54,$I116)*INDEX(怒翼属性投放!$B$67:$Q$83,$F116,N$3)*INDEX(怒翼属性投放!$B$33:$B$41,怒翼升级!$G116))</f>
        <v>0</v>
      </c>
      <c r="O116" s="12">
        <f>INT(INDEX($C$5:$C$54,$I116)*INDEX(怒翼属性投放!$B$67:$Q$83,$F116,O$3)*INDEX(怒翼属性投放!$B$33:$B$41,怒翼升级!$G116))</f>
        <v>0</v>
      </c>
      <c r="P116" s="12">
        <f>INT(INDEX($C$5:$C$54,$I116)*INDEX(怒翼属性投放!$B$67:$Q$83,$F116,P$3)*INDEX(怒翼属性投放!$B$33:$B$41,怒翼升级!$G116))</f>
        <v>0</v>
      </c>
      <c r="Q116" s="12">
        <f>INT(INDEX($C$5:$C$54,$I116)*INDEX(怒翼属性投放!$B$67:$Q$83,$F116,Q$3)*INDEX(怒翼属性投放!$B$33:$B$41,怒翼升级!$G116))</f>
        <v>0</v>
      </c>
      <c r="R116" s="12">
        <f>INT(INDEX($C$5:$C$54,$I116)*INDEX(怒翼属性投放!$B$67:$Q$83,$F116,R$3)*INDEX(怒翼属性投放!$B$33:$B$41,怒翼升级!$G116))</f>
        <v>0</v>
      </c>
      <c r="S116" s="12">
        <f>INT(INDEX($C$5:$C$54,$I116)*INDEX(怒翼属性投放!$B$67:$Q$83,$F116,S$3)*INDEX(怒翼属性投放!$B$33:$B$41,怒翼升级!$G116))</f>
        <v>0</v>
      </c>
      <c r="T116" s="12">
        <f>INT(INDEX($C$5:$C$54,$I116)*INDEX(怒翼属性投放!$B$67:$Q$83,$F116,T$3)*INDEX(怒翼属性投放!$B$33:$B$41,怒翼升级!$G116))</f>
        <v>0</v>
      </c>
      <c r="U116" s="12">
        <f>INT(INDEX($C$5:$C$54,$I116)*INDEX(怒翼属性投放!$B$67:$Q$83,$F116,U$3)*INDEX(怒翼属性投放!$B$33:$B$41,怒翼升级!$G116))</f>
        <v>0</v>
      </c>
      <c r="V116" s="12">
        <f>INT(INDEX($C$5:$C$54,$I116)*INDEX(怒翼属性投放!$B$67:$Q$83,$F116,V$3)*INDEX(怒翼属性投放!$B$33:$B$41,怒翼升级!$G116))</f>
        <v>0</v>
      </c>
      <c r="W116" s="12">
        <f>INT(INDEX($C$5:$C$54,$I116)*INDEX(怒翼属性投放!$B$67:$Q$83,$F116,W$3)*INDEX(怒翼属性投放!$B$33:$B$41,怒翼升级!$G116))</f>
        <v>0</v>
      </c>
      <c r="X116" s="12">
        <f>INT(INDEX($C$5:$C$54,$I116)*INDEX(怒翼属性投放!$B$67:$Q$83,$F116,X$3)*INDEX(怒翼属性投放!$B$33:$B$41,怒翼升级!$G116))</f>
        <v>0</v>
      </c>
      <c r="Y116" s="12">
        <f>INT(INDEX($C$5:$C$54,$I116)*INDEX(怒翼属性投放!$B$67:$Q$83,$F116,Y$3)*INDEX(怒翼属性投放!$B$33:$B$41,怒翼升级!$G116))</f>
        <v>0</v>
      </c>
      <c r="Z116" s="12">
        <f>SUMPRODUCT(怒翼属性投放!B$47:Q$47,怒翼升级!J116:Y116)</f>
        <v>1846.8</v>
      </c>
    </row>
    <row r="117" spans="6:26" ht="16.5" x14ac:dyDescent="0.15">
      <c r="F117" s="13">
        <v>3</v>
      </c>
      <c r="G117" s="13">
        <v>3</v>
      </c>
      <c r="H117" s="13" t="s">
        <v>137</v>
      </c>
      <c r="I117" s="13">
        <v>13</v>
      </c>
      <c r="J117" s="12">
        <f>INT(INDEX($C$5:$C$54,$I117)*INDEX(怒翼属性投放!$B$67:$Q$83,$F117,J$3)*INDEX(怒翼属性投放!$B$33:$B$41,怒翼升级!$G117))</f>
        <v>3379</v>
      </c>
      <c r="K117" s="12">
        <f>INT(INDEX($C$5:$C$54,$I117)*INDEX(怒翼属性投放!$B$67:$Q$83,$F117,K$3)*INDEX(怒翼属性投放!$B$33:$B$41,怒翼升级!$G117))</f>
        <v>270</v>
      </c>
      <c r="L117" s="12">
        <f>INT(INDEX($C$5:$C$54,$I117)*INDEX(怒翼属性投放!$B$67:$Q$83,$F117,L$3)*INDEX(怒翼属性投放!$B$33:$B$41,怒翼升级!$G117))</f>
        <v>135</v>
      </c>
      <c r="M117" s="12">
        <f>INT(INDEX($C$5:$C$54,$I117)*INDEX(怒翼属性投放!$B$67:$Q$83,$F117,M$3)*INDEX(怒翼属性投放!$B$33:$B$41,怒翼升级!$G117))</f>
        <v>135</v>
      </c>
      <c r="N117" s="12">
        <f>INT(INDEX($C$5:$C$54,$I117)*INDEX(怒翼属性投放!$B$67:$Q$83,$F117,N$3)*INDEX(怒翼属性投放!$B$33:$B$41,怒翼升级!$G117))</f>
        <v>0</v>
      </c>
      <c r="O117" s="12">
        <f>INT(INDEX($C$5:$C$54,$I117)*INDEX(怒翼属性投放!$B$67:$Q$83,$F117,O$3)*INDEX(怒翼属性投放!$B$33:$B$41,怒翼升级!$G117))</f>
        <v>0</v>
      </c>
      <c r="P117" s="12">
        <f>INT(INDEX($C$5:$C$54,$I117)*INDEX(怒翼属性投放!$B$67:$Q$83,$F117,P$3)*INDEX(怒翼属性投放!$B$33:$B$41,怒翼升级!$G117))</f>
        <v>0</v>
      </c>
      <c r="Q117" s="12">
        <f>INT(INDEX($C$5:$C$54,$I117)*INDEX(怒翼属性投放!$B$67:$Q$83,$F117,Q$3)*INDEX(怒翼属性投放!$B$33:$B$41,怒翼升级!$G117))</f>
        <v>0</v>
      </c>
      <c r="R117" s="12">
        <f>INT(INDEX($C$5:$C$54,$I117)*INDEX(怒翼属性投放!$B$67:$Q$83,$F117,R$3)*INDEX(怒翼属性投放!$B$33:$B$41,怒翼升级!$G117))</f>
        <v>0</v>
      </c>
      <c r="S117" s="12">
        <f>INT(INDEX($C$5:$C$54,$I117)*INDEX(怒翼属性投放!$B$67:$Q$83,$F117,S$3)*INDEX(怒翼属性投放!$B$33:$B$41,怒翼升级!$G117))</f>
        <v>0</v>
      </c>
      <c r="T117" s="12">
        <f>INT(INDEX($C$5:$C$54,$I117)*INDEX(怒翼属性投放!$B$67:$Q$83,$F117,T$3)*INDEX(怒翼属性投放!$B$33:$B$41,怒翼升级!$G117))</f>
        <v>0</v>
      </c>
      <c r="U117" s="12">
        <f>INT(INDEX($C$5:$C$54,$I117)*INDEX(怒翼属性投放!$B$67:$Q$83,$F117,U$3)*INDEX(怒翼属性投放!$B$33:$B$41,怒翼升级!$G117))</f>
        <v>0</v>
      </c>
      <c r="V117" s="12">
        <f>INT(INDEX($C$5:$C$54,$I117)*INDEX(怒翼属性投放!$B$67:$Q$83,$F117,V$3)*INDEX(怒翼属性投放!$B$33:$B$41,怒翼升级!$G117))</f>
        <v>0</v>
      </c>
      <c r="W117" s="12">
        <f>INT(INDEX($C$5:$C$54,$I117)*INDEX(怒翼属性投放!$B$67:$Q$83,$F117,W$3)*INDEX(怒翼属性投放!$B$33:$B$41,怒翼升级!$G117))</f>
        <v>0</v>
      </c>
      <c r="X117" s="12">
        <f>INT(INDEX($C$5:$C$54,$I117)*INDEX(怒翼属性投放!$B$67:$Q$83,$F117,X$3)*INDEX(怒翼属性投放!$B$33:$B$41,怒翼升级!$G117))</f>
        <v>0</v>
      </c>
      <c r="Y117" s="12">
        <f>INT(INDEX($C$5:$C$54,$I117)*INDEX(怒翼属性投放!$B$67:$Q$83,$F117,Y$3)*INDEX(怒翼属性投放!$B$33:$B$41,怒翼升级!$G117))</f>
        <v>0</v>
      </c>
      <c r="Z117" s="12">
        <f>SUMPRODUCT(怒翼属性投放!B$47:Q$47,怒翼升级!J117:Y117)</f>
        <v>1957.9</v>
      </c>
    </row>
    <row r="118" spans="6:26" ht="16.5" x14ac:dyDescent="0.15">
      <c r="F118" s="13">
        <v>3</v>
      </c>
      <c r="G118" s="13">
        <v>3</v>
      </c>
      <c r="H118" s="13" t="s">
        <v>137</v>
      </c>
      <c r="I118" s="13">
        <v>14</v>
      </c>
      <c r="J118" s="12">
        <f>INT(INDEX($C$5:$C$54,$I118)*INDEX(怒翼属性投放!$B$67:$Q$83,$F118,J$3)*INDEX(怒翼属性投放!$B$33:$B$41,怒翼升级!$G118))</f>
        <v>3560</v>
      </c>
      <c r="K118" s="12">
        <f>INT(INDEX($C$5:$C$54,$I118)*INDEX(怒翼属性投放!$B$67:$Q$83,$F118,K$3)*INDEX(怒翼属性投放!$B$33:$B$41,怒翼升级!$G118))</f>
        <v>284</v>
      </c>
      <c r="L118" s="12">
        <f>INT(INDEX($C$5:$C$54,$I118)*INDEX(怒翼属性投放!$B$67:$Q$83,$F118,L$3)*INDEX(怒翼属性投放!$B$33:$B$41,怒翼升级!$G118))</f>
        <v>142</v>
      </c>
      <c r="M118" s="12">
        <f>INT(INDEX($C$5:$C$54,$I118)*INDEX(怒翼属性投放!$B$67:$Q$83,$F118,M$3)*INDEX(怒翼属性投放!$B$33:$B$41,怒翼升级!$G118))</f>
        <v>142</v>
      </c>
      <c r="N118" s="12">
        <f>INT(INDEX($C$5:$C$54,$I118)*INDEX(怒翼属性投放!$B$67:$Q$83,$F118,N$3)*INDEX(怒翼属性投放!$B$33:$B$41,怒翼升级!$G118))</f>
        <v>0</v>
      </c>
      <c r="O118" s="12">
        <f>INT(INDEX($C$5:$C$54,$I118)*INDEX(怒翼属性投放!$B$67:$Q$83,$F118,O$3)*INDEX(怒翼属性投放!$B$33:$B$41,怒翼升级!$G118))</f>
        <v>0</v>
      </c>
      <c r="P118" s="12">
        <f>INT(INDEX($C$5:$C$54,$I118)*INDEX(怒翼属性投放!$B$67:$Q$83,$F118,P$3)*INDEX(怒翼属性投放!$B$33:$B$41,怒翼升级!$G118))</f>
        <v>0</v>
      </c>
      <c r="Q118" s="12">
        <f>INT(INDEX($C$5:$C$54,$I118)*INDEX(怒翼属性投放!$B$67:$Q$83,$F118,Q$3)*INDEX(怒翼属性投放!$B$33:$B$41,怒翼升级!$G118))</f>
        <v>0</v>
      </c>
      <c r="R118" s="12">
        <f>INT(INDEX($C$5:$C$54,$I118)*INDEX(怒翼属性投放!$B$67:$Q$83,$F118,R$3)*INDEX(怒翼属性投放!$B$33:$B$41,怒翼升级!$G118))</f>
        <v>0</v>
      </c>
      <c r="S118" s="12">
        <f>INT(INDEX($C$5:$C$54,$I118)*INDEX(怒翼属性投放!$B$67:$Q$83,$F118,S$3)*INDEX(怒翼属性投放!$B$33:$B$41,怒翼升级!$G118))</f>
        <v>0</v>
      </c>
      <c r="T118" s="12">
        <f>INT(INDEX($C$5:$C$54,$I118)*INDEX(怒翼属性投放!$B$67:$Q$83,$F118,T$3)*INDEX(怒翼属性投放!$B$33:$B$41,怒翼升级!$G118))</f>
        <v>0</v>
      </c>
      <c r="U118" s="12">
        <f>INT(INDEX($C$5:$C$54,$I118)*INDEX(怒翼属性投放!$B$67:$Q$83,$F118,U$3)*INDEX(怒翼属性投放!$B$33:$B$41,怒翼升级!$G118))</f>
        <v>0</v>
      </c>
      <c r="V118" s="12">
        <f>INT(INDEX($C$5:$C$54,$I118)*INDEX(怒翼属性投放!$B$67:$Q$83,$F118,V$3)*INDEX(怒翼属性投放!$B$33:$B$41,怒翼升级!$G118))</f>
        <v>0</v>
      </c>
      <c r="W118" s="12">
        <f>INT(INDEX($C$5:$C$54,$I118)*INDEX(怒翼属性投放!$B$67:$Q$83,$F118,W$3)*INDEX(怒翼属性投放!$B$33:$B$41,怒翼升级!$G118))</f>
        <v>0</v>
      </c>
      <c r="X118" s="12">
        <f>INT(INDEX($C$5:$C$54,$I118)*INDEX(怒翼属性投放!$B$67:$Q$83,$F118,X$3)*INDEX(怒翼属性投放!$B$33:$B$41,怒翼升级!$G118))</f>
        <v>0</v>
      </c>
      <c r="Y118" s="12">
        <f>INT(INDEX($C$5:$C$54,$I118)*INDEX(怒翼属性投放!$B$67:$Q$83,$F118,Y$3)*INDEX(怒翼属性投放!$B$33:$B$41,怒翼升级!$G118))</f>
        <v>0</v>
      </c>
      <c r="Z118" s="12">
        <f>SUMPRODUCT(怒翼属性投放!B$47:Q$47,怒翼升级!J118:Y118)</f>
        <v>2060</v>
      </c>
    </row>
    <row r="119" spans="6:26" ht="16.5" x14ac:dyDescent="0.15">
      <c r="F119" s="13">
        <v>3</v>
      </c>
      <c r="G119" s="13">
        <v>3</v>
      </c>
      <c r="H119" s="13" t="s">
        <v>137</v>
      </c>
      <c r="I119" s="13">
        <v>15</v>
      </c>
      <c r="J119" s="12">
        <f>INT(INDEX($C$5:$C$54,$I119)*INDEX(怒翼属性投放!$B$67:$Q$83,$F119,J$3)*INDEX(怒翼属性投放!$B$33:$B$41,怒翼升级!$G119))</f>
        <v>3741</v>
      </c>
      <c r="K119" s="12">
        <f>INT(INDEX($C$5:$C$54,$I119)*INDEX(怒翼属性投放!$B$67:$Q$83,$F119,K$3)*INDEX(怒翼属性投放!$B$33:$B$41,怒翼升级!$G119))</f>
        <v>299</v>
      </c>
      <c r="L119" s="12">
        <f>INT(INDEX($C$5:$C$54,$I119)*INDEX(怒翼属性投放!$B$67:$Q$83,$F119,L$3)*INDEX(怒翼属性投放!$B$33:$B$41,怒翼升级!$G119))</f>
        <v>149</v>
      </c>
      <c r="M119" s="12">
        <f>INT(INDEX($C$5:$C$54,$I119)*INDEX(怒翼属性投放!$B$67:$Q$83,$F119,M$3)*INDEX(怒翼属性投放!$B$33:$B$41,怒翼升级!$G119))</f>
        <v>149</v>
      </c>
      <c r="N119" s="12">
        <f>INT(INDEX($C$5:$C$54,$I119)*INDEX(怒翼属性投放!$B$67:$Q$83,$F119,N$3)*INDEX(怒翼属性投放!$B$33:$B$41,怒翼升级!$G119))</f>
        <v>0</v>
      </c>
      <c r="O119" s="12">
        <f>INT(INDEX($C$5:$C$54,$I119)*INDEX(怒翼属性投放!$B$67:$Q$83,$F119,O$3)*INDEX(怒翼属性投放!$B$33:$B$41,怒翼升级!$G119))</f>
        <v>0</v>
      </c>
      <c r="P119" s="12">
        <f>INT(INDEX($C$5:$C$54,$I119)*INDEX(怒翼属性投放!$B$67:$Q$83,$F119,P$3)*INDEX(怒翼属性投放!$B$33:$B$41,怒翼升级!$G119))</f>
        <v>0</v>
      </c>
      <c r="Q119" s="12">
        <f>INT(INDEX($C$5:$C$54,$I119)*INDEX(怒翼属性投放!$B$67:$Q$83,$F119,Q$3)*INDEX(怒翼属性投放!$B$33:$B$41,怒翼升级!$G119))</f>
        <v>0</v>
      </c>
      <c r="R119" s="12">
        <f>INT(INDEX($C$5:$C$54,$I119)*INDEX(怒翼属性投放!$B$67:$Q$83,$F119,R$3)*INDEX(怒翼属性投放!$B$33:$B$41,怒翼升级!$G119))</f>
        <v>0</v>
      </c>
      <c r="S119" s="12">
        <f>INT(INDEX($C$5:$C$54,$I119)*INDEX(怒翼属性投放!$B$67:$Q$83,$F119,S$3)*INDEX(怒翼属性投放!$B$33:$B$41,怒翼升级!$G119))</f>
        <v>0</v>
      </c>
      <c r="T119" s="12">
        <f>INT(INDEX($C$5:$C$54,$I119)*INDEX(怒翼属性投放!$B$67:$Q$83,$F119,T$3)*INDEX(怒翼属性投放!$B$33:$B$41,怒翼升级!$G119))</f>
        <v>0</v>
      </c>
      <c r="U119" s="12">
        <f>INT(INDEX($C$5:$C$54,$I119)*INDEX(怒翼属性投放!$B$67:$Q$83,$F119,U$3)*INDEX(怒翼属性投放!$B$33:$B$41,怒翼升级!$G119))</f>
        <v>0</v>
      </c>
      <c r="V119" s="12">
        <f>INT(INDEX($C$5:$C$54,$I119)*INDEX(怒翼属性投放!$B$67:$Q$83,$F119,V$3)*INDEX(怒翼属性投放!$B$33:$B$41,怒翼升级!$G119))</f>
        <v>0</v>
      </c>
      <c r="W119" s="12">
        <f>INT(INDEX($C$5:$C$54,$I119)*INDEX(怒翼属性投放!$B$67:$Q$83,$F119,W$3)*INDEX(怒翼属性投放!$B$33:$B$41,怒翼升级!$G119))</f>
        <v>0</v>
      </c>
      <c r="X119" s="12">
        <f>INT(INDEX($C$5:$C$54,$I119)*INDEX(怒翼属性投放!$B$67:$Q$83,$F119,X$3)*INDEX(怒翼属性投放!$B$33:$B$41,怒翼升级!$G119))</f>
        <v>0</v>
      </c>
      <c r="Y119" s="12">
        <f>INT(INDEX($C$5:$C$54,$I119)*INDEX(怒翼属性投放!$B$67:$Q$83,$F119,Y$3)*INDEX(怒翼属性投放!$B$33:$B$41,怒翼升级!$G119))</f>
        <v>0</v>
      </c>
      <c r="Z119" s="12">
        <f>SUMPRODUCT(怒翼属性投放!B$47:Q$47,怒翼升级!J119:Y119)</f>
        <v>2165.1</v>
      </c>
    </row>
    <row r="120" spans="6:26" ht="16.5" x14ac:dyDescent="0.15">
      <c r="F120" s="13">
        <v>3</v>
      </c>
      <c r="G120" s="13">
        <v>3</v>
      </c>
      <c r="H120" s="13" t="s">
        <v>137</v>
      </c>
      <c r="I120" s="13">
        <v>16</v>
      </c>
      <c r="J120" s="12">
        <f>INT(INDEX($C$5:$C$54,$I120)*INDEX(怒翼属性投放!$B$67:$Q$83,$F120,J$3)*INDEX(怒翼属性投放!$B$33:$B$41,怒翼升级!$G120))</f>
        <v>3922</v>
      </c>
      <c r="K120" s="12">
        <f>INT(INDEX($C$5:$C$54,$I120)*INDEX(怒翼属性投放!$B$67:$Q$83,$F120,K$3)*INDEX(怒翼属性投放!$B$33:$B$41,怒翼升级!$G120))</f>
        <v>313</v>
      </c>
      <c r="L120" s="12">
        <f>INT(INDEX($C$5:$C$54,$I120)*INDEX(怒翼属性投放!$B$67:$Q$83,$F120,L$3)*INDEX(怒翼属性投放!$B$33:$B$41,怒翼升级!$G120))</f>
        <v>156</v>
      </c>
      <c r="M120" s="12">
        <f>INT(INDEX($C$5:$C$54,$I120)*INDEX(怒翼属性投放!$B$67:$Q$83,$F120,M$3)*INDEX(怒翼属性投放!$B$33:$B$41,怒翼升级!$G120))</f>
        <v>156</v>
      </c>
      <c r="N120" s="12">
        <f>INT(INDEX($C$5:$C$54,$I120)*INDEX(怒翼属性投放!$B$67:$Q$83,$F120,N$3)*INDEX(怒翼属性投放!$B$33:$B$41,怒翼升级!$G120))</f>
        <v>0</v>
      </c>
      <c r="O120" s="12">
        <f>INT(INDEX($C$5:$C$54,$I120)*INDEX(怒翼属性投放!$B$67:$Q$83,$F120,O$3)*INDEX(怒翼属性投放!$B$33:$B$41,怒翼升级!$G120))</f>
        <v>0</v>
      </c>
      <c r="P120" s="12">
        <f>INT(INDEX($C$5:$C$54,$I120)*INDEX(怒翼属性投放!$B$67:$Q$83,$F120,P$3)*INDEX(怒翼属性投放!$B$33:$B$41,怒翼升级!$G120))</f>
        <v>0</v>
      </c>
      <c r="Q120" s="12">
        <f>INT(INDEX($C$5:$C$54,$I120)*INDEX(怒翼属性投放!$B$67:$Q$83,$F120,Q$3)*INDEX(怒翼属性投放!$B$33:$B$41,怒翼升级!$G120))</f>
        <v>0</v>
      </c>
      <c r="R120" s="12">
        <f>INT(INDEX($C$5:$C$54,$I120)*INDEX(怒翼属性投放!$B$67:$Q$83,$F120,R$3)*INDEX(怒翼属性投放!$B$33:$B$41,怒翼升级!$G120))</f>
        <v>0</v>
      </c>
      <c r="S120" s="12">
        <f>INT(INDEX($C$5:$C$54,$I120)*INDEX(怒翼属性投放!$B$67:$Q$83,$F120,S$3)*INDEX(怒翼属性投放!$B$33:$B$41,怒翼升级!$G120))</f>
        <v>0</v>
      </c>
      <c r="T120" s="12">
        <f>INT(INDEX($C$5:$C$54,$I120)*INDEX(怒翼属性投放!$B$67:$Q$83,$F120,T$3)*INDEX(怒翼属性投放!$B$33:$B$41,怒翼升级!$G120))</f>
        <v>0</v>
      </c>
      <c r="U120" s="12">
        <f>INT(INDEX($C$5:$C$54,$I120)*INDEX(怒翼属性投放!$B$67:$Q$83,$F120,U$3)*INDEX(怒翼属性投放!$B$33:$B$41,怒翼升级!$G120))</f>
        <v>0</v>
      </c>
      <c r="V120" s="12">
        <f>INT(INDEX($C$5:$C$54,$I120)*INDEX(怒翼属性投放!$B$67:$Q$83,$F120,V$3)*INDEX(怒翼属性投放!$B$33:$B$41,怒翼升级!$G120))</f>
        <v>0</v>
      </c>
      <c r="W120" s="12">
        <f>INT(INDEX($C$5:$C$54,$I120)*INDEX(怒翼属性投放!$B$67:$Q$83,$F120,W$3)*INDEX(怒翼属性投放!$B$33:$B$41,怒翼升级!$G120))</f>
        <v>0</v>
      </c>
      <c r="X120" s="12">
        <f>INT(INDEX($C$5:$C$54,$I120)*INDEX(怒翼属性投放!$B$67:$Q$83,$F120,X$3)*INDEX(怒翼属性投放!$B$33:$B$41,怒翼升级!$G120))</f>
        <v>0</v>
      </c>
      <c r="Y120" s="12">
        <f>INT(INDEX($C$5:$C$54,$I120)*INDEX(怒翼属性投放!$B$67:$Q$83,$F120,Y$3)*INDEX(怒翼属性投放!$B$33:$B$41,怒翼升级!$G120))</f>
        <v>0</v>
      </c>
      <c r="Z120" s="12">
        <f>SUMPRODUCT(怒翼属性投放!B$47:Q$47,怒翼升级!J120:Y120)</f>
        <v>2267.1999999999998</v>
      </c>
    </row>
    <row r="121" spans="6:26" ht="16.5" x14ac:dyDescent="0.15">
      <c r="F121" s="13">
        <v>3</v>
      </c>
      <c r="G121" s="13">
        <v>3</v>
      </c>
      <c r="H121" s="13" t="s">
        <v>137</v>
      </c>
      <c r="I121" s="13">
        <v>17</v>
      </c>
      <c r="J121" s="12">
        <f>INT(INDEX($C$5:$C$54,$I121)*INDEX(怒翼属性投放!$B$67:$Q$83,$F121,J$3)*INDEX(怒翼属性投放!$B$33:$B$41,怒翼升级!$G121))</f>
        <v>4103</v>
      </c>
      <c r="K121" s="12">
        <f>INT(INDEX($C$5:$C$54,$I121)*INDEX(怒翼属性投放!$B$67:$Q$83,$F121,K$3)*INDEX(怒翼属性投放!$B$33:$B$41,怒翼升级!$G121))</f>
        <v>328</v>
      </c>
      <c r="L121" s="12">
        <f>INT(INDEX($C$5:$C$54,$I121)*INDEX(怒翼属性投放!$B$67:$Q$83,$F121,L$3)*INDEX(怒翼属性投放!$B$33:$B$41,怒翼升级!$G121))</f>
        <v>164</v>
      </c>
      <c r="M121" s="12">
        <f>INT(INDEX($C$5:$C$54,$I121)*INDEX(怒翼属性投放!$B$67:$Q$83,$F121,M$3)*INDEX(怒翼属性投放!$B$33:$B$41,怒翼升级!$G121))</f>
        <v>164</v>
      </c>
      <c r="N121" s="12">
        <f>INT(INDEX($C$5:$C$54,$I121)*INDEX(怒翼属性投放!$B$67:$Q$83,$F121,N$3)*INDEX(怒翼属性投放!$B$33:$B$41,怒翼升级!$G121))</f>
        <v>0</v>
      </c>
      <c r="O121" s="12">
        <f>INT(INDEX($C$5:$C$54,$I121)*INDEX(怒翼属性投放!$B$67:$Q$83,$F121,O$3)*INDEX(怒翼属性投放!$B$33:$B$41,怒翼升级!$G121))</f>
        <v>0</v>
      </c>
      <c r="P121" s="12">
        <f>INT(INDEX($C$5:$C$54,$I121)*INDEX(怒翼属性投放!$B$67:$Q$83,$F121,P$3)*INDEX(怒翼属性投放!$B$33:$B$41,怒翼升级!$G121))</f>
        <v>0</v>
      </c>
      <c r="Q121" s="12">
        <f>INT(INDEX($C$5:$C$54,$I121)*INDEX(怒翼属性投放!$B$67:$Q$83,$F121,Q$3)*INDEX(怒翼属性投放!$B$33:$B$41,怒翼升级!$G121))</f>
        <v>0</v>
      </c>
      <c r="R121" s="12">
        <f>INT(INDEX($C$5:$C$54,$I121)*INDEX(怒翼属性投放!$B$67:$Q$83,$F121,R$3)*INDEX(怒翼属性投放!$B$33:$B$41,怒翼升级!$G121))</f>
        <v>0</v>
      </c>
      <c r="S121" s="12">
        <f>INT(INDEX($C$5:$C$54,$I121)*INDEX(怒翼属性投放!$B$67:$Q$83,$F121,S$3)*INDEX(怒翼属性投放!$B$33:$B$41,怒翼升级!$G121))</f>
        <v>0</v>
      </c>
      <c r="T121" s="12">
        <f>INT(INDEX($C$5:$C$54,$I121)*INDEX(怒翼属性投放!$B$67:$Q$83,$F121,T$3)*INDEX(怒翼属性投放!$B$33:$B$41,怒翼升级!$G121))</f>
        <v>0</v>
      </c>
      <c r="U121" s="12">
        <f>INT(INDEX($C$5:$C$54,$I121)*INDEX(怒翼属性投放!$B$67:$Q$83,$F121,U$3)*INDEX(怒翼属性投放!$B$33:$B$41,怒翼升级!$G121))</f>
        <v>0</v>
      </c>
      <c r="V121" s="12">
        <f>INT(INDEX($C$5:$C$54,$I121)*INDEX(怒翼属性投放!$B$67:$Q$83,$F121,V$3)*INDEX(怒翼属性投放!$B$33:$B$41,怒翼升级!$G121))</f>
        <v>0</v>
      </c>
      <c r="W121" s="12">
        <f>INT(INDEX($C$5:$C$54,$I121)*INDEX(怒翼属性投放!$B$67:$Q$83,$F121,W$3)*INDEX(怒翼属性投放!$B$33:$B$41,怒翼升级!$G121))</f>
        <v>0</v>
      </c>
      <c r="X121" s="12">
        <f>INT(INDEX($C$5:$C$54,$I121)*INDEX(怒翼属性投放!$B$67:$Q$83,$F121,X$3)*INDEX(怒翼属性投放!$B$33:$B$41,怒翼升级!$G121))</f>
        <v>0</v>
      </c>
      <c r="Y121" s="12">
        <f>INT(INDEX($C$5:$C$54,$I121)*INDEX(怒翼属性投放!$B$67:$Q$83,$F121,Y$3)*INDEX(怒翼属性投放!$B$33:$B$41,怒翼升级!$G121))</f>
        <v>0</v>
      </c>
      <c r="Z121" s="12">
        <f>SUMPRODUCT(怒翼属性投放!B$47:Q$47,怒翼升级!J121:Y121)</f>
        <v>2378.3000000000002</v>
      </c>
    </row>
    <row r="122" spans="6:26" ht="16.5" x14ac:dyDescent="0.15">
      <c r="F122" s="13">
        <v>3</v>
      </c>
      <c r="G122" s="13">
        <v>3</v>
      </c>
      <c r="H122" s="13" t="s">
        <v>137</v>
      </c>
      <c r="I122" s="13">
        <v>18</v>
      </c>
      <c r="J122" s="12">
        <f>INT(INDEX($C$5:$C$54,$I122)*INDEX(怒翼属性投放!$B$67:$Q$83,$F122,J$3)*INDEX(怒翼属性投放!$B$33:$B$41,怒翼升级!$G122))</f>
        <v>4284</v>
      </c>
      <c r="K122" s="12">
        <f>INT(INDEX($C$5:$C$54,$I122)*INDEX(怒翼属性投放!$B$67:$Q$83,$F122,K$3)*INDEX(怒翼属性投放!$B$33:$B$41,怒翼升级!$G122))</f>
        <v>342</v>
      </c>
      <c r="L122" s="12">
        <f>INT(INDEX($C$5:$C$54,$I122)*INDEX(怒翼属性投放!$B$67:$Q$83,$F122,L$3)*INDEX(怒翼属性投放!$B$33:$B$41,怒翼升级!$G122))</f>
        <v>171</v>
      </c>
      <c r="M122" s="12">
        <f>INT(INDEX($C$5:$C$54,$I122)*INDEX(怒翼属性投放!$B$67:$Q$83,$F122,M$3)*INDEX(怒翼属性投放!$B$33:$B$41,怒翼升级!$G122))</f>
        <v>171</v>
      </c>
      <c r="N122" s="12">
        <f>INT(INDEX($C$5:$C$54,$I122)*INDEX(怒翼属性投放!$B$67:$Q$83,$F122,N$3)*INDEX(怒翼属性投放!$B$33:$B$41,怒翼升级!$G122))</f>
        <v>0</v>
      </c>
      <c r="O122" s="12">
        <f>INT(INDEX($C$5:$C$54,$I122)*INDEX(怒翼属性投放!$B$67:$Q$83,$F122,O$3)*INDEX(怒翼属性投放!$B$33:$B$41,怒翼升级!$G122))</f>
        <v>0</v>
      </c>
      <c r="P122" s="12">
        <f>INT(INDEX($C$5:$C$54,$I122)*INDEX(怒翼属性投放!$B$67:$Q$83,$F122,P$3)*INDEX(怒翼属性投放!$B$33:$B$41,怒翼升级!$G122))</f>
        <v>0</v>
      </c>
      <c r="Q122" s="12">
        <f>INT(INDEX($C$5:$C$54,$I122)*INDEX(怒翼属性投放!$B$67:$Q$83,$F122,Q$3)*INDEX(怒翼属性投放!$B$33:$B$41,怒翼升级!$G122))</f>
        <v>0</v>
      </c>
      <c r="R122" s="12">
        <f>INT(INDEX($C$5:$C$54,$I122)*INDEX(怒翼属性投放!$B$67:$Q$83,$F122,R$3)*INDEX(怒翼属性投放!$B$33:$B$41,怒翼升级!$G122))</f>
        <v>0</v>
      </c>
      <c r="S122" s="12">
        <f>INT(INDEX($C$5:$C$54,$I122)*INDEX(怒翼属性投放!$B$67:$Q$83,$F122,S$3)*INDEX(怒翼属性投放!$B$33:$B$41,怒翼升级!$G122))</f>
        <v>0</v>
      </c>
      <c r="T122" s="12">
        <f>INT(INDEX($C$5:$C$54,$I122)*INDEX(怒翼属性投放!$B$67:$Q$83,$F122,T$3)*INDEX(怒翼属性投放!$B$33:$B$41,怒翼升级!$G122))</f>
        <v>0</v>
      </c>
      <c r="U122" s="12">
        <f>INT(INDEX($C$5:$C$54,$I122)*INDEX(怒翼属性投放!$B$67:$Q$83,$F122,U$3)*INDEX(怒翼属性投放!$B$33:$B$41,怒翼升级!$G122))</f>
        <v>0</v>
      </c>
      <c r="V122" s="12">
        <f>INT(INDEX($C$5:$C$54,$I122)*INDEX(怒翼属性投放!$B$67:$Q$83,$F122,V$3)*INDEX(怒翼属性投放!$B$33:$B$41,怒翼升级!$G122))</f>
        <v>0</v>
      </c>
      <c r="W122" s="12">
        <f>INT(INDEX($C$5:$C$54,$I122)*INDEX(怒翼属性投放!$B$67:$Q$83,$F122,W$3)*INDEX(怒翼属性投放!$B$33:$B$41,怒翼升级!$G122))</f>
        <v>0</v>
      </c>
      <c r="X122" s="12">
        <f>INT(INDEX($C$5:$C$54,$I122)*INDEX(怒翼属性投放!$B$67:$Q$83,$F122,X$3)*INDEX(怒翼属性投放!$B$33:$B$41,怒翼升级!$G122))</f>
        <v>0</v>
      </c>
      <c r="Y122" s="12">
        <f>INT(INDEX($C$5:$C$54,$I122)*INDEX(怒翼属性投放!$B$67:$Q$83,$F122,Y$3)*INDEX(怒翼属性投放!$B$33:$B$41,怒翼升级!$G122))</f>
        <v>0</v>
      </c>
      <c r="Z122" s="12">
        <f>SUMPRODUCT(怒翼属性投放!B$47:Q$47,怒翼升级!J122:Y122)</f>
        <v>2480.4</v>
      </c>
    </row>
    <row r="123" spans="6:26" ht="16.5" x14ac:dyDescent="0.15">
      <c r="F123" s="13">
        <v>3</v>
      </c>
      <c r="G123" s="13">
        <v>3</v>
      </c>
      <c r="H123" s="13" t="s">
        <v>137</v>
      </c>
      <c r="I123" s="13">
        <v>19</v>
      </c>
      <c r="J123" s="12">
        <f>INT(INDEX($C$5:$C$54,$I123)*INDEX(怒翼属性投放!$B$67:$Q$83,$F123,J$3)*INDEX(怒翼属性投放!$B$33:$B$41,怒翼升级!$G123))</f>
        <v>4465</v>
      </c>
      <c r="K123" s="12">
        <f>INT(INDEX($C$5:$C$54,$I123)*INDEX(怒翼属性投放!$B$67:$Q$83,$F123,K$3)*INDEX(怒翼属性投放!$B$33:$B$41,怒翼升级!$G123))</f>
        <v>357</v>
      </c>
      <c r="L123" s="12">
        <f>INT(INDEX($C$5:$C$54,$I123)*INDEX(怒翼属性投放!$B$67:$Q$83,$F123,L$3)*INDEX(怒翼属性投放!$B$33:$B$41,怒翼升级!$G123))</f>
        <v>178</v>
      </c>
      <c r="M123" s="12">
        <f>INT(INDEX($C$5:$C$54,$I123)*INDEX(怒翼属性投放!$B$67:$Q$83,$F123,M$3)*INDEX(怒翼属性投放!$B$33:$B$41,怒翼升级!$G123))</f>
        <v>178</v>
      </c>
      <c r="N123" s="12">
        <f>INT(INDEX($C$5:$C$54,$I123)*INDEX(怒翼属性投放!$B$67:$Q$83,$F123,N$3)*INDEX(怒翼属性投放!$B$33:$B$41,怒翼升级!$G123))</f>
        <v>0</v>
      </c>
      <c r="O123" s="12">
        <f>INT(INDEX($C$5:$C$54,$I123)*INDEX(怒翼属性投放!$B$67:$Q$83,$F123,O$3)*INDEX(怒翼属性投放!$B$33:$B$41,怒翼升级!$G123))</f>
        <v>0</v>
      </c>
      <c r="P123" s="12">
        <f>INT(INDEX($C$5:$C$54,$I123)*INDEX(怒翼属性投放!$B$67:$Q$83,$F123,P$3)*INDEX(怒翼属性投放!$B$33:$B$41,怒翼升级!$G123))</f>
        <v>0</v>
      </c>
      <c r="Q123" s="12">
        <f>INT(INDEX($C$5:$C$54,$I123)*INDEX(怒翼属性投放!$B$67:$Q$83,$F123,Q$3)*INDEX(怒翼属性投放!$B$33:$B$41,怒翼升级!$G123))</f>
        <v>0</v>
      </c>
      <c r="R123" s="12">
        <f>INT(INDEX($C$5:$C$54,$I123)*INDEX(怒翼属性投放!$B$67:$Q$83,$F123,R$3)*INDEX(怒翼属性投放!$B$33:$B$41,怒翼升级!$G123))</f>
        <v>0</v>
      </c>
      <c r="S123" s="12">
        <f>INT(INDEX($C$5:$C$54,$I123)*INDEX(怒翼属性投放!$B$67:$Q$83,$F123,S$3)*INDEX(怒翼属性投放!$B$33:$B$41,怒翼升级!$G123))</f>
        <v>0</v>
      </c>
      <c r="T123" s="12">
        <f>INT(INDEX($C$5:$C$54,$I123)*INDEX(怒翼属性投放!$B$67:$Q$83,$F123,T$3)*INDEX(怒翼属性投放!$B$33:$B$41,怒翼升级!$G123))</f>
        <v>0</v>
      </c>
      <c r="U123" s="12">
        <f>INT(INDEX($C$5:$C$54,$I123)*INDEX(怒翼属性投放!$B$67:$Q$83,$F123,U$3)*INDEX(怒翼属性投放!$B$33:$B$41,怒翼升级!$G123))</f>
        <v>0</v>
      </c>
      <c r="V123" s="12">
        <f>INT(INDEX($C$5:$C$54,$I123)*INDEX(怒翼属性投放!$B$67:$Q$83,$F123,V$3)*INDEX(怒翼属性投放!$B$33:$B$41,怒翼升级!$G123))</f>
        <v>0</v>
      </c>
      <c r="W123" s="12">
        <f>INT(INDEX($C$5:$C$54,$I123)*INDEX(怒翼属性投放!$B$67:$Q$83,$F123,W$3)*INDEX(怒翼属性投放!$B$33:$B$41,怒翼升级!$G123))</f>
        <v>0</v>
      </c>
      <c r="X123" s="12">
        <f>INT(INDEX($C$5:$C$54,$I123)*INDEX(怒翼属性投放!$B$67:$Q$83,$F123,X$3)*INDEX(怒翼属性投放!$B$33:$B$41,怒翼升级!$G123))</f>
        <v>0</v>
      </c>
      <c r="Y123" s="12">
        <f>INT(INDEX($C$5:$C$54,$I123)*INDEX(怒翼属性投放!$B$67:$Q$83,$F123,Y$3)*INDEX(怒翼属性投放!$B$33:$B$41,怒翼升级!$G123))</f>
        <v>0</v>
      </c>
      <c r="Z123" s="12">
        <f>SUMPRODUCT(怒翼属性投放!B$47:Q$47,怒翼升级!J123:Y123)</f>
        <v>2585.5</v>
      </c>
    </row>
    <row r="124" spans="6:26" ht="16.5" x14ac:dyDescent="0.15">
      <c r="F124" s="13">
        <v>3</v>
      </c>
      <c r="G124" s="13">
        <v>3</v>
      </c>
      <c r="H124" s="13" t="s">
        <v>137</v>
      </c>
      <c r="I124" s="13">
        <v>20</v>
      </c>
      <c r="J124" s="12">
        <f>INT(INDEX($C$5:$C$54,$I124)*INDEX(怒翼属性投放!$B$67:$Q$83,$F124,J$3)*INDEX(怒翼属性投放!$B$33:$B$41,怒翼升级!$G124))</f>
        <v>4646</v>
      </c>
      <c r="K124" s="12">
        <f>INT(INDEX($C$5:$C$54,$I124)*INDEX(怒翼属性投放!$B$67:$Q$83,$F124,K$3)*INDEX(怒翼属性投放!$B$33:$B$41,怒翼升级!$G124))</f>
        <v>371</v>
      </c>
      <c r="L124" s="12">
        <f>INT(INDEX($C$5:$C$54,$I124)*INDEX(怒翼属性投放!$B$67:$Q$83,$F124,L$3)*INDEX(怒翼属性投放!$B$33:$B$41,怒翼升级!$G124))</f>
        <v>185</v>
      </c>
      <c r="M124" s="12">
        <f>INT(INDEX($C$5:$C$54,$I124)*INDEX(怒翼属性投放!$B$67:$Q$83,$F124,M$3)*INDEX(怒翼属性投放!$B$33:$B$41,怒翼升级!$G124))</f>
        <v>185</v>
      </c>
      <c r="N124" s="12">
        <f>INT(INDEX($C$5:$C$54,$I124)*INDEX(怒翼属性投放!$B$67:$Q$83,$F124,N$3)*INDEX(怒翼属性投放!$B$33:$B$41,怒翼升级!$G124))</f>
        <v>0</v>
      </c>
      <c r="O124" s="12">
        <f>INT(INDEX($C$5:$C$54,$I124)*INDEX(怒翼属性投放!$B$67:$Q$83,$F124,O$3)*INDEX(怒翼属性投放!$B$33:$B$41,怒翼升级!$G124))</f>
        <v>0</v>
      </c>
      <c r="P124" s="12">
        <f>INT(INDEX($C$5:$C$54,$I124)*INDEX(怒翼属性投放!$B$67:$Q$83,$F124,P$3)*INDEX(怒翼属性投放!$B$33:$B$41,怒翼升级!$G124))</f>
        <v>0</v>
      </c>
      <c r="Q124" s="12">
        <f>INT(INDEX($C$5:$C$54,$I124)*INDEX(怒翼属性投放!$B$67:$Q$83,$F124,Q$3)*INDEX(怒翼属性投放!$B$33:$B$41,怒翼升级!$G124))</f>
        <v>0</v>
      </c>
      <c r="R124" s="12">
        <f>INT(INDEX($C$5:$C$54,$I124)*INDEX(怒翼属性投放!$B$67:$Q$83,$F124,R$3)*INDEX(怒翼属性投放!$B$33:$B$41,怒翼升级!$G124))</f>
        <v>0</v>
      </c>
      <c r="S124" s="12">
        <f>INT(INDEX($C$5:$C$54,$I124)*INDEX(怒翼属性投放!$B$67:$Q$83,$F124,S$3)*INDEX(怒翼属性投放!$B$33:$B$41,怒翼升级!$G124))</f>
        <v>0</v>
      </c>
      <c r="T124" s="12">
        <f>INT(INDEX($C$5:$C$54,$I124)*INDEX(怒翼属性投放!$B$67:$Q$83,$F124,T$3)*INDEX(怒翼属性投放!$B$33:$B$41,怒翼升级!$G124))</f>
        <v>0</v>
      </c>
      <c r="U124" s="12">
        <f>INT(INDEX($C$5:$C$54,$I124)*INDEX(怒翼属性投放!$B$67:$Q$83,$F124,U$3)*INDEX(怒翼属性投放!$B$33:$B$41,怒翼升级!$G124))</f>
        <v>0</v>
      </c>
      <c r="V124" s="12">
        <f>INT(INDEX($C$5:$C$54,$I124)*INDEX(怒翼属性投放!$B$67:$Q$83,$F124,V$3)*INDEX(怒翼属性投放!$B$33:$B$41,怒翼升级!$G124))</f>
        <v>0</v>
      </c>
      <c r="W124" s="12">
        <f>INT(INDEX($C$5:$C$54,$I124)*INDEX(怒翼属性投放!$B$67:$Q$83,$F124,W$3)*INDEX(怒翼属性投放!$B$33:$B$41,怒翼升级!$G124))</f>
        <v>0</v>
      </c>
      <c r="X124" s="12">
        <f>INT(INDEX($C$5:$C$54,$I124)*INDEX(怒翼属性投放!$B$67:$Q$83,$F124,X$3)*INDEX(怒翼属性投放!$B$33:$B$41,怒翼升级!$G124))</f>
        <v>0</v>
      </c>
      <c r="Y124" s="12">
        <f>INT(INDEX($C$5:$C$54,$I124)*INDEX(怒翼属性投放!$B$67:$Q$83,$F124,Y$3)*INDEX(怒翼属性投放!$B$33:$B$41,怒翼升级!$G124))</f>
        <v>0</v>
      </c>
      <c r="Z124" s="12">
        <f>SUMPRODUCT(怒翼属性投放!B$47:Q$47,怒翼升级!J124:Y124)</f>
        <v>2687.6</v>
      </c>
    </row>
    <row r="125" spans="6:26" ht="16.5" x14ac:dyDescent="0.15">
      <c r="F125" s="13">
        <v>3</v>
      </c>
      <c r="G125" s="13">
        <v>3</v>
      </c>
      <c r="H125" s="13" t="s">
        <v>137</v>
      </c>
      <c r="I125" s="13">
        <v>21</v>
      </c>
      <c r="J125" s="12">
        <f>INT(INDEX($C$5:$C$54,$I125)*INDEX(怒翼属性投放!$B$67:$Q$83,$F125,J$3)*INDEX(怒翼属性投放!$B$33:$B$41,怒翼升级!$G125))</f>
        <v>4827</v>
      </c>
      <c r="K125" s="12">
        <f>INT(INDEX($C$5:$C$54,$I125)*INDEX(怒翼属性投放!$B$67:$Q$83,$F125,K$3)*INDEX(怒翼属性投放!$B$33:$B$41,怒翼升级!$G125))</f>
        <v>386</v>
      </c>
      <c r="L125" s="12">
        <f>INT(INDEX($C$5:$C$54,$I125)*INDEX(怒翼属性投放!$B$67:$Q$83,$F125,L$3)*INDEX(怒翼属性投放!$B$33:$B$41,怒翼升级!$G125))</f>
        <v>193</v>
      </c>
      <c r="M125" s="12">
        <f>INT(INDEX($C$5:$C$54,$I125)*INDEX(怒翼属性投放!$B$67:$Q$83,$F125,M$3)*INDEX(怒翼属性投放!$B$33:$B$41,怒翼升级!$G125))</f>
        <v>193</v>
      </c>
      <c r="N125" s="12">
        <f>INT(INDEX($C$5:$C$54,$I125)*INDEX(怒翼属性投放!$B$67:$Q$83,$F125,N$3)*INDEX(怒翼属性投放!$B$33:$B$41,怒翼升级!$G125))</f>
        <v>0</v>
      </c>
      <c r="O125" s="12">
        <f>INT(INDEX($C$5:$C$54,$I125)*INDEX(怒翼属性投放!$B$67:$Q$83,$F125,O$3)*INDEX(怒翼属性投放!$B$33:$B$41,怒翼升级!$G125))</f>
        <v>0</v>
      </c>
      <c r="P125" s="12">
        <f>INT(INDEX($C$5:$C$54,$I125)*INDEX(怒翼属性投放!$B$67:$Q$83,$F125,P$3)*INDEX(怒翼属性投放!$B$33:$B$41,怒翼升级!$G125))</f>
        <v>0</v>
      </c>
      <c r="Q125" s="12">
        <f>INT(INDEX($C$5:$C$54,$I125)*INDEX(怒翼属性投放!$B$67:$Q$83,$F125,Q$3)*INDEX(怒翼属性投放!$B$33:$B$41,怒翼升级!$G125))</f>
        <v>0</v>
      </c>
      <c r="R125" s="12">
        <f>INT(INDEX($C$5:$C$54,$I125)*INDEX(怒翼属性投放!$B$67:$Q$83,$F125,R$3)*INDEX(怒翼属性投放!$B$33:$B$41,怒翼升级!$G125))</f>
        <v>0</v>
      </c>
      <c r="S125" s="12">
        <f>INT(INDEX($C$5:$C$54,$I125)*INDEX(怒翼属性投放!$B$67:$Q$83,$F125,S$3)*INDEX(怒翼属性投放!$B$33:$B$41,怒翼升级!$G125))</f>
        <v>0</v>
      </c>
      <c r="T125" s="12">
        <f>INT(INDEX($C$5:$C$54,$I125)*INDEX(怒翼属性投放!$B$67:$Q$83,$F125,T$3)*INDEX(怒翼属性投放!$B$33:$B$41,怒翼升级!$G125))</f>
        <v>0</v>
      </c>
      <c r="U125" s="12">
        <f>INT(INDEX($C$5:$C$54,$I125)*INDEX(怒翼属性投放!$B$67:$Q$83,$F125,U$3)*INDEX(怒翼属性投放!$B$33:$B$41,怒翼升级!$G125))</f>
        <v>0</v>
      </c>
      <c r="V125" s="12">
        <f>INT(INDEX($C$5:$C$54,$I125)*INDEX(怒翼属性投放!$B$67:$Q$83,$F125,V$3)*INDEX(怒翼属性投放!$B$33:$B$41,怒翼升级!$G125))</f>
        <v>0</v>
      </c>
      <c r="W125" s="12">
        <f>INT(INDEX($C$5:$C$54,$I125)*INDEX(怒翼属性投放!$B$67:$Q$83,$F125,W$3)*INDEX(怒翼属性投放!$B$33:$B$41,怒翼升级!$G125))</f>
        <v>0</v>
      </c>
      <c r="X125" s="12">
        <f>INT(INDEX($C$5:$C$54,$I125)*INDEX(怒翼属性投放!$B$67:$Q$83,$F125,X$3)*INDEX(怒翼属性投放!$B$33:$B$41,怒翼升级!$G125))</f>
        <v>0</v>
      </c>
      <c r="Y125" s="12">
        <f>INT(INDEX($C$5:$C$54,$I125)*INDEX(怒翼属性投放!$B$67:$Q$83,$F125,Y$3)*INDEX(怒翼属性投放!$B$33:$B$41,怒翼升级!$G125))</f>
        <v>0</v>
      </c>
      <c r="Z125" s="12">
        <f>SUMPRODUCT(怒翼属性投放!B$47:Q$47,怒翼升级!J125:Y125)</f>
        <v>2798.7</v>
      </c>
    </row>
    <row r="126" spans="6:26" ht="16.5" x14ac:dyDescent="0.15">
      <c r="F126" s="13">
        <v>3</v>
      </c>
      <c r="G126" s="13">
        <v>3</v>
      </c>
      <c r="H126" s="13" t="s">
        <v>137</v>
      </c>
      <c r="I126" s="13">
        <v>22</v>
      </c>
      <c r="J126" s="12">
        <f>INT(INDEX($C$5:$C$54,$I126)*INDEX(怒翼属性投放!$B$67:$Q$83,$F126,J$3)*INDEX(怒翼属性投放!$B$33:$B$41,怒翼升级!$G126))</f>
        <v>5008</v>
      </c>
      <c r="K126" s="12">
        <f>INT(INDEX($C$5:$C$54,$I126)*INDEX(怒翼属性投放!$B$67:$Q$83,$F126,K$3)*INDEX(怒翼属性投放!$B$33:$B$41,怒翼升级!$G126))</f>
        <v>400</v>
      </c>
      <c r="L126" s="12">
        <f>INT(INDEX($C$5:$C$54,$I126)*INDEX(怒翼属性投放!$B$67:$Q$83,$F126,L$3)*INDEX(怒翼属性投放!$B$33:$B$41,怒翼升级!$G126))</f>
        <v>200</v>
      </c>
      <c r="M126" s="12">
        <f>INT(INDEX($C$5:$C$54,$I126)*INDEX(怒翼属性投放!$B$67:$Q$83,$F126,M$3)*INDEX(怒翼属性投放!$B$33:$B$41,怒翼升级!$G126))</f>
        <v>200</v>
      </c>
      <c r="N126" s="12">
        <f>INT(INDEX($C$5:$C$54,$I126)*INDEX(怒翼属性投放!$B$67:$Q$83,$F126,N$3)*INDEX(怒翼属性投放!$B$33:$B$41,怒翼升级!$G126))</f>
        <v>0</v>
      </c>
      <c r="O126" s="12">
        <f>INT(INDEX($C$5:$C$54,$I126)*INDEX(怒翼属性投放!$B$67:$Q$83,$F126,O$3)*INDEX(怒翼属性投放!$B$33:$B$41,怒翼升级!$G126))</f>
        <v>0</v>
      </c>
      <c r="P126" s="12">
        <f>INT(INDEX($C$5:$C$54,$I126)*INDEX(怒翼属性投放!$B$67:$Q$83,$F126,P$3)*INDEX(怒翼属性投放!$B$33:$B$41,怒翼升级!$G126))</f>
        <v>0</v>
      </c>
      <c r="Q126" s="12">
        <f>INT(INDEX($C$5:$C$54,$I126)*INDEX(怒翼属性投放!$B$67:$Q$83,$F126,Q$3)*INDEX(怒翼属性投放!$B$33:$B$41,怒翼升级!$G126))</f>
        <v>0</v>
      </c>
      <c r="R126" s="12">
        <f>INT(INDEX($C$5:$C$54,$I126)*INDEX(怒翼属性投放!$B$67:$Q$83,$F126,R$3)*INDEX(怒翼属性投放!$B$33:$B$41,怒翼升级!$G126))</f>
        <v>0</v>
      </c>
      <c r="S126" s="12">
        <f>INT(INDEX($C$5:$C$54,$I126)*INDEX(怒翼属性投放!$B$67:$Q$83,$F126,S$3)*INDEX(怒翼属性投放!$B$33:$B$41,怒翼升级!$G126))</f>
        <v>0</v>
      </c>
      <c r="T126" s="12">
        <f>INT(INDEX($C$5:$C$54,$I126)*INDEX(怒翼属性投放!$B$67:$Q$83,$F126,T$3)*INDEX(怒翼属性投放!$B$33:$B$41,怒翼升级!$G126))</f>
        <v>0</v>
      </c>
      <c r="U126" s="12">
        <f>INT(INDEX($C$5:$C$54,$I126)*INDEX(怒翼属性投放!$B$67:$Q$83,$F126,U$3)*INDEX(怒翼属性投放!$B$33:$B$41,怒翼升级!$G126))</f>
        <v>0</v>
      </c>
      <c r="V126" s="12">
        <f>INT(INDEX($C$5:$C$54,$I126)*INDEX(怒翼属性投放!$B$67:$Q$83,$F126,V$3)*INDEX(怒翼属性投放!$B$33:$B$41,怒翼升级!$G126))</f>
        <v>0</v>
      </c>
      <c r="W126" s="12">
        <f>INT(INDEX($C$5:$C$54,$I126)*INDEX(怒翼属性投放!$B$67:$Q$83,$F126,W$3)*INDEX(怒翼属性投放!$B$33:$B$41,怒翼升级!$G126))</f>
        <v>0</v>
      </c>
      <c r="X126" s="12">
        <f>INT(INDEX($C$5:$C$54,$I126)*INDEX(怒翼属性投放!$B$67:$Q$83,$F126,X$3)*INDEX(怒翼属性投放!$B$33:$B$41,怒翼升级!$G126))</f>
        <v>0</v>
      </c>
      <c r="Y126" s="12">
        <f>INT(INDEX($C$5:$C$54,$I126)*INDEX(怒翼属性投放!$B$67:$Q$83,$F126,Y$3)*INDEX(怒翼属性投放!$B$33:$B$41,怒翼升级!$G126))</f>
        <v>0</v>
      </c>
      <c r="Z126" s="12">
        <f>SUMPRODUCT(怒翼属性投放!B$47:Q$47,怒翼升级!J126:Y126)</f>
        <v>2900.8</v>
      </c>
    </row>
    <row r="127" spans="6:26" ht="16.5" x14ac:dyDescent="0.15">
      <c r="F127" s="13">
        <v>3</v>
      </c>
      <c r="G127" s="13">
        <v>3</v>
      </c>
      <c r="H127" s="13" t="s">
        <v>137</v>
      </c>
      <c r="I127" s="13">
        <v>23</v>
      </c>
      <c r="J127" s="12">
        <f>INT(INDEX($C$5:$C$54,$I127)*INDEX(怒翼属性投放!$B$67:$Q$83,$F127,J$3)*INDEX(怒翼属性投放!$B$33:$B$41,怒翼升级!$G127))</f>
        <v>5189</v>
      </c>
      <c r="K127" s="12">
        <f>INT(INDEX($C$5:$C$54,$I127)*INDEX(怒翼属性投放!$B$67:$Q$83,$F127,K$3)*INDEX(怒翼属性投放!$B$33:$B$41,怒翼升级!$G127))</f>
        <v>415</v>
      </c>
      <c r="L127" s="12">
        <f>INT(INDEX($C$5:$C$54,$I127)*INDEX(怒翼属性投放!$B$67:$Q$83,$F127,L$3)*INDEX(怒翼属性投放!$B$33:$B$41,怒翼升级!$G127))</f>
        <v>207</v>
      </c>
      <c r="M127" s="12">
        <f>INT(INDEX($C$5:$C$54,$I127)*INDEX(怒翼属性投放!$B$67:$Q$83,$F127,M$3)*INDEX(怒翼属性投放!$B$33:$B$41,怒翼升级!$G127))</f>
        <v>207</v>
      </c>
      <c r="N127" s="12">
        <f>INT(INDEX($C$5:$C$54,$I127)*INDEX(怒翼属性投放!$B$67:$Q$83,$F127,N$3)*INDEX(怒翼属性投放!$B$33:$B$41,怒翼升级!$G127))</f>
        <v>0</v>
      </c>
      <c r="O127" s="12">
        <f>INT(INDEX($C$5:$C$54,$I127)*INDEX(怒翼属性投放!$B$67:$Q$83,$F127,O$3)*INDEX(怒翼属性投放!$B$33:$B$41,怒翼升级!$G127))</f>
        <v>0</v>
      </c>
      <c r="P127" s="12">
        <f>INT(INDEX($C$5:$C$54,$I127)*INDEX(怒翼属性投放!$B$67:$Q$83,$F127,P$3)*INDEX(怒翼属性投放!$B$33:$B$41,怒翼升级!$G127))</f>
        <v>0</v>
      </c>
      <c r="Q127" s="12">
        <f>INT(INDEX($C$5:$C$54,$I127)*INDEX(怒翼属性投放!$B$67:$Q$83,$F127,Q$3)*INDEX(怒翼属性投放!$B$33:$B$41,怒翼升级!$G127))</f>
        <v>0</v>
      </c>
      <c r="R127" s="12">
        <f>INT(INDEX($C$5:$C$54,$I127)*INDEX(怒翼属性投放!$B$67:$Q$83,$F127,R$3)*INDEX(怒翼属性投放!$B$33:$B$41,怒翼升级!$G127))</f>
        <v>0</v>
      </c>
      <c r="S127" s="12">
        <f>INT(INDEX($C$5:$C$54,$I127)*INDEX(怒翼属性投放!$B$67:$Q$83,$F127,S$3)*INDEX(怒翼属性投放!$B$33:$B$41,怒翼升级!$G127))</f>
        <v>0</v>
      </c>
      <c r="T127" s="12">
        <f>INT(INDEX($C$5:$C$54,$I127)*INDEX(怒翼属性投放!$B$67:$Q$83,$F127,T$3)*INDEX(怒翼属性投放!$B$33:$B$41,怒翼升级!$G127))</f>
        <v>0</v>
      </c>
      <c r="U127" s="12">
        <f>INT(INDEX($C$5:$C$54,$I127)*INDEX(怒翼属性投放!$B$67:$Q$83,$F127,U$3)*INDEX(怒翼属性投放!$B$33:$B$41,怒翼升级!$G127))</f>
        <v>0</v>
      </c>
      <c r="V127" s="12">
        <f>INT(INDEX($C$5:$C$54,$I127)*INDEX(怒翼属性投放!$B$67:$Q$83,$F127,V$3)*INDEX(怒翼属性投放!$B$33:$B$41,怒翼升级!$G127))</f>
        <v>0</v>
      </c>
      <c r="W127" s="12">
        <f>INT(INDEX($C$5:$C$54,$I127)*INDEX(怒翼属性投放!$B$67:$Q$83,$F127,W$3)*INDEX(怒翼属性投放!$B$33:$B$41,怒翼升级!$G127))</f>
        <v>0</v>
      </c>
      <c r="X127" s="12">
        <f>INT(INDEX($C$5:$C$54,$I127)*INDEX(怒翼属性投放!$B$67:$Q$83,$F127,X$3)*INDEX(怒翼属性投放!$B$33:$B$41,怒翼升级!$G127))</f>
        <v>0</v>
      </c>
      <c r="Y127" s="12">
        <f>INT(INDEX($C$5:$C$54,$I127)*INDEX(怒翼属性投放!$B$67:$Q$83,$F127,Y$3)*INDEX(怒翼属性投放!$B$33:$B$41,怒翼升级!$G127))</f>
        <v>0</v>
      </c>
      <c r="Z127" s="12">
        <f>SUMPRODUCT(怒翼属性投放!B$47:Q$47,怒翼升级!J127:Y127)</f>
        <v>3005.9</v>
      </c>
    </row>
    <row r="128" spans="6:26" ht="16.5" x14ac:dyDescent="0.15">
      <c r="F128" s="13">
        <v>3</v>
      </c>
      <c r="G128" s="13">
        <v>3</v>
      </c>
      <c r="H128" s="13" t="s">
        <v>137</v>
      </c>
      <c r="I128" s="13">
        <v>24</v>
      </c>
      <c r="J128" s="12">
        <f>INT(INDEX($C$5:$C$54,$I128)*INDEX(怒翼属性投放!$B$67:$Q$83,$F128,J$3)*INDEX(怒翼属性投放!$B$33:$B$41,怒翼升级!$G128))</f>
        <v>5370</v>
      </c>
      <c r="K128" s="12">
        <f>INT(INDEX($C$5:$C$54,$I128)*INDEX(怒翼属性投放!$B$67:$Q$83,$F128,K$3)*INDEX(怒翼属性投放!$B$33:$B$41,怒翼升级!$G128))</f>
        <v>429</v>
      </c>
      <c r="L128" s="12">
        <f>INT(INDEX($C$5:$C$54,$I128)*INDEX(怒翼属性投放!$B$67:$Q$83,$F128,L$3)*INDEX(怒翼属性投放!$B$33:$B$41,怒翼升级!$G128))</f>
        <v>214</v>
      </c>
      <c r="M128" s="12">
        <f>INT(INDEX($C$5:$C$54,$I128)*INDEX(怒翼属性投放!$B$67:$Q$83,$F128,M$3)*INDEX(怒翼属性投放!$B$33:$B$41,怒翼升级!$G128))</f>
        <v>214</v>
      </c>
      <c r="N128" s="12">
        <f>INT(INDEX($C$5:$C$54,$I128)*INDEX(怒翼属性投放!$B$67:$Q$83,$F128,N$3)*INDEX(怒翼属性投放!$B$33:$B$41,怒翼升级!$G128))</f>
        <v>0</v>
      </c>
      <c r="O128" s="12">
        <f>INT(INDEX($C$5:$C$54,$I128)*INDEX(怒翼属性投放!$B$67:$Q$83,$F128,O$3)*INDEX(怒翼属性投放!$B$33:$B$41,怒翼升级!$G128))</f>
        <v>0</v>
      </c>
      <c r="P128" s="12">
        <f>INT(INDEX($C$5:$C$54,$I128)*INDEX(怒翼属性投放!$B$67:$Q$83,$F128,P$3)*INDEX(怒翼属性投放!$B$33:$B$41,怒翼升级!$G128))</f>
        <v>0</v>
      </c>
      <c r="Q128" s="12">
        <f>INT(INDEX($C$5:$C$54,$I128)*INDEX(怒翼属性投放!$B$67:$Q$83,$F128,Q$3)*INDEX(怒翼属性投放!$B$33:$B$41,怒翼升级!$G128))</f>
        <v>0</v>
      </c>
      <c r="R128" s="12">
        <f>INT(INDEX($C$5:$C$54,$I128)*INDEX(怒翼属性投放!$B$67:$Q$83,$F128,R$3)*INDEX(怒翼属性投放!$B$33:$B$41,怒翼升级!$G128))</f>
        <v>0</v>
      </c>
      <c r="S128" s="12">
        <f>INT(INDEX($C$5:$C$54,$I128)*INDEX(怒翼属性投放!$B$67:$Q$83,$F128,S$3)*INDEX(怒翼属性投放!$B$33:$B$41,怒翼升级!$G128))</f>
        <v>0</v>
      </c>
      <c r="T128" s="12">
        <f>INT(INDEX($C$5:$C$54,$I128)*INDEX(怒翼属性投放!$B$67:$Q$83,$F128,T$3)*INDEX(怒翼属性投放!$B$33:$B$41,怒翼升级!$G128))</f>
        <v>0</v>
      </c>
      <c r="U128" s="12">
        <f>INT(INDEX($C$5:$C$54,$I128)*INDEX(怒翼属性投放!$B$67:$Q$83,$F128,U$3)*INDEX(怒翼属性投放!$B$33:$B$41,怒翼升级!$G128))</f>
        <v>0</v>
      </c>
      <c r="V128" s="12">
        <f>INT(INDEX($C$5:$C$54,$I128)*INDEX(怒翼属性投放!$B$67:$Q$83,$F128,V$3)*INDEX(怒翼属性投放!$B$33:$B$41,怒翼升级!$G128))</f>
        <v>0</v>
      </c>
      <c r="W128" s="12">
        <f>INT(INDEX($C$5:$C$54,$I128)*INDEX(怒翼属性投放!$B$67:$Q$83,$F128,W$3)*INDEX(怒翼属性投放!$B$33:$B$41,怒翼升级!$G128))</f>
        <v>0</v>
      </c>
      <c r="X128" s="12">
        <f>INT(INDEX($C$5:$C$54,$I128)*INDEX(怒翼属性投放!$B$67:$Q$83,$F128,X$3)*INDEX(怒翼属性投放!$B$33:$B$41,怒翼升级!$G128))</f>
        <v>0</v>
      </c>
      <c r="Y128" s="12">
        <f>INT(INDEX($C$5:$C$54,$I128)*INDEX(怒翼属性投放!$B$67:$Q$83,$F128,Y$3)*INDEX(怒翼属性投放!$B$33:$B$41,怒翼升级!$G128))</f>
        <v>0</v>
      </c>
      <c r="Z128" s="12">
        <f>SUMPRODUCT(怒翼属性投放!B$47:Q$47,怒翼升级!J128:Y128)</f>
        <v>3108</v>
      </c>
    </row>
    <row r="129" spans="6:26" ht="16.5" x14ac:dyDescent="0.15">
      <c r="F129" s="13">
        <v>3</v>
      </c>
      <c r="G129" s="13">
        <v>3</v>
      </c>
      <c r="H129" s="13" t="s">
        <v>137</v>
      </c>
      <c r="I129" s="13">
        <v>25</v>
      </c>
      <c r="J129" s="12">
        <f>INT(INDEX($C$5:$C$54,$I129)*INDEX(怒翼属性投放!$B$67:$Q$83,$F129,J$3)*INDEX(怒翼属性投放!$B$33:$B$41,怒翼升级!$G129))</f>
        <v>5551</v>
      </c>
      <c r="K129" s="12">
        <f>INT(INDEX($C$5:$C$54,$I129)*INDEX(怒翼属性投放!$B$67:$Q$83,$F129,K$3)*INDEX(怒翼属性投放!$B$33:$B$41,怒翼升级!$G129))</f>
        <v>444</v>
      </c>
      <c r="L129" s="12">
        <f>INT(INDEX($C$5:$C$54,$I129)*INDEX(怒翼属性投放!$B$67:$Q$83,$F129,L$3)*INDEX(怒翼属性投放!$B$33:$B$41,怒翼升级!$G129))</f>
        <v>222</v>
      </c>
      <c r="M129" s="12">
        <f>INT(INDEX($C$5:$C$54,$I129)*INDEX(怒翼属性投放!$B$67:$Q$83,$F129,M$3)*INDEX(怒翼属性投放!$B$33:$B$41,怒翼升级!$G129))</f>
        <v>222</v>
      </c>
      <c r="N129" s="12">
        <f>INT(INDEX($C$5:$C$54,$I129)*INDEX(怒翼属性投放!$B$67:$Q$83,$F129,N$3)*INDEX(怒翼属性投放!$B$33:$B$41,怒翼升级!$G129))</f>
        <v>0</v>
      </c>
      <c r="O129" s="12">
        <f>INT(INDEX($C$5:$C$54,$I129)*INDEX(怒翼属性投放!$B$67:$Q$83,$F129,O$3)*INDEX(怒翼属性投放!$B$33:$B$41,怒翼升级!$G129))</f>
        <v>0</v>
      </c>
      <c r="P129" s="12">
        <f>INT(INDEX($C$5:$C$54,$I129)*INDEX(怒翼属性投放!$B$67:$Q$83,$F129,P$3)*INDEX(怒翼属性投放!$B$33:$B$41,怒翼升级!$G129))</f>
        <v>0</v>
      </c>
      <c r="Q129" s="12">
        <f>INT(INDEX($C$5:$C$54,$I129)*INDEX(怒翼属性投放!$B$67:$Q$83,$F129,Q$3)*INDEX(怒翼属性投放!$B$33:$B$41,怒翼升级!$G129))</f>
        <v>0</v>
      </c>
      <c r="R129" s="12">
        <f>INT(INDEX($C$5:$C$54,$I129)*INDEX(怒翼属性投放!$B$67:$Q$83,$F129,R$3)*INDEX(怒翼属性投放!$B$33:$B$41,怒翼升级!$G129))</f>
        <v>0</v>
      </c>
      <c r="S129" s="12">
        <f>INT(INDEX($C$5:$C$54,$I129)*INDEX(怒翼属性投放!$B$67:$Q$83,$F129,S$3)*INDEX(怒翼属性投放!$B$33:$B$41,怒翼升级!$G129))</f>
        <v>0</v>
      </c>
      <c r="T129" s="12">
        <f>INT(INDEX($C$5:$C$54,$I129)*INDEX(怒翼属性投放!$B$67:$Q$83,$F129,T$3)*INDEX(怒翼属性投放!$B$33:$B$41,怒翼升级!$G129))</f>
        <v>0</v>
      </c>
      <c r="U129" s="12">
        <f>INT(INDEX($C$5:$C$54,$I129)*INDEX(怒翼属性投放!$B$67:$Q$83,$F129,U$3)*INDEX(怒翼属性投放!$B$33:$B$41,怒翼升级!$G129))</f>
        <v>0</v>
      </c>
      <c r="V129" s="12">
        <f>INT(INDEX($C$5:$C$54,$I129)*INDEX(怒翼属性投放!$B$67:$Q$83,$F129,V$3)*INDEX(怒翼属性投放!$B$33:$B$41,怒翼升级!$G129))</f>
        <v>0</v>
      </c>
      <c r="W129" s="12">
        <f>INT(INDEX($C$5:$C$54,$I129)*INDEX(怒翼属性投放!$B$67:$Q$83,$F129,W$3)*INDEX(怒翼属性投放!$B$33:$B$41,怒翼升级!$G129))</f>
        <v>0</v>
      </c>
      <c r="X129" s="12">
        <f>INT(INDEX($C$5:$C$54,$I129)*INDEX(怒翼属性投放!$B$67:$Q$83,$F129,X$3)*INDEX(怒翼属性投放!$B$33:$B$41,怒翼升级!$G129))</f>
        <v>0</v>
      </c>
      <c r="Y129" s="12">
        <f>INT(INDEX($C$5:$C$54,$I129)*INDEX(怒翼属性投放!$B$67:$Q$83,$F129,Y$3)*INDEX(怒翼属性投放!$B$33:$B$41,怒翼升级!$G129))</f>
        <v>0</v>
      </c>
      <c r="Z129" s="12">
        <f>SUMPRODUCT(怒翼属性投放!B$47:Q$47,怒翼升级!J129:Y129)</f>
        <v>3219.1</v>
      </c>
    </row>
    <row r="130" spans="6:26" ht="16.5" x14ac:dyDescent="0.15">
      <c r="F130" s="13">
        <v>3</v>
      </c>
      <c r="G130" s="13">
        <v>3</v>
      </c>
      <c r="H130" s="13" t="s">
        <v>137</v>
      </c>
      <c r="I130" s="13">
        <v>26</v>
      </c>
      <c r="J130" s="12">
        <f>INT(INDEX($C$5:$C$54,$I130)*INDEX(怒翼属性投放!$B$67:$Q$83,$F130,J$3)*INDEX(怒翼属性投放!$B$33:$B$41,怒翼升级!$G130))</f>
        <v>5732</v>
      </c>
      <c r="K130" s="12">
        <f>INT(INDEX($C$5:$C$54,$I130)*INDEX(怒翼属性投放!$B$67:$Q$83,$F130,K$3)*INDEX(怒翼属性投放!$B$33:$B$41,怒翼升级!$G130))</f>
        <v>458</v>
      </c>
      <c r="L130" s="12">
        <f>INT(INDEX($C$5:$C$54,$I130)*INDEX(怒翼属性投放!$B$67:$Q$83,$F130,L$3)*INDEX(怒翼属性投放!$B$33:$B$41,怒翼升级!$G130))</f>
        <v>229</v>
      </c>
      <c r="M130" s="12">
        <f>INT(INDEX($C$5:$C$54,$I130)*INDEX(怒翼属性投放!$B$67:$Q$83,$F130,M$3)*INDEX(怒翼属性投放!$B$33:$B$41,怒翼升级!$G130))</f>
        <v>229</v>
      </c>
      <c r="N130" s="12">
        <f>INT(INDEX($C$5:$C$54,$I130)*INDEX(怒翼属性投放!$B$67:$Q$83,$F130,N$3)*INDEX(怒翼属性投放!$B$33:$B$41,怒翼升级!$G130))</f>
        <v>0</v>
      </c>
      <c r="O130" s="12">
        <f>INT(INDEX($C$5:$C$54,$I130)*INDEX(怒翼属性投放!$B$67:$Q$83,$F130,O$3)*INDEX(怒翼属性投放!$B$33:$B$41,怒翼升级!$G130))</f>
        <v>0</v>
      </c>
      <c r="P130" s="12">
        <f>INT(INDEX($C$5:$C$54,$I130)*INDEX(怒翼属性投放!$B$67:$Q$83,$F130,P$3)*INDEX(怒翼属性投放!$B$33:$B$41,怒翼升级!$G130))</f>
        <v>0</v>
      </c>
      <c r="Q130" s="12">
        <f>INT(INDEX($C$5:$C$54,$I130)*INDEX(怒翼属性投放!$B$67:$Q$83,$F130,Q$3)*INDEX(怒翼属性投放!$B$33:$B$41,怒翼升级!$G130))</f>
        <v>0</v>
      </c>
      <c r="R130" s="12">
        <f>INT(INDEX($C$5:$C$54,$I130)*INDEX(怒翼属性投放!$B$67:$Q$83,$F130,R$3)*INDEX(怒翼属性投放!$B$33:$B$41,怒翼升级!$G130))</f>
        <v>0</v>
      </c>
      <c r="S130" s="12">
        <f>INT(INDEX($C$5:$C$54,$I130)*INDEX(怒翼属性投放!$B$67:$Q$83,$F130,S$3)*INDEX(怒翼属性投放!$B$33:$B$41,怒翼升级!$G130))</f>
        <v>0</v>
      </c>
      <c r="T130" s="12">
        <f>INT(INDEX($C$5:$C$54,$I130)*INDEX(怒翼属性投放!$B$67:$Q$83,$F130,T$3)*INDEX(怒翼属性投放!$B$33:$B$41,怒翼升级!$G130))</f>
        <v>0</v>
      </c>
      <c r="U130" s="12">
        <f>INT(INDEX($C$5:$C$54,$I130)*INDEX(怒翼属性投放!$B$67:$Q$83,$F130,U$3)*INDEX(怒翼属性投放!$B$33:$B$41,怒翼升级!$G130))</f>
        <v>0</v>
      </c>
      <c r="V130" s="12">
        <f>INT(INDEX($C$5:$C$54,$I130)*INDEX(怒翼属性投放!$B$67:$Q$83,$F130,V$3)*INDEX(怒翼属性投放!$B$33:$B$41,怒翼升级!$G130))</f>
        <v>0</v>
      </c>
      <c r="W130" s="12">
        <f>INT(INDEX($C$5:$C$54,$I130)*INDEX(怒翼属性投放!$B$67:$Q$83,$F130,W$3)*INDEX(怒翼属性投放!$B$33:$B$41,怒翼升级!$G130))</f>
        <v>0</v>
      </c>
      <c r="X130" s="12">
        <f>INT(INDEX($C$5:$C$54,$I130)*INDEX(怒翼属性投放!$B$67:$Q$83,$F130,X$3)*INDEX(怒翼属性投放!$B$33:$B$41,怒翼升级!$G130))</f>
        <v>0</v>
      </c>
      <c r="Y130" s="12">
        <f>INT(INDEX($C$5:$C$54,$I130)*INDEX(怒翼属性投放!$B$67:$Q$83,$F130,Y$3)*INDEX(怒翼属性投放!$B$33:$B$41,怒翼升级!$G130))</f>
        <v>0</v>
      </c>
      <c r="Z130" s="12">
        <f>SUMPRODUCT(怒翼属性投放!B$47:Q$47,怒翼升级!J130:Y130)</f>
        <v>3321.2</v>
      </c>
    </row>
    <row r="131" spans="6:26" ht="16.5" x14ac:dyDescent="0.15">
      <c r="F131" s="13">
        <v>3</v>
      </c>
      <c r="G131" s="13">
        <v>3</v>
      </c>
      <c r="H131" s="13" t="s">
        <v>137</v>
      </c>
      <c r="I131" s="13">
        <v>27</v>
      </c>
      <c r="J131" s="12">
        <f>INT(INDEX($C$5:$C$54,$I131)*INDEX(怒翼属性投放!$B$67:$Q$83,$F131,J$3)*INDEX(怒翼属性投放!$B$33:$B$41,怒翼升级!$G131))</f>
        <v>5913</v>
      </c>
      <c r="K131" s="12">
        <f>INT(INDEX($C$5:$C$54,$I131)*INDEX(怒翼属性投放!$B$67:$Q$83,$F131,K$3)*INDEX(怒翼属性投放!$B$33:$B$41,怒翼升级!$G131))</f>
        <v>473</v>
      </c>
      <c r="L131" s="12">
        <f>INT(INDEX($C$5:$C$54,$I131)*INDEX(怒翼属性投放!$B$67:$Q$83,$F131,L$3)*INDEX(怒翼属性投放!$B$33:$B$41,怒翼升级!$G131))</f>
        <v>236</v>
      </c>
      <c r="M131" s="12">
        <f>INT(INDEX($C$5:$C$54,$I131)*INDEX(怒翼属性投放!$B$67:$Q$83,$F131,M$3)*INDEX(怒翼属性投放!$B$33:$B$41,怒翼升级!$G131))</f>
        <v>236</v>
      </c>
      <c r="N131" s="12">
        <f>INT(INDEX($C$5:$C$54,$I131)*INDEX(怒翼属性投放!$B$67:$Q$83,$F131,N$3)*INDEX(怒翼属性投放!$B$33:$B$41,怒翼升级!$G131))</f>
        <v>0</v>
      </c>
      <c r="O131" s="12">
        <f>INT(INDEX($C$5:$C$54,$I131)*INDEX(怒翼属性投放!$B$67:$Q$83,$F131,O$3)*INDEX(怒翼属性投放!$B$33:$B$41,怒翼升级!$G131))</f>
        <v>0</v>
      </c>
      <c r="P131" s="12">
        <f>INT(INDEX($C$5:$C$54,$I131)*INDEX(怒翼属性投放!$B$67:$Q$83,$F131,P$3)*INDEX(怒翼属性投放!$B$33:$B$41,怒翼升级!$G131))</f>
        <v>0</v>
      </c>
      <c r="Q131" s="12">
        <f>INT(INDEX($C$5:$C$54,$I131)*INDEX(怒翼属性投放!$B$67:$Q$83,$F131,Q$3)*INDEX(怒翼属性投放!$B$33:$B$41,怒翼升级!$G131))</f>
        <v>0</v>
      </c>
      <c r="R131" s="12">
        <f>INT(INDEX($C$5:$C$54,$I131)*INDEX(怒翼属性投放!$B$67:$Q$83,$F131,R$3)*INDEX(怒翼属性投放!$B$33:$B$41,怒翼升级!$G131))</f>
        <v>0</v>
      </c>
      <c r="S131" s="12">
        <f>INT(INDEX($C$5:$C$54,$I131)*INDEX(怒翼属性投放!$B$67:$Q$83,$F131,S$3)*INDEX(怒翼属性投放!$B$33:$B$41,怒翼升级!$G131))</f>
        <v>0</v>
      </c>
      <c r="T131" s="12">
        <f>INT(INDEX($C$5:$C$54,$I131)*INDEX(怒翼属性投放!$B$67:$Q$83,$F131,T$3)*INDEX(怒翼属性投放!$B$33:$B$41,怒翼升级!$G131))</f>
        <v>0</v>
      </c>
      <c r="U131" s="12">
        <f>INT(INDEX($C$5:$C$54,$I131)*INDEX(怒翼属性投放!$B$67:$Q$83,$F131,U$3)*INDEX(怒翼属性投放!$B$33:$B$41,怒翼升级!$G131))</f>
        <v>0</v>
      </c>
      <c r="V131" s="12">
        <f>INT(INDEX($C$5:$C$54,$I131)*INDEX(怒翼属性投放!$B$67:$Q$83,$F131,V$3)*INDEX(怒翼属性投放!$B$33:$B$41,怒翼升级!$G131))</f>
        <v>0</v>
      </c>
      <c r="W131" s="12">
        <f>INT(INDEX($C$5:$C$54,$I131)*INDEX(怒翼属性投放!$B$67:$Q$83,$F131,W$3)*INDEX(怒翼属性投放!$B$33:$B$41,怒翼升级!$G131))</f>
        <v>0</v>
      </c>
      <c r="X131" s="12">
        <f>INT(INDEX($C$5:$C$54,$I131)*INDEX(怒翼属性投放!$B$67:$Q$83,$F131,X$3)*INDEX(怒翼属性投放!$B$33:$B$41,怒翼升级!$G131))</f>
        <v>0</v>
      </c>
      <c r="Y131" s="12">
        <f>INT(INDEX($C$5:$C$54,$I131)*INDEX(怒翼属性投放!$B$67:$Q$83,$F131,Y$3)*INDEX(怒翼属性投放!$B$33:$B$41,怒翼升级!$G131))</f>
        <v>0</v>
      </c>
      <c r="Z131" s="12">
        <f>SUMPRODUCT(怒翼属性投放!B$47:Q$47,怒翼升级!J131:Y131)</f>
        <v>3426.3</v>
      </c>
    </row>
    <row r="132" spans="6:26" ht="16.5" x14ac:dyDescent="0.15">
      <c r="F132" s="13">
        <v>3</v>
      </c>
      <c r="G132" s="13">
        <v>3</v>
      </c>
      <c r="H132" s="13" t="s">
        <v>137</v>
      </c>
      <c r="I132" s="13">
        <v>28</v>
      </c>
      <c r="J132" s="12">
        <f>INT(INDEX($C$5:$C$54,$I132)*INDEX(怒翼属性投放!$B$67:$Q$83,$F132,J$3)*INDEX(怒翼属性投放!$B$33:$B$41,怒翼升级!$G132))</f>
        <v>6094</v>
      </c>
      <c r="K132" s="12">
        <f>INT(INDEX($C$5:$C$54,$I132)*INDEX(怒翼属性投放!$B$67:$Q$83,$F132,K$3)*INDEX(怒翼属性投放!$B$33:$B$41,怒翼升级!$G132))</f>
        <v>487</v>
      </c>
      <c r="L132" s="12">
        <f>INT(INDEX($C$5:$C$54,$I132)*INDEX(怒翼属性投放!$B$67:$Q$83,$F132,L$3)*INDEX(怒翼属性投放!$B$33:$B$41,怒翼升级!$G132))</f>
        <v>243</v>
      </c>
      <c r="M132" s="12">
        <f>INT(INDEX($C$5:$C$54,$I132)*INDEX(怒翼属性投放!$B$67:$Q$83,$F132,M$3)*INDEX(怒翼属性投放!$B$33:$B$41,怒翼升级!$G132))</f>
        <v>243</v>
      </c>
      <c r="N132" s="12">
        <f>INT(INDEX($C$5:$C$54,$I132)*INDEX(怒翼属性投放!$B$67:$Q$83,$F132,N$3)*INDEX(怒翼属性投放!$B$33:$B$41,怒翼升级!$G132))</f>
        <v>0</v>
      </c>
      <c r="O132" s="12">
        <f>INT(INDEX($C$5:$C$54,$I132)*INDEX(怒翼属性投放!$B$67:$Q$83,$F132,O$3)*INDEX(怒翼属性投放!$B$33:$B$41,怒翼升级!$G132))</f>
        <v>0</v>
      </c>
      <c r="P132" s="12">
        <f>INT(INDEX($C$5:$C$54,$I132)*INDEX(怒翼属性投放!$B$67:$Q$83,$F132,P$3)*INDEX(怒翼属性投放!$B$33:$B$41,怒翼升级!$G132))</f>
        <v>0</v>
      </c>
      <c r="Q132" s="12">
        <f>INT(INDEX($C$5:$C$54,$I132)*INDEX(怒翼属性投放!$B$67:$Q$83,$F132,Q$3)*INDEX(怒翼属性投放!$B$33:$B$41,怒翼升级!$G132))</f>
        <v>0</v>
      </c>
      <c r="R132" s="12">
        <f>INT(INDEX($C$5:$C$54,$I132)*INDEX(怒翼属性投放!$B$67:$Q$83,$F132,R$3)*INDEX(怒翼属性投放!$B$33:$B$41,怒翼升级!$G132))</f>
        <v>0</v>
      </c>
      <c r="S132" s="12">
        <f>INT(INDEX($C$5:$C$54,$I132)*INDEX(怒翼属性投放!$B$67:$Q$83,$F132,S$3)*INDEX(怒翼属性投放!$B$33:$B$41,怒翼升级!$G132))</f>
        <v>0</v>
      </c>
      <c r="T132" s="12">
        <f>INT(INDEX($C$5:$C$54,$I132)*INDEX(怒翼属性投放!$B$67:$Q$83,$F132,T$3)*INDEX(怒翼属性投放!$B$33:$B$41,怒翼升级!$G132))</f>
        <v>0</v>
      </c>
      <c r="U132" s="12">
        <f>INT(INDEX($C$5:$C$54,$I132)*INDEX(怒翼属性投放!$B$67:$Q$83,$F132,U$3)*INDEX(怒翼属性投放!$B$33:$B$41,怒翼升级!$G132))</f>
        <v>0</v>
      </c>
      <c r="V132" s="12">
        <f>INT(INDEX($C$5:$C$54,$I132)*INDEX(怒翼属性投放!$B$67:$Q$83,$F132,V$3)*INDEX(怒翼属性投放!$B$33:$B$41,怒翼升级!$G132))</f>
        <v>0</v>
      </c>
      <c r="W132" s="12">
        <f>INT(INDEX($C$5:$C$54,$I132)*INDEX(怒翼属性投放!$B$67:$Q$83,$F132,W$3)*INDEX(怒翼属性投放!$B$33:$B$41,怒翼升级!$G132))</f>
        <v>0</v>
      </c>
      <c r="X132" s="12">
        <f>INT(INDEX($C$5:$C$54,$I132)*INDEX(怒翼属性投放!$B$67:$Q$83,$F132,X$3)*INDEX(怒翼属性投放!$B$33:$B$41,怒翼升级!$G132))</f>
        <v>0</v>
      </c>
      <c r="Y132" s="12">
        <f>INT(INDEX($C$5:$C$54,$I132)*INDEX(怒翼属性投放!$B$67:$Q$83,$F132,Y$3)*INDEX(怒翼属性投放!$B$33:$B$41,怒翼升级!$G132))</f>
        <v>0</v>
      </c>
      <c r="Z132" s="12">
        <f>SUMPRODUCT(怒翼属性投放!B$47:Q$47,怒翼升级!J132:Y132)</f>
        <v>3528.4</v>
      </c>
    </row>
    <row r="133" spans="6:26" ht="16.5" x14ac:dyDescent="0.15">
      <c r="F133" s="13">
        <v>3</v>
      </c>
      <c r="G133" s="13">
        <v>3</v>
      </c>
      <c r="H133" s="13" t="s">
        <v>137</v>
      </c>
      <c r="I133" s="13">
        <v>29</v>
      </c>
      <c r="J133" s="12">
        <f>INT(INDEX($C$5:$C$54,$I133)*INDEX(怒翼属性投放!$B$67:$Q$83,$F133,J$3)*INDEX(怒翼属性投放!$B$33:$B$41,怒翼升级!$G133))</f>
        <v>6275</v>
      </c>
      <c r="K133" s="12">
        <f>INT(INDEX($C$5:$C$54,$I133)*INDEX(怒翼属性投放!$B$67:$Q$83,$F133,K$3)*INDEX(怒翼属性投放!$B$33:$B$41,怒翼升级!$G133))</f>
        <v>502</v>
      </c>
      <c r="L133" s="12">
        <f>INT(INDEX($C$5:$C$54,$I133)*INDEX(怒翼属性投放!$B$67:$Q$83,$F133,L$3)*INDEX(怒翼属性投放!$B$33:$B$41,怒翼升级!$G133))</f>
        <v>251</v>
      </c>
      <c r="M133" s="12">
        <f>INT(INDEX($C$5:$C$54,$I133)*INDEX(怒翼属性投放!$B$67:$Q$83,$F133,M$3)*INDEX(怒翼属性投放!$B$33:$B$41,怒翼升级!$G133))</f>
        <v>251</v>
      </c>
      <c r="N133" s="12">
        <f>INT(INDEX($C$5:$C$54,$I133)*INDEX(怒翼属性投放!$B$67:$Q$83,$F133,N$3)*INDEX(怒翼属性投放!$B$33:$B$41,怒翼升级!$G133))</f>
        <v>0</v>
      </c>
      <c r="O133" s="12">
        <f>INT(INDEX($C$5:$C$54,$I133)*INDEX(怒翼属性投放!$B$67:$Q$83,$F133,O$3)*INDEX(怒翼属性投放!$B$33:$B$41,怒翼升级!$G133))</f>
        <v>0</v>
      </c>
      <c r="P133" s="12">
        <f>INT(INDEX($C$5:$C$54,$I133)*INDEX(怒翼属性投放!$B$67:$Q$83,$F133,P$3)*INDEX(怒翼属性投放!$B$33:$B$41,怒翼升级!$G133))</f>
        <v>0</v>
      </c>
      <c r="Q133" s="12">
        <f>INT(INDEX($C$5:$C$54,$I133)*INDEX(怒翼属性投放!$B$67:$Q$83,$F133,Q$3)*INDEX(怒翼属性投放!$B$33:$B$41,怒翼升级!$G133))</f>
        <v>0</v>
      </c>
      <c r="R133" s="12">
        <f>INT(INDEX($C$5:$C$54,$I133)*INDEX(怒翼属性投放!$B$67:$Q$83,$F133,R$3)*INDEX(怒翼属性投放!$B$33:$B$41,怒翼升级!$G133))</f>
        <v>0</v>
      </c>
      <c r="S133" s="12">
        <f>INT(INDEX($C$5:$C$54,$I133)*INDEX(怒翼属性投放!$B$67:$Q$83,$F133,S$3)*INDEX(怒翼属性投放!$B$33:$B$41,怒翼升级!$G133))</f>
        <v>0</v>
      </c>
      <c r="T133" s="12">
        <f>INT(INDEX($C$5:$C$54,$I133)*INDEX(怒翼属性投放!$B$67:$Q$83,$F133,T$3)*INDEX(怒翼属性投放!$B$33:$B$41,怒翼升级!$G133))</f>
        <v>0</v>
      </c>
      <c r="U133" s="12">
        <f>INT(INDEX($C$5:$C$54,$I133)*INDEX(怒翼属性投放!$B$67:$Q$83,$F133,U$3)*INDEX(怒翼属性投放!$B$33:$B$41,怒翼升级!$G133))</f>
        <v>0</v>
      </c>
      <c r="V133" s="12">
        <f>INT(INDEX($C$5:$C$54,$I133)*INDEX(怒翼属性投放!$B$67:$Q$83,$F133,V$3)*INDEX(怒翼属性投放!$B$33:$B$41,怒翼升级!$G133))</f>
        <v>0</v>
      </c>
      <c r="W133" s="12">
        <f>INT(INDEX($C$5:$C$54,$I133)*INDEX(怒翼属性投放!$B$67:$Q$83,$F133,W$3)*INDEX(怒翼属性投放!$B$33:$B$41,怒翼升级!$G133))</f>
        <v>0</v>
      </c>
      <c r="X133" s="12">
        <f>INT(INDEX($C$5:$C$54,$I133)*INDEX(怒翼属性投放!$B$67:$Q$83,$F133,X$3)*INDEX(怒翼属性投放!$B$33:$B$41,怒翼升级!$G133))</f>
        <v>0</v>
      </c>
      <c r="Y133" s="12">
        <f>INT(INDEX($C$5:$C$54,$I133)*INDEX(怒翼属性投放!$B$67:$Q$83,$F133,Y$3)*INDEX(怒翼属性投放!$B$33:$B$41,怒翼升级!$G133))</f>
        <v>0</v>
      </c>
      <c r="Z133" s="12">
        <f>SUMPRODUCT(怒翼属性投放!B$47:Q$47,怒翼升级!J133:Y133)</f>
        <v>3639.5</v>
      </c>
    </row>
    <row r="134" spans="6:26" ht="16.5" x14ac:dyDescent="0.15">
      <c r="F134" s="13">
        <v>3</v>
      </c>
      <c r="G134" s="13">
        <v>3</v>
      </c>
      <c r="H134" s="13" t="s">
        <v>137</v>
      </c>
      <c r="I134" s="13">
        <v>30</v>
      </c>
      <c r="J134" s="12">
        <f>INT(INDEX($C$5:$C$54,$I134)*INDEX(怒翼属性投放!$B$67:$Q$83,$F134,J$3)*INDEX(怒翼属性投放!$B$33:$B$41,怒翼升级!$G134))</f>
        <v>6456</v>
      </c>
      <c r="K134" s="12">
        <f>INT(INDEX($C$5:$C$54,$I134)*INDEX(怒翼属性投放!$B$67:$Q$83,$F134,K$3)*INDEX(怒翼属性投放!$B$33:$B$41,怒翼升级!$G134))</f>
        <v>516</v>
      </c>
      <c r="L134" s="12">
        <f>INT(INDEX($C$5:$C$54,$I134)*INDEX(怒翼属性投放!$B$67:$Q$83,$F134,L$3)*INDEX(怒翼属性投放!$B$33:$B$41,怒翼升级!$G134))</f>
        <v>258</v>
      </c>
      <c r="M134" s="12">
        <f>INT(INDEX($C$5:$C$54,$I134)*INDEX(怒翼属性投放!$B$67:$Q$83,$F134,M$3)*INDEX(怒翼属性投放!$B$33:$B$41,怒翼升级!$G134))</f>
        <v>258</v>
      </c>
      <c r="N134" s="12">
        <f>INT(INDEX($C$5:$C$54,$I134)*INDEX(怒翼属性投放!$B$67:$Q$83,$F134,N$3)*INDEX(怒翼属性投放!$B$33:$B$41,怒翼升级!$G134))</f>
        <v>0</v>
      </c>
      <c r="O134" s="12">
        <f>INT(INDEX($C$5:$C$54,$I134)*INDEX(怒翼属性投放!$B$67:$Q$83,$F134,O$3)*INDEX(怒翼属性投放!$B$33:$B$41,怒翼升级!$G134))</f>
        <v>0</v>
      </c>
      <c r="P134" s="12">
        <f>INT(INDEX($C$5:$C$54,$I134)*INDEX(怒翼属性投放!$B$67:$Q$83,$F134,P$3)*INDEX(怒翼属性投放!$B$33:$B$41,怒翼升级!$G134))</f>
        <v>0</v>
      </c>
      <c r="Q134" s="12">
        <f>INT(INDEX($C$5:$C$54,$I134)*INDEX(怒翼属性投放!$B$67:$Q$83,$F134,Q$3)*INDEX(怒翼属性投放!$B$33:$B$41,怒翼升级!$G134))</f>
        <v>0</v>
      </c>
      <c r="R134" s="12">
        <f>INT(INDEX($C$5:$C$54,$I134)*INDEX(怒翼属性投放!$B$67:$Q$83,$F134,R$3)*INDEX(怒翼属性投放!$B$33:$B$41,怒翼升级!$G134))</f>
        <v>0</v>
      </c>
      <c r="S134" s="12">
        <f>INT(INDEX($C$5:$C$54,$I134)*INDEX(怒翼属性投放!$B$67:$Q$83,$F134,S$3)*INDEX(怒翼属性投放!$B$33:$B$41,怒翼升级!$G134))</f>
        <v>0</v>
      </c>
      <c r="T134" s="12">
        <f>INT(INDEX($C$5:$C$54,$I134)*INDEX(怒翼属性投放!$B$67:$Q$83,$F134,T$3)*INDEX(怒翼属性投放!$B$33:$B$41,怒翼升级!$G134))</f>
        <v>0</v>
      </c>
      <c r="U134" s="12">
        <f>INT(INDEX($C$5:$C$54,$I134)*INDEX(怒翼属性投放!$B$67:$Q$83,$F134,U$3)*INDEX(怒翼属性投放!$B$33:$B$41,怒翼升级!$G134))</f>
        <v>0</v>
      </c>
      <c r="V134" s="12">
        <f>INT(INDEX($C$5:$C$54,$I134)*INDEX(怒翼属性投放!$B$67:$Q$83,$F134,V$3)*INDEX(怒翼属性投放!$B$33:$B$41,怒翼升级!$G134))</f>
        <v>0</v>
      </c>
      <c r="W134" s="12">
        <f>INT(INDEX($C$5:$C$54,$I134)*INDEX(怒翼属性投放!$B$67:$Q$83,$F134,W$3)*INDEX(怒翼属性投放!$B$33:$B$41,怒翼升级!$G134))</f>
        <v>0</v>
      </c>
      <c r="X134" s="12">
        <f>INT(INDEX($C$5:$C$54,$I134)*INDEX(怒翼属性投放!$B$67:$Q$83,$F134,X$3)*INDEX(怒翼属性投放!$B$33:$B$41,怒翼升级!$G134))</f>
        <v>0</v>
      </c>
      <c r="Y134" s="12">
        <f>INT(INDEX($C$5:$C$54,$I134)*INDEX(怒翼属性投放!$B$67:$Q$83,$F134,Y$3)*INDEX(怒翼属性投放!$B$33:$B$41,怒翼升级!$G134))</f>
        <v>0</v>
      </c>
      <c r="Z134" s="12">
        <f>SUMPRODUCT(怒翼属性投放!B$47:Q$47,怒翼升级!J134:Y134)</f>
        <v>3741.6</v>
      </c>
    </row>
    <row r="135" spans="6:26" ht="16.5" x14ac:dyDescent="0.15">
      <c r="F135" s="13">
        <v>3</v>
      </c>
      <c r="G135" s="13">
        <v>3</v>
      </c>
      <c r="H135" s="13" t="s">
        <v>137</v>
      </c>
      <c r="I135" s="13">
        <v>31</v>
      </c>
      <c r="J135" s="12">
        <f>INT(INDEX($C$5:$C$54,$I135)*INDEX(怒翼属性投放!$B$67:$Q$83,$F135,J$3)*INDEX(怒翼属性投放!$B$33:$B$41,怒翼升级!$G135))</f>
        <v>6637</v>
      </c>
      <c r="K135" s="12">
        <f>INT(INDEX($C$5:$C$54,$I135)*INDEX(怒翼属性投放!$B$67:$Q$83,$F135,K$3)*INDEX(怒翼属性投放!$B$33:$B$41,怒翼升级!$G135))</f>
        <v>531</v>
      </c>
      <c r="L135" s="12">
        <f>INT(INDEX($C$5:$C$54,$I135)*INDEX(怒翼属性投放!$B$67:$Q$83,$F135,L$3)*INDEX(怒翼属性投放!$B$33:$B$41,怒翼升级!$G135))</f>
        <v>265</v>
      </c>
      <c r="M135" s="12">
        <f>INT(INDEX($C$5:$C$54,$I135)*INDEX(怒翼属性投放!$B$67:$Q$83,$F135,M$3)*INDEX(怒翼属性投放!$B$33:$B$41,怒翼升级!$G135))</f>
        <v>265</v>
      </c>
      <c r="N135" s="12">
        <f>INT(INDEX($C$5:$C$54,$I135)*INDEX(怒翼属性投放!$B$67:$Q$83,$F135,N$3)*INDEX(怒翼属性投放!$B$33:$B$41,怒翼升级!$G135))</f>
        <v>0</v>
      </c>
      <c r="O135" s="12">
        <f>INT(INDEX($C$5:$C$54,$I135)*INDEX(怒翼属性投放!$B$67:$Q$83,$F135,O$3)*INDEX(怒翼属性投放!$B$33:$B$41,怒翼升级!$G135))</f>
        <v>0</v>
      </c>
      <c r="P135" s="12">
        <f>INT(INDEX($C$5:$C$54,$I135)*INDEX(怒翼属性投放!$B$67:$Q$83,$F135,P$3)*INDEX(怒翼属性投放!$B$33:$B$41,怒翼升级!$G135))</f>
        <v>0</v>
      </c>
      <c r="Q135" s="12">
        <f>INT(INDEX($C$5:$C$54,$I135)*INDEX(怒翼属性投放!$B$67:$Q$83,$F135,Q$3)*INDEX(怒翼属性投放!$B$33:$B$41,怒翼升级!$G135))</f>
        <v>0</v>
      </c>
      <c r="R135" s="12">
        <f>INT(INDEX($C$5:$C$54,$I135)*INDEX(怒翼属性投放!$B$67:$Q$83,$F135,R$3)*INDEX(怒翼属性投放!$B$33:$B$41,怒翼升级!$G135))</f>
        <v>0</v>
      </c>
      <c r="S135" s="12">
        <f>INT(INDEX($C$5:$C$54,$I135)*INDEX(怒翼属性投放!$B$67:$Q$83,$F135,S$3)*INDEX(怒翼属性投放!$B$33:$B$41,怒翼升级!$G135))</f>
        <v>0</v>
      </c>
      <c r="T135" s="12">
        <f>INT(INDEX($C$5:$C$54,$I135)*INDEX(怒翼属性投放!$B$67:$Q$83,$F135,T$3)*INDEX(怒翼属性投放!$B$33:$B$41,怒翼升级!$G135))</f>
        <v>0</v>
      </c>
      <c r="U135" s="12">
        <f>INT(INDEX($C$5:$C$54,$I135)*INDEX(怒翼属性投放!$B$67:$Q$83,$F135,U$3)*INDEX(怒翼属性投放!$B$33:$B$41,怒翼升级!$G135))</f>
        <v>0</v>
      </c>
      <c r="V135" s="12">
        <f>INT(INDEX($C$5:$C$54,$I135)*INDEX(怒翼属性投放!$B$67:$Q$83,$F135,V$3)*INDEX(怒翼属性投放!$B$33:$B$41,怒翼升级!$G135))</f>
        <v>0</v>
      </c>
      <c r="W135" s="12">
        <f>INT(INDEX($C$5:$C$54,$I135)*INDEX(怒翼属性投放!$B$67:$Q$83,$F135,W$3)*INDEX(怒翼属性投放!$B$33:$B$41,怒翼升级!$G135))</f>
        <v>0</v>
      </c>
      <c r="X135" s="12">
        <f>INT(INDEX($C$5:$C$54,$I135)*INDEX(怒翼属性投放!$B$67:$Q$83,$F135,X$3)*INDEX(怒翼属性投放!$B$33:$B$41,怒翼升级!$G135))</f>
        <v>0</v>
      </c>
      <c r="Y135" s="12">
        <f>INT(INDEX($C$5:$C$54,$I135)*INDEX(怒翼属性投放!$B$67:$Q$83,$F135,Y$3)*INDEX(怒翼属性投放!$B$33:$B$41,怒翼升级!$G135))</f>
        <v>0</v>
      </c>
      <c r="Z135" s="12">
        <f>SUMPRODUCT(怒翼属性投放!B$47:Q$47,怒翼升级!J135:Y135)</f>
        <v>3846.7</v>
      </c>
    </row>
    <row r="136" spans="6:26" ht="16.5" x14ac:dyDescent="0.15">
      <c r="F136" s="13">
        <v>3</v>
      </c>
      <c r="G136" s="13">
        <v>3</v>
      </c>
      <c r="H136" s="13" t="s">
        <v>137</v>
      </c>
      <c r="I136" s="13">
        <v>32</v>
      </c>
      <c r="J136" s="12">
        <f>INT(INDEX($C$5:$C$54,$I136)*INDEX(怒翼属性投放!$B$67:$Q$83,$F136,J$3)*INDEX(怒翼属性投放!$B$33:$B$41,怒翼升级!$G136))</f>
        <v>6818</v>
      </c>
      <c r="K136" s="12">
        <f>INT(INDEX($C$5:$C$54,$I136)*INDEX(怒翼属性投放!$B$67:$Q$83,$F136,K$3)*INDEX(怒翼属性投放!$B$33:$B$41,怒翼升级!$G136))</f>
        <v>545</v>
      </c>
      <c r="L136" s="12">
        <f>INT(INDEX($C$5:$C$54,$I136)*INDEX(怒翼属性投放!$B$67:$Q$83,$F136,L$3)*INDEX(怒翼属性投放!$B$33:$B$41,怒翼升级!$G136))</f>
        <v>272</v>
      </c>
      <c r="M136" s="12">
        <f>INT(INDEX($C$5:$C$54,$I136)*INDEX(怒翼属性投放!$B$67:$Q$83,$F136,M$3)*INDEX(怒翼属性投放!$B$33:$B$41,怒翼升级!$G136))</f>
        <v>272</v>
      </c>
      <c r="N136" s="12">
        <f>INT(INDEX($C$5:$C$54,$I136)*INDEX(怒翼属性投放!$B$67:$Q$83,$F136,N$3)*INDEX(怒翼属性投放!$B$33:$B$41,怒翼升级!$G136))</f>
        <v>0</v>
      </c>
      <c r="O136" s="12">
        <f>INT(INDEX($C$5:$C$54,$I136)*INDEX(怒翼属性投放!$B$67:$Q$83,$F136,O$3)*INDEX(怒翼属性投放!$B$33:$B$41,怒翼升级!$G136))</f>
        <v>0</v>
      </c>
      <c r="P136" s="12">
        <f>INT(INDEX($C$5:$C$54,$I136)*INDEX(怒翼属性投放!$B$67:$Q$83,$F136,P$3)*INDEX(怒翼属性投放!$B$33:$B$41,怒翼升级!$G136))</f>
        <v>0</v>
      </c>
      <c r="Q136" s="12">
        <f>INT(INDEX($C$5:$C$54,$I136)*INDEX(怒翼属性投放!$B$67:$Q$83,$F136,Q$3)*INDEX(怒翼属性投放!$B$33:$B$41,怒翼升级!$G136))</f>
        <v>0</v>
      </c>
      <c r="R136" s="12">
        <f>INT(INDEX($C$5:$C$54,$I136)*INDEX(怒翼属性投放!$B$67:$Q$83,$F136,R$3)*INDEX(怒翼属性投放!$B$33:$B$41,怒翼升级!$G136))</f>
        <v>0</v>
      </c>
      <c r="S136" s="12">
        <f>INT(INDEX($C$5:$C$54,$I136)*INDEX(怒翼属性投放!$B$67:$Q$83,$F136,S$3)*INDEX(怒翼属性投放!$B$33:$B$41,怒翼升级!$G136))</f>
        <v>0</v>
      </c>
      <c r="T136" s="12">
        <f>INT(INDEX($C$5:$C$54,$I136)*INDEX(怒翼属性投放!$B$67:$Q$83,$F136,T$3)*INDEX(怒翼属性投放!$B$33:$B$41,怒翼升级!$G136))</f>
        <v>0</v>
      </c>
      <c r="U136" s="12">
        <f>INT(INDEX($C$5:$C$54,$I136)*INDEX(怒翼属性投放!$B$67:$Q$83,$F136,U$3)*INDEX(怒翼属性投放!$B$33:$B$41,怒翼升级!$G136))</f>
        <v>0</v>
      </c>
      <c r="V136" s="12">
        <f>INT(INDEX($C$5:$C$54,$I136)*INDEX(怒翼属性投放!$B$67:$Q$83,$F136,V$3)*INDEX(怒翼属性投放!$B$33:$B$41,怒翼升级!$G136))</f>
        <v>0</v>
      </c>
      <c r="W136" s="12">
        <f>INT(INDEX($C$5:$C$54,$I136)*INDEX(怒翼属性投放!$B$67:$Q$83,$F136,W$3)*INDEX(怒翼属性投放!$B$33:$B$41,怒翼升级!$G136))</f>
        <v>0</v>
      </c>
      <c r="X136" s="12">
        <f>INT(INDEX($C$5:$C$54,$I136)*INDEX(怒翼属性投放!$B$67:$Q$83,$F136,X$3)*INDEX(怒翼属性投放!$B$33:$B$41,怒翼升级!$G136))</f>
        <v>0</v>
      </c>
      <c r="Y136" s="12">
        <f>INT(INDEX($C$5:$C$54,$I136)*INDEX(怒翼属性投放!$B$67:$Q$83,$F136,Y$3)*INDEX(怒翼属性投放!$B$33:$B$41,怒翼升级!$G136))</f>
        <v>0</v>
      </c>
      <c r="Z136" s="12">
        <f>SUMPRODUCT(怒翼属性投放!B$47:Q$47,怒翼升级!J136:Y136)</f>
        <v>3948.8</v>
      </c>
    </row>
    <row r="137" spans="6:26" ht="16.5" x14ac:dyDescent="0.15">
      <c r="F137" s="13">
        <v>3</v>
      </c>
      <c r="G137" s="13">
        <v>3</v>
      </c>
      <c r="H137" s="13" t="s">
        <v>137</v>
      </c>
      <c r="I137" s="13">
        <v>33</v>
      </c>
      <c r="J137" s="12">
        <f>INT(INDEX($C$5:$C$54,$I137)*INDEX(怒翼属性投放!$B$67:$Q$83,$F137,J$3)*INDEX(怒翼属性投放!$B$33:$B$41,怒翼升级!$G137))</f>
        <v>7000</v>
      </c>
      <c r="K137" s="12">
        <f>INT(INDEX($C$5:$C$54,$I137)*INDEX(怒翼属性投放!$B$67:$Q$83,$F137,K$3)*INDEX(怒翼属性投放!$B$33:$B$41,怒翼升级!$G137))</f>
        <v>560</v>
      </c>
      <c r="L137" s="12">
        <f>INT(INDEX($C$5:$C$54,$I137)*INDEX(怒翼属性投放!$B$67:$Q$83,$F137,L$3)*INDEX(怒翼属性投放!$B$33:$B$41,怒翼升级!$G137))</f>
        <v>280</v>
      </c>
      <c r="M137" s="12">
        <f>INT(INDEX($C$5:$C$54,$I137)*INDEX(怒翼属性投放!$B$67:$Q$83,$F137,M$3)*INDEX(怒翼属性投放!$B$33:$B$41,怒翼升级!$G137))</f>
        <v>280</v>
      </c>
      <c r="N137" s="12">
        <f>INT(INDEX($C$5:$C$54,$I137)*INDEX(怒翼属性投放!$B$67:$Q$83,$F137,N$3)*INDEX(怒翼属性投放!$B$33:$B$41,怒翼升级!$G137))</f>
        <v>0</v>
      </c>
      <c r="O137" s="12">
        <f>INT(INDEX($C$5:$C$54,$I137)*INDEX(怒翼属性投放!$B$67:$Q$83,$F137,O$3)*INDEX(怒翼属性投放!$B$33:$B$41,怒翼升级!$G137))</f>
        <v>0</v>
      </c>
      <c r="P137" s="12">
        <f>INT(INDEX($C$5:$C$54,$I137)*INDEX(怒翼属性投放!$B$67:$Q$83,$F137,P$3)*INDEX(怒翼属性投放!$B$33:$B$41,怒翼升级!$G137))</f>
        <v>0</v>
      </c>
      <c r="Q137" s="12">
        <f>INT(INDEX($C$5:$C$54,$I137)*INDEX(怒翼属性投放!$B$67:$Q$83,$F137,Q$3)*INDEX(怒翼属性投放!$B$33:$B$41,怒翼升级!$G137))</f>
        <v>0</v>
      </c>
      <c r="R137" s="12">
        <f>INT(INDEX($C$5:$C$54,$I137)*INDEX(怒翼属性投放!$B$67:$Q$83,$F137,R$3)*INDEX(怒翼属性投放!$B$33:$B$41,怒翼升级!$G137))</f>
        <v>0</v>
      </c>
      <c r="S137" s="12">
        <f>INT(INDEX($C$5:$C$54,$I137)*INDEX(怒翼属性投放!$B$67:$Q$83,$F137,S$3)*INDEX(怒翼属性投放!$B$33:$B$41,怒翼升级!$G137))</f>
        <v>0</v>
      </c>
      <c r="T137" s="12">
        <f>INT(INDEX($C$5:$C$54,$I137)*INDEX(怒翼属性投放!$B$67:$Q$83,$F137,T$3)*INDEX(怒翼属性投放!$B$33:$B$41,怒翼升级!$G137))</f>
        <v>0</v>
      </c>
      <c r="U137" s="12">
        <f>INT(INDEX($C$5:$C$54,$I137)*INDEX(怒翼属性投放!$B$67:$Q$83,$F137,U$3)*INDEX(怒翼属性投放!$B$33:$B$41,怒翼升级!$G137))</f>
        <v>0</v>
      </c>
      <c r="V137" s="12">
        <f>INT(INDEX($C$5:$C$54,$I137)*INDEX(怒翼属性投放!$B$67:$Q$83,$F137,V$3)*INDEX(怒翼属性投放!$B$33:$B$41,怒翼升级!$G137))</f>
        <v>0</v>
      </c>
      <c r="W137" s="12">
        <f>INT(INDEX($C$5:$C$54,$I137)*INDEX(怒翼属性投放!$B$67:$Q$83,$F137,W$3)*INDEX(怒翼属性投放!$B$33:$B$41,怒翼升级!$G137))</f>
        <v>0</v>
      </c>
      <c r="X137" s="12">
        <f>INT(INDEX($C$5:$C$54,$I137)*INDEX(怒翼属性投放!$B$67:$Q$83,$F137,X$3)*INDEX(怒翼属性投放!$B$33:$B$41,怒翼升级!$G137))</f>
        <v>0</v>
      </c>
      <c r="Y137" s="12">
        <f>INT(INDEX($C$5:$C$54,$I137)*INDEX(怒翼属性投放!$B$67:$Q$83,$F137,Y$3)*INDEX(怒翼属性投放!$B$33:$B$41,怒翼升级!$G137))</f>
        <v>0</v>
      </c>
      <c r="Z137" s="12">
        <f>SUMPRODUCT(怒翼属性投放!B$47:Q$47,怒翼升级!J137:Y137)</f>
        <v>4060</v>
      </c>
    </row>
    <row r="138" spans="6:26" ht="16.5" x14ac:dyDescent="0.15">
      <c r="F138" s="13">
        <v>3</v>
      </c>
      <c r="G138" s="13">
        <v>3</v>
      </c>
      <c r="H138" s="13" t="s">
        <v>137</v>
      </c>
      <c r="I138" s="13">
        <v>34</v>
      </c>
      <c r="J138" s="12">
        <f>INT(INDEX($C$5:$C$54,$I138)*INDEX(怒翼属性投放!$B$67:$Q$83,$F138,J$3)*INDEX(怒翼属性投放!$B$33:$B$41,怒翼升级!$G138))</f>
        <v>7181</v>
      </c>
      <c r="K138" s="12">
        <f>INT(INDEX($C$5:$C$54,$I138)*INDEX(怒翼属性投放!$B$67:$Q$83,$F138,K$3)*INDEX(怒翼属性投放!$B$33:$B$41,怒翼升级!$G138))</f>
        <v>574</v>
      </c>
      <c r="L138" s="12">
        <f>INT(INDEX($C$5:$C$54,$I138)*INDEX(怒翼属性投放!$B$67:$Q$83,$F138,L$3)*INDEX(怒翼属性投放!$B$33:$B$41,怒翼升级!$G138))</f>
        <v>287</v>
      </c>
      <c r="M138" s="12">
        <f>INT(INDEX($C$5:$C$54,$I138)*INDEX(怒翼属性投放!$B$67:$Q$83,$F138,M$3)*INDEX(怒翼属性投放!$B$33:$B$41,怒翼升级!$G138))</f>
        <v>287</v>
      </c>
      <c r="N138" s="12">
        <f>INT(INDEX($C$5:$C$54,$I138)*INDEX(怒翼属性投放!$B$67:$Q$83,$F138,N$3)*INDEX(怒翼属性投放!$B$33:$B$41,怒翼升级!$G138))</f>
        <v>0</v>
      </c>
      <c r="O138" s="12">
        <f>INT(INDEX($C$5:$C$54,$I138)*INDEX(怒翼属性投放!$B$67:$Q$83,$F138,O$3)*INDEX(怒翼属性投放!$B$33:$B$41,怒翼升级!$G138))</f>
        <v>0</v>
      </c>
      <c r="P138" s="12">
        <f>INT(INDEX($C$5:$C$54,$I138)*INDEX(怒翼属性投放!$B$67:$Q$83,$F138,P$3)*INDEX(怒翼属性投放!$B$33:$B$41,怒翼升级!$G138))</f>
        <v>0</v>
      </c>
      <c r="Q138" s="12">
        <f>INT(INDEX($C$5:$C$54,$I138)*INDEX(怒翼属性投放!$B$67:$Q$83,$F138,Q$3)*INDEX(怒翼属性投放!$B$33:$B$41,怒翼升级!$G138))</f>
        <v>0</v>
      </c>
      <c r="R138" s="12">
        <f>INT(INDEX($C$5:$C$54,$I138)*INDEX(怒翼属性投放!$B$67:$Q$83,$F138,R$3)*INDEX(怒翼属性投放!$B$33:$B$41,怒翼升级!$G138))</f>
        <v>0</v>
      </c>
      <c r="S138" s="12">
        <f>INT(INDEX($C$5:$C$54,$I138)*INDEX(怒翼属性投放!$B$67:$Q$83,$F138,S$3)*INDEX(怒翼属性投放!$B$33:$B$41,怒翼升级!$G138))</f>
        <v>0</v>
      </c>
      <c r="T138" s="12">
        <f>INT(INDEX($C$5:$C$54,$I138)*INDEX(怒翼属性投放!$B$67:$Q$83,$F138,T$3)*INDEX(怒翼属性投放!$B$33:$B$41,怒翼升级!$G138))</f>
        <v>0</v>
      </c>
      <c r="U138" s="12">
        <f>INT(INDEX($C$5:$C$54,$I138)*INDEX(怒翼属性投放!$B$67:$Q$83,$F138,U$3)*INDEX(怒翼属性投放!$B$33:$B$41,怒翼升级!$G138))</f>
        <v>0</v>
      </c>
      <c r="V138" s="12">
        <f>INT(INDEX($C$5:$C$54,$I138)*INDEX(怒翼属性投放!$B$67:$Q$83,$F138,V$3)*INDEX(怒翼属性投放!$B$33:$B$41,怒翼升级!$G138))</f>
        <v>0</v>
      </c>
      <c r="W138" s="12">
        <f>INT(INDEX($C$5:$C$54,$I138)*INDEX(怒翼属性投放!$B$67:$Q$83,$F138,W$3)*INDEX(怒翼属性投放!$B$33:$B$41,怒翼升级!$G138))</f>
        <v>0</v>
      </c>
      <c r="X138" s="12">
        <f>INT(INDEX($C$5:$C$54,$I138)*INDEX(怒翼属性投放!$B$67:$Q$83,$F138,X$3)*INDEX(怒翼属性投放!$B$33:$B$41,怒翼升级!$G138))</f>
        <v>0</v>
      </c>
      <c r="Y138" s="12">
        <f>INT(INDEX($C$5:$C$54,$I138)*INDEX(怒翼属性投放!$B$67:$Q$83,$F138,Y$3)*INDEX(怒翼属性投放!$B$33:$B$41,怒翼升级!$G138))</f>
        <v>0</v>
      </c>
      <c r="Z138" s="12">
        <f>SUMPRODUCT(怒翼属性投放!B$47:Q$47,怒翼升级!J138:Y138)</f>
        <v>4162.1000000000004</v>
      </c>
    </row>
    <row r="139" spans="6:26" ht="16.5" x14ac:dyDescent="0.15">
      <c r="F139" s="13">
        <v>3</v>
      </c>
      <c r="G139" s="13">
        <v>3</v>
      </c>
      <c r="H139" s="13" t="s">
        <v>137</v>
      </c>
      <c r="I139" s="13">
        <v>35</v>
      </c>
      <c r="J139" s="12">
        <f>INT(INDEX($C$5:$C$54,$I139)*INDEX(怒翼属性投放!$B$67:$Q$83,$F139,J$3)*INDEX(怒翼属性投放!$B$33:$B$41,怒翼升级!$G139))</f>
        <v>7362</v>
      </c>
      <c r="K139" s="12">
        <f>INT(INDEX($C$5:$C$54,$I139)*INDEX(怒翼属性投放!$B$67:$Q$83,$F139,K$3)*INDEX(怒翼属性投放!$B$33:$B$41,怒翼升级!$G139))</f>
        <v>588</v>
      </c>
      <c r="L139" s="12">
        <f>INT(INDEX($C$5:$C$54,$I139)*INDEX(怒翼属性投放!$B$67:$Q$83,$F139,L$3)*INDEX(怒翼属性投放!$B$33:$B$41,怒翼升级!$G139))</f>
        <v>294</v>
      </c>
      <c r="M139" s="12">
        <f>INT(INDEX($C$5:$C$54,$I139)*INDEX(怒翼属性投放!$B$67:$Q$83,$F139,M$3)*INDEX(怒翼属性投放!$B$33:$B$41,怒翼升级!$G139))</f>
        <v>294</v>
      </c>
      <c r="N139" s="12">
        <f>INT(INDEX($C$5:$C$54,$I139)*INDEX(怒翼属性投放!$B$67:$Q$83,$F139,N$3)*INDEX(怒翼属性投放!$B$33:$B$41,怒翼升级!$G139))</f>
        <v>0</v>
      </c>
      <c r="O139" s="12">
        <f>INT(INDEX($C$5:$C$54,$I139)*INDEX(怒翼属性投放!$B$67:$Q$83,$F139,O$3)*INDEX(怒翼属性投放!$B$33:$B$41,怒翼升级!$G139))</f>
        <v>0</v>
      </c>
      <c r="P139" s="12">
        <f>INT(INDEX($C$5:$C$54,$I139)*INDEX(怒翼属性投放!$B$67:$Q$83,$F139,P$3)*INDEX(怒翼属性投放!$B$33:$B$41,怒翼升级!$G139))</f>
        <v>0</v>
      </c>
      <c r="Q139" s="12">
        <f>INT(INDEX($C$5:$C$54,$I139)*INDEX(怒翼属性投放!$B$67:$Q$83,$F139,Q$3)*INDEX(怒翼属性投放!$B$33:$B$41,怒翼升级!$G139))</f>
        <v>0</v>
      </c>
      <c r="R139" s="12">
        <f>INT(INDEX($C$5:$C$54,$I139)*INDEX(怒翼属性投放!$B$67:$Q$83,$F139,R$3)*INDEX(怒翼属性投放!$B$33:$B$41,怒翼升级!$G139))</f>
        <v>0</v>
      </c>
      <c r="S139" s="12">
        <f>INT(INDEX($C$5:$C$54,$I139)*INDEX(怒翼属性投放!$B$67:$Q$83,$F139,S$3)*INDEX(怒翼属性投放!$B$33:$B$41,怒翼升级!$G139))</f>
        <v>0</v>
      </c>
      <c r="T139" s="12">
        <f>INT(INDEX($C$5:$C$54,$I139)*INDEX(怒翼属性投放!$B$67:$Q$83,$F139,T$3)*INDEX(怒翼属性投放!$B$33:$B$41,怒翼升级!$G139))</f>
        <v>0</v>
      </c>
      <c r="U139" s="12">
        <f>INT(INDEX($C$5:$C$54,$I139)*INDEX(怒翼属性投放!$B$67:$Q$83,$F139,U$3)*INDEX(怒翼属性投放!$B$33:$B$41,怒翼升级!$G139))</f>
        <v>0</v>
      </c>
      <c r="V139" s="12">
        <f>INT(INDEX($C$5:$C$54,$I139)*INDEX(怒翼属性投放!$B$67:$Q$83,$F139,V$3)*INDEX(怒翼属性投放!$B$33:$B$41,怒翼升级!$G139))</f>
        <v>0</v>
      </c>
      <c r="W139" s="12">
        <f>INT(INDEX($C$5:$C$54,$I139)*INDEX(怒翼属性投放!$B$67:$Q$83,$F139,W$3)*INDEX(怒翼属性投放!$B$33:$B$41,怒翼升级!$G139))</f>
        <v>0</v>
      </c>
      <c r="X139" s="12">
        <f>INT(INDEX($C$5:$C$54,$I139)*INDEX(怒翼属性投放!$B$67:$Q$83,$F139,X$3)*INDEX(怒翼属性投放!$B$33:$B$41,怒翼升级!$G139))</f>
        <v>0</v>
      </c>
      <c r="Y139" s="12">
        <f>INT(INDEX($C$5:$C$54,$I139)*INDEX(怒翼属性投放!$B$67:$Q$83,$F139,Y$3)*INDEX(怒翼属性投放!$B$33:$B$41,怒翼升级!$G139))</f>
        <v>0</v>
      </c>
      <c r="Z139" s="12">
        <f>SUMPRODUCT(怒翼属性投放!B$47:Q$47,怒翼升级!J139:Y139)</f>
        <v>4264.2</v>
      </c>
    </row>
    <row r="140" spans="6:26" ht="16.5" x14ac:dyDescent="0.15">
      <c r="F140" s="13">
        <v>3</v>
      </c>
      <c r="G140" s="13">
        <v>3</v>
      </c>
      <c r="H140" s="13" t="s">
        <v>137</v>
      </c>
      <c r="I140" s="13">
        <v>36</v>
      </c>
      <c r="J140" s="12">
        <f>INT(INDEX($C$5:$C$54,$I140)*INDEX(怒翼属性投放!$B$67:$Q$83,$F140,J$3)*INDEX(怒翼属性投放!$B$33:$B$41,怒翼升级!$G140))</f>
        <v>7543</v>
      </c>
      <c r="K140" s="12">
        <f>INT(INDEX($C$5:$C$54,$I140)*INDEX(怒翼属性投放!$B$67:$Q$83,$F140,K$3)*INDEX(怒翼属性投放!$B$33:$B$41,怒翼升级!$G140))</f>
        <v>603</v>
      </c>
      <c r="L140" s="12">
        <f>INT(INDEX($C$5:$C$54,$I140)*INDEX(怒翼属性投放!$B$67:$Q$83,$F140,L$3)*INDEX(怒翼属性投放!$B$33:$B$41,怒翼升级!$G140))</f>
        <v>301</v>
      </c>
      <c r="M140" s="12">
        <f>INT(INDEX($C$5:$C$54,$I140)*INDEX(怒翼属性投放!$B$67:$Q$83,$F140,M$3)*INDEX(怒翼属性投放!$B$33:$B$41,怒翼升级!$G140))</f>
        <v>301</v>
      </c>
      <c r="N140" s="12">
        <f>INT(INDEX($C$5:$C$54,$I140)*INDEX(怒翼属性投放!$B$67:$Q$83,$F140,N$3)*INDEX(怒翼属性投放!$B$33:$B$41,怒翼升级!$G140))</f>
        <v>0</v>
      </c>
      <c r="O140" s="12">
        <f>INT(INDEX($C$5:$C$54,$I140)*INDEX(怒翼属性投放!$B$67:$Q$83,$F140,O$3)*INDEX(怒翼属性投放!$B$33:$B$41,怒翼升级!$G140))</f>
        <v>0</v>
      </c>
      <c r="P140" s="12">
        <f>INT(INDEX($C$5:$C$54,$I140)*INDEX(怒翼属性投放!$B$67:$Q$83,$F140,P$3)*INDEX(怒翼属性投放!$B$33:$B$41,怒翼升级!$G140))</f>
        <v>0</v>
      </c>
      <c r="Q140" s="12">
        <f>INT(INDEX($C$5:$C$54,$I140)*INDEX(怒翼属性投放!$B$67:$Q$83,$F140,Q$3)*INDEX(怒翼属性投放!$B$33:$B$41,怒翼升级!$G140))</f>
        <v>0</v>
      </c>
      <c r="R140" s="12">
        <f>INT(INDEX($C$5:$C$54,$I140)*INDEX(怒翼属性投放!$B$67:$Q$83,$F140,R$3)*INDEX(怒翼属性投放!$B$33:$B$41,怒翼升级!$G140))</f>
        <v>0</v>
      </c>
      <c r="S140" s="12">
        <f>INT(INDEX($C$5:$C$54,$I140)*INDEX(怒翼属性投放!$B$67:$Q$83,$F140,S$3)*INDEX(怒翼属性投放!$B$33:$B$41,怒翼升级!$G140))</f>
        <v>0</v>
      </c>
      <c r="T140" s="12">
        <f>INT(INDEX($C$5:$C$54,$I140)*INDEX(怒翼属性投放!$B$67:$Q$83,$F140,T$3)*INDEX(怒翼属性投放!$B$33:$B$41,怒翼升级!$G140))</f>
        <v>0</v>
      </c>
      <c r="U140" s="12">
        <f>INT(INDEX($C$5:$C$54,$I140)*INDEX(怒翼属性投放!$B$67:$Q$83,$F140,U$3)*INDEX(怒翼属性投放!$B$33:$B$41,怒翼升级!$G140))</f>
        <v>0</v>
      </c>
      <c r="V140" s="12">
        <f>INT(INDEX($C$5:$C$54,$I140)*INDEX(怒翼属性投放!$B$67:$Q$83,$F140,V$3)*INDEX(怒翼属性投放!$B$33:$B$41,怒翼升级!$G140))</f>
        <v>0</v>
      </c>
      <c r="W140" s="12">
        <f>INT(INDEX($C$5:$C$54,$I140)*INDEX(怒翼属性投放!$B$67:$Q$83,$F140,W$3)*INDEX(怒翼属性投放!$B$33:$B$41,怒翼升级!$G140))</f>
        <v>0</v>
      </c>
      <c r="X140" s="12">
        <f>INT(INDEX($C$5:$C$54,$I140)*INDEX(怒翼属性投放!$B$67:$Q$83,$F140,X$3)*INDEX(怒翼属性投放!$B$33:$B$41,怒翼升级!$G140))</f>
        <v>0</v>
      </c>
      <c r="Y140" s="12">
        <f>INT(INDEX($C$5:$C$54,$I140)*INDEX(怒翼属性投放!$B$67:$Q$83,$F140,Y$3)*INDEX(怒翼属性投放!$B$33:$B$41,怒翼升级!$G140))</f>
        <v>0</v>
      </c>
      <c r="Z140" s="12">
        <f>SUMPRODUCT(怒翼属性投放!B$47:Q$47,怒翼升级!J140:Y140)</f>
        <v>4369.3</v>
      </c>
    </row>
    <row r="141" spans="6:26" ht="16.5" x14ac:dyDescent="0.15">
      <c r="F141" s="13">
        <v>3</v>
      </c>
      <c r="G141" s="13">
        <v>3</v>
      </c>
      <c r="H141" s="13" t="s">
        <v>137</v>
      </c>
      <c r="I141" s="13">
        <v>37</v>
      </c>
      <c r="J141" s="12">
        <f>INT(INDEX($C$5:$C$54,$I141)*INDEX(怒翼属性投放!$B$67:$Q$83,$F141,J$3)*INDEX(怒翼属性投放!$B$33:$B$41,怒翼升级!$G141))</f>
        <v>7724</v>
      </c>
      <c r="K141" s="12">
        <f>INT(INDEX($C$5:$C$54,$I141)*INDEX(怒翼属性投放!$B$67:$Q$83,$F141,K$3)*INDEX(怒翼属性投放!$B$33:$B$41,怒翼升级!$G141))</f>
        <v>617</v>
      </c>
      <c r="L141" s="12">
        <f>INT(INDEX($C$5:$C$54,$I141)*INDEX(怒翼属性投放!$B$67:$Q$83,$F141,L$3)*INDEX(怒翼属性投放!$B$33:$B$41,怒翼升级!$G141))</f>
        <v>308</v>
      </c>
      <c r="M141" s="12">
        <f>INT(INDEX($C$5:$C$54,$I141)*INDEX(怒翼属性投放!$B$67:$Q$83,$F141,M$3)*INDEX(怒翼属性投放!$B$33:$B$41,怒翼升级!$G141))</f>
        <v>308</v>
      </c>
      <c r="N141" s="12">
        <f>INT(INDEX($C$5:$C$54,$I141)*INDEX(怒翼属性投放!$B$67:$Q$83,$F141,N$3)*INDEX(怒翼属性投放!$B$33:$B$41,怒翼升级!$G141))</f>
        <v>0</v>
      </c>
      <c r="O141" s="12">
        <f>INT(INDEX($C$5:$C$54,$I141)*INDEX(怒翼属性投放!$B$67:$Q$83,$F141,O$3)*INDEX(怒翼属性投放!$B$33:$B$41,怒翼升级!$G141))</f>
        <v>0</v>
      </c>
      <c r="P141" s="12">
        <f>INT(INDEX($C$5:$C$54,$I141)*INDEX(怒翼属性投放!$B$67:$Q$83,$F141,P$3)*INDEX(怒翼属性投放!$B$33:$B$41,怒翼升级!$G141))</f>
        <v>0</v>
      </c>
      <c r="Q141" s="12">
        <f>INT(INDEX($C$5:$C$54,$I141)*INDEX(怒翼属性投放!$B$67:$Q$83,$F141,Q$3)*INDEX(怒翼属性投放!$B$33:$B$41,怒翼升级!$G141))</f>
        <v>0</v>
      </c>
      <c r="R141" s="12">
        <f>INT(INDEX($C$5:$C$54,$I141)*INDEX(怒翼属性投放!$B$67:$Q$83,$F141,R$3)*INDEX(怒翼属性投放!$B$33:$B$41,怒翼升级!$G141))</f>
        <v>0</v>
      </c>
      <c r="S141" s="12">
        <f>INT(INDEX($C$5:$C$54,$I141)*INDEX(怒翼属性投放!$B$67:$Q$83,$F141,S$3)*INDEX(怒翼属性投放!$B$33:$B$41,怒翼升级!$G141))</f>
        <v>0</v>
      </c>
      <c r="T141" s="12">
        <f>INT(INDEX($C$5:$C$54,$I141)*INDEX(怒翼属性投放!$B$67:$Q$83,$F141,T$3)*INDEX(怒翼属性投放!$B$33:$B$41,怒翼升级!$G141))</f>
        <v>0</v>
      </c>
      <c r="U141" s="12">
        <f>INT(INDEX($C$5:$C$54,$I141)*INDEX(怒翼属性投放!$B$67:$Q$83,$F141,U$3)*INDEX(怒翼属性投放!$B$33:$B$41,怒翼升级!$G141))</f>
        <v>0</v>
      </c>
      <c r="V141" s="12">
        <f>INT(INDEX($C$5:$C$54,$I141)*INDEX(怒翼属性投放!$B$67:$Q$83,$F141,V$3)*INDEX(怒翼属性投放!$B$33:$B$41,怒翼升级!$G141))</f>
        <v>0</v>
      </c>
      <c r="W141" s="12">
        <f>INT(INDEX($C$5:$C$54,$I141)*INDEX(怒翼属性投放!$B$67:$Q$83,$F141,W$3)*INDEX(怒翼属性投放!$B$33:$B$41,怒翼升级!$G141))</f>
        <v>0</v>
      </c>
      <c r="X141" s="12">
        <f>INT(INDEX($C$5:$C$54,$I141)*INDEX(怒翼属性投放!$B$67:$Q$83,$F141,X$3)*INDEX(怒翼属性投放!$B$33:$B$41,怒翼升级!$G141))</f>
        <v>0</v>
      </c>
      <c r="Y141" s="12">
        <f>INT(INDEX($C$5:$C$54,$I141)*INDEX(怒翼属性投放!$B$67:$Q$83,$F141,Y$3)*INDEX(怒翼属性投放!$B$33:$B$41,怒翼升级!$G141))</f>
        <v>0</v>
      </c>
      <c r="Z141" s="12">
        <f>SUMPRODUCT(怒翼属性投放!B$47:Q$47,怒翼升级!J141:Y141)</f>
        <v>4471.3999999999996</v>
      </c>
    </row>
    <row r="142" spans="6:26" ht="16.5" x14ac:dyDescent="0.15">
      <c r="F142" s="13">
        <v>3</v>
      </c>
      <c r="G142" s="13">
        <v>3</v>
      </c>
      <c r="H142" s="13" t="s">
        <v>137</v>
      </c>
      <c r="I142" s="13">
        <v>38</v>
      </c>
      <c r="J142" s="12">
        <f>INT(INDEX($C$5:$C$54,$I142)*INDEX(怒翼属性投放!$B$67:$Q$83,$F142,J$3)*INDEX(怒翼属性投放!$B$33:$B$41,怒翼升级!$G142))</f>
        <v>7905</v>
      </c>
      <c r="K142" s="12">
        <f>INT(INDEX($C$5:$C$54,$I142)*INDEX(怒翼属性投放!$B$67:$Q$83,$F142,K$3)*INDEX(怒翼属性投放!$B$33:$B$41,怒翼升级!$G142))</f>
        <v>632</v>
      </c>
      <c r="L142" s="12">
        <f>INT(INDEX($C$5:$C$54,$I142)*INDEX(怒翼属性投放!$B$67:$Q$83,$F142,L$3)*INDEX(怒翼属性投放!$B$33:$B$41,怒翼升级!$G142))</f>
        <v>316</v>
      </c>
      <c r="M142" s="12">
        <f>INT(INDEX($C$5:$C$54,$I142)*INDEX(怒翼属性投放!$B$67:$Q$83,$F142,M$3)*INDEX(怒翼属性投放!$B$33:$B$41,怒翼升级!$G142))</f>
        <v>316</v>
      </c>
      <c r="N142" s="12">
        <f>INT(INDEX($C$5:$C$54,$I142)*INDEX(怒翼属性投放!$B$67:$Q$83,$F142,N$3)*INDEX(怒翼属性投放!$B$33:$B$41,怒翼升级!$G142))</f>
        <v>0</v>
      </c>
      <c r="O142" s="12">
        <f>INT(INDEX($C$5:$C$54,$I142)*INDEX(怒翼属性投放!$B$67:$Q$83,$F142,O$3)*INDEX(怒翼属性投放!$B$33:$B$41,怒翼升级!$G142))</f>
        <v>0</v>
      </c>
      <c r="P142" s="12">
        <f>INT(INDEX($C$5:$C$54,$I142)*INDEX(怒翼属性投放!$B$67:$Q$83,$F142,P$3)*INDEX(怒翼属性投放!$B$33:$B$41,怒翼升级!$G142))</f>
        <v>0</v>
      </c>
      <c r="Q142" s="12">
        <f>INT(INDEX($C$5:$C$54,$I142)*INDEX(怒翼属性投放!$B$67:$Q$83,$F142,Q$3)*INDEX(怒翼属性投放!$B$33:$B$41,怒翼升级!$G142))</f>
        <v>0</v>
      </c>
      <c r="R142" s="12">
        <f>INT(INDEX($C$5:$C$54,$I142)*INDEX(怒翼属性投放!$B$67:$Q$83,$F142,R$3)*INDEX(怒翼属性投放!$B$33:$B$41,怒翼升级!$G142))</f>
        <v>0</v>
      </c>
      <c r="S142" s="12">
        <f>INT(INDEX($C$5:$C$54,$I142)*INDEX(怒翼属性投放!$B$67:$Q$83,$F142,S$3)*INDEX(怒翼属性投放!$B$33:$B$41,怒翼升级!$G142))</f>
        <v>0</v>
      </c>
      <c r="T142" s="12">
        <f>INT(INDEX($C$5:$C$54,$I142)*INDEX(怒翼属性投放!$B$67:$Q$83,$F142,T$3)*INDEX(怒翼属性投放!$B$33:$B$41,怒翼升级!$G142))</f>
        <v>0</v>
      </c>
      <c r="U142" s="12">
        <f>INT(INDEX($C$5:$C$54,$I142)*INDEX(怒翼属性投放!$B$67:$Q$83,$F142,U$3)*INDEX(怒翼属性投放!$B$33:$B$41,怒翼升级!$G142))</f>
        <v>0</v>
      </c>
      <c r="V142" s="12">
        <f>INT(INDEX($C$5:$C$54,$I142)*INDEX(怒翼属性投放!$B$67:$Q$83,$F142,V$3)*INDEX(怒翼属性投放!$B$33:$B$41,怒翼升级!$G142))</f>
        <v>0</v>
      </c>
      <c r="W142" s="12">
        <f>INT(INDEX($C$5:$C$54,$I142)*INDEX(怒翼属性投放!$B$67:$Q$83,$F142,W$3)*INDEX(怒翼属性投放!$B$33:$B$41,怒翼升级!$G142))</f>
        <v>0</v>
      </c>
      <c r="X142" s="12">
        <f>INT(INDEX($C$5:$C$54,$I142)*INDEX(怒翼属性投放!$B$67:$Q$83,$F142,X$3)*INDEX(怒翼属性投放!$B$33:$B$41,怒翼升级!$G142))</f>
        <v>0</v>
      </c>
      <c r="Y142" s="12">
        <f>INT(INDEX($C$5:$C$54,$I142)*INDEX(怒翼属性投放!$B$67:$Q$83,$F142,Y$3)*INDEX(怒翼属性投放!$B$33:$B$41,怒翼升级!$G142))</f>
        <v>0</v>
      </c>
      <c r="Z142" s="12">
        <f>SUMPRODUCT(怒翼属性投放!B$47:Q$47,怒翼升级!J142:Y142)</f>
        <v>4582.5</v>
      </c>
    </row>
    <row r="143" spans="6:26" ht="16.5" x14ac:dyDescent="0.15">
      <c r="F143" s="13">
        <v>3</v>
      </c>
      <c r="G143" s="13">
        <v>3</v>
      </c>
      <c r="H143" s="13" t="s">
        <v>137</v>
      </c>
      <c r="I143" s="13">
        <v>39</v>
      </c>
      <c r="J143" s="12">
        <f>INT(INDEX($C$5:$C$54,$I143)*INDEX(怒翼属性投放!$B$67:$Q$83,$F143,J$3)*INDEX(怒翼属性投放!$B$33:$B$41,怒翼升级!$G143))</f>
        <v>8086</v>
      </c>
      <c r="K143" s="12">
        <f>INT(INDEX($C$5:$C$54,$I143)*INDEX(怒翼属性投放!$B$67:$Q$83,$F143,K$3)*INDEX(怒翼属性投放!$B$33:$B$41,怒翼升级!$G143))</f>
        <v>646</v>
      </c>
      <c r="L143" s="12">
        <f>INT(INDEX($C$5:$C$54,$I143)*INDEX(怒翼属性投放!$B$67:$Q$83,$F143,L$3)*INDEX(怒翼属性投放!$B$33:$B$41,怒翼升级!$G143))</f>
        <v>323</v>
      </c>
      <c r="M143" s="12">
        <f>INT(INDEX($C$5:$C$54,$I143)*INDEX(怒翼属性投放!$B$67:$Q$83,$F143,M$3)*INDEX(怒翼属性投放!$B$33:$B$41,怒翼升级!$G143))</f>
        <v>323</v>
      </c>
      <c r="N143" s="12">
        <f>INT(INDEX($C$5:$C$54,$I143)*INDEX(怒翼属性投放!$B$67:$Q$83,$F143,N$3)*INDEX(怒翼属性投放!$B$33:$B$41,怒翼升级!$G143))</f>
        <v>0</v>
      </c>
      <c r="O143" s="12">
        <f>INT(INDEX($C$5:$C$54,$I143)*INDEX(怒翼属性投放!$B$67:$Q$83,$F143,O$3)*INDEX(怒翼属性投放!$B$33:$B$41,怒翼升级!$G143))</f>
        <v>0</v>
      </c>
      <c r="P143" s="12">
        <f>INT(INDEX($C$5:$C$54,$I143)*INDEX(怒翼属性投放!$B$67:$Q$83,$F143,P$3)*INDEX(怒翼属性投放!$B$33:$B$41,怒翼升级!$G143))</f>
        <v>0</v>
      </c>
      <c r="Q143" s="12">
        <f>INT(INDEX($C$5:$C$54,$I143)*INDEX(怒翼属性投放!$B$67:$Q$83,$F143,Q$3)*INDEX(怒翼属性投放!$B$33:$B$41,怒翼升级!$G143))</f>
        <v>0</v>
      </c>
      <c r="R143" s="12">
        <f>INT(INDEX($C$5:$C$54,$I143)*INDEX(怒翼属性投放!$B$67:$Q$83,$F143,R$3)*INDEX(怒翼属性投放!$B$33:$B$41,怒翼升级!$G143))</f>
        <v>0</v>
      </c>
      <c r="S143" s="12">
        <f>INT(INDEX($C$5:$C$54,$I143)*INDEX(怒翼属性投放!$B$67:$Q$83,$F143,S$3)*INDEX(怒翼属性投放!$B$33:$B$41,怒翼升级!$G143))</f>
        <v>0</v>
      </c>
      <c r="T143" s="12">
        <f>INT(INDEX($C$5:$C$54,$I143)*INDEX(怒翼属性投放!$B$67:$Q$83,$F143,T$3)*INDEX(怒翼属性投放!$B$33:$B$41,怒翼升级!$G143))</f>
        <v>0</v>
      </c>
      <c r="U143" s="12">
        <f>INT(INDEX($C$5:$C$54,$I143)*INDEX(怒翼属性投放!$B$67:$Q$83,$F143,U$3)*INDEX(怒翼属性投放!$B$33:$B$41,怒翼升级!$G143))</f>
        <v>0</v>
      </c>
      <c r="V143" s="12">
        <f>INT(INDEX($C$5:$C$54,$I143)*INDEX(怒翼属性投放!$B$67:$Q$83,$F143,V$3)*INDEX(怒翼属性投放!$B$33:$B$41,怒翼升级!$G143))</f>
        <v>0</v>
      </c>
      <c r="W143" s="12">
        <f>INT(INDEX($C$5:$C$54,$I143)*INDEX(怒翼属性投放!$B$67:$Q$83,$F143,W$3)*INDEX(怒翼属性投放!$B$33:$B$41,怒翼升级!$G143))</f>
        <v>0</v>
      </c>
      <c r="X143" s="12">
        <f>INT(INDEX($C$5:$C$54,$I143)*INDEX(怒翼属性投放!$B$67:$Q$83,$F143,X$3)*INDEX(怒翼属性投放!$B$33:$B$41,怒翼升级!$G143))</f>
        <v>0</v>
      </c>
      <c r="Y143" s="12">
        <f>INT(INDEX($C$5:$C$54,$I143)*INDEX(怒翼属性投放!$B$67:$Q$83,$F143,Y$3)*INDEX(怒翼属性投放!$B$33:$B$41,怒翼升级!$G143))</f>
        <v>0</v>
      </c>
      <c r="Z143" s="12">
        <f>SUMPRODUCT(怒翼属性投放!B$47:Q$47,怒翼升级!J143:Y143)</f>
        <v>4684.6000000000004</v>
      </c>
    </row>
    <row r="144" spans="6:26" ht="16.5" x14ac:dyDescent="0.15">
      <c r="F144" s="13">
        <v>3</v>
      </c>
      <c r="G144" s="13">
        <v>3</v>
      </c>
      <c r="H144" s="13" t="s">
        <v>137</v>
      </c>
      <c r="I144" s="13">
        <v>40</v>
      </c>
      <c r="J144" s="12">
        <f>INT(INDEX($C$5:$C$54,$I144)*INDEX(怒翼属性投放!$B$67:$Q$83,$F144,J$3)*INDEX(怒翼属性投放!$B$33:$B$41,怒翼升级!$G144))</f>
        <v>8267</v>
      </c>
      <c r="K144" s="12">
        <f>INT(INDEX($C$5:$C$54,$I144)*INDEX(怒翼属性投放!$B$67:$Q$83,$F144,K$3)*INDEX(怒翼属性投放!$B$33:$B$41,怒翼升级!$G144))</f>
        <v>661</v>
      </c>
      <c r="L144" s="12">
        <f>INT(INDEX($C$5:$C$54,$I144)*INDEX(怒翼属性投放!$B$67:$Q$83,$F144,L$3)*INDEX(怒翼属性投放!$B$33:$B$41,怒翼升级!$G144))</f>
        <v>330</v>
      </c>
      <c r="M144" s="12">
        <f>INT(INDEX($C$5:$C$54,$I144)*INDEX(怒翼属性投放!$B$67:$Q$83,$F144,M$3)*INDEX(怒翼属性投放!$B$33:$B$41,怒翼升级!$G144))</f>
        <v>330</v>
      </c>
      <c r="N144" s="12">
        <f>INT(INDEX($C$5:$C$54,$I144)*INDEX(怒翼属性投放!$B$67:$Q$83,$F144,N$3)*INDEX(怒翼属性投放!$B$33:$B$41,怒翼升级!$G144))</f>
        <v>0</v>
      </c>
      <c r="O144" s="12">
        <f>INT(INDEX($C$5:$C$54,$I144)*INDEX(怒翼属性投放!$B$67:$Q$83,$F144,O$3)*INDEX(怒翼属性投放!$B$33:$B$41,怒翼升级!$G144))</f>
        <v>0</v>
      </c>
      <c r="P144" s="12">
        <f>INT(INDEX($C$5:$C$54,$I144)*INDEX(怒翼属性投放!$B$67:$Q$83,$F144,P$3)*INDEX(怒翼属性投放!$B$33:$B$41,怒翼升级!$G144))</f>
        <v>0</v>
      </c>
      <c r="Q144" s="12">
        <f>INT(INDEX($C$5:$C$54,$I144)*INDEX(怒翼属性投放!$B$67:$Q$83,$F144,Q$3)*INDEX(怒翼属性投放!$B$33:$B$41,怒翼升级!$G144))</f>
        <v>0</v>
      </c>
      <c r="R144" s="12">
        <f>INT(INDEX($C$5:$C$54,$I144)*INDEX(怒翼属性投放!$B$67:$Q$83,$F144,R$3)*INDEX(怒翼属性投放!$B$33:$B$41,怒翼升级!$G144))</f>
        <v>0</v>
      </c>
      <c r="S144" s="12">
        <f>INT(INDEX($C$5:$C$54,$I144)*INDEX(怒翼属性投放!$B$67:$Q$83,$F144,S$3)*INDEX(怒翼属性投放!$B$33:$B$41,怒翼升级!$G144))</f>
        <v>0</v>
      </c>
      <c r="T144" s="12">
        <f>INT(INDEX($C$5:$C$54,$I144)*INDEX(怒翼属性投放!$B$67:$Q$83,$F144,T$3)*INDEX(怒翼属性投放!$B$33:$B$41,怒翼升级!$G144))</f>
        <v>0</v>
      </c>
      <c r="U144" s="12">
        <f>INT(INDEX($C$5:$C$54,$I144)*INDEX(怒翼属性投放!$B$67:$Q$83,$F144,U$3)*INDEX(怒翼属性投放!$B$33:$B$41,怒翼升级!$G144))</f>
        <v>0</v>
      </c>
      <c r="V144" s="12">
        <f>INT(INDEX($C$5:$C$54,$I144)*INDEX(怒翼属性投放!$B$67:$Q$83,$F144,V$3)*INDEX(怒翼属性投放!$B$33:$B$41,怒翼升级!$G144))</f>
        <v>0</v>
      </c>
      <c r="W144" s="12">
        <f>INT(INDEX($C$5:$C$54,$I144)*INDEX(怒翼属性投放!$B$67:$Q$83,$F144,W$3)*INDEX(怒翼属性投放!$B$33:$B$41,怒翼升级!$G144))</f>
        <v>0</v>
      </c>
      <c r="X144" s="12">
        <f>INT(INDEX($C$5:$C$54,$I144)*INDEX(怒翼属性投放!$B$67:$Q$83,$F144,X$3)*INDEX(怒翼属性投放!$B$33:$B$41,怒翼升级!$G144))</f>
        <v>0</v>
      </c>
      <c r="Y144" s="12">
        <f>INT(INDEX($C$5:$C$54,$I144)*INDEX(怒翼属性投放!$B$67:$Q$83,$F144,Y$3)*INDEX(怒翼属性投放!$B$33:$B$41,怒翼升级!$G144))</f>
        <v>0</v>
      </c>
      <c r="Z144" s="12">
        <f>SUMPRODUCT(怒翼属性投放!B$47:Q$47,怒翼升级!J144:Y144)</f>
        <v>4789.7</v>
      </c>
    </row>
    <row r="145" spans="6:26" ht="16.5" x14ac:dyDescent="0.15">
      <c r="F145" s="13">
        <v>3</v>
      </c>
      <c r="G145" s="13">
        <v>3</v>
      </c>
      <c r="H145" s="13" t="s">
        <v>137</v>
      </c>
      <c r="I145" s="13">
        <v>41</v>
      </c>
      <c r="J145" s="12">
        <f>INT(INDEX($C$5:$C$54,$I145)*INDEX(怒翼属性投放!$B$67:$Q$83,$F145,J$3)*INDEX(怒翼属性投放!$B$33:$B$41,怒翼升级!$G145))</f>
        <v>8448</v>
      </c>
      <c r="K145" s="12">
        <f>INT(INDEX($C$5:$C$54,$I145)*INDEX(怒翼属性投放!$B$67:$Q$83,$F145,K$3)*INDEX(怒翼属性投放!$B$33:$B$41,怒翼升级!$G145))</f>
        <v>675</v>
      </c>
      <c r="L145" s="12">
        <f>INT(INDEX($C$5:$C$54,$I145)*INDEX(怒翼属性投放!$B$67:$Q$83,$F145,L$3)*INDEX(怒翼属性投放!$B$33:$B$41,怒翼升级!$G145))</f>
        <v>337</v>
      </c>
      <c r="M145" s="12">
        <f>INT(INDEX($C$5:$C$54,$I145)*INDEX(怒翼属性投放!$B$67:$Q$83,$F145,M$3)*INDEX(怒翼属性投放!$B$33:$B$41,怒翼升级!$G145))</f>
        <v>337</v>
      </c>
      <c r="N145" s="12">
        <f>INT(INDEX($C$5:$C$54,$I145)*INDEX(怒翼属性投放!$B$67:$Q$83,$F145,N$3)*INDEX(怒翼属性投放!$B$33:$B$41,怒翼升级!$G145))</f>
        <v>0</v>
      </c>
      <c r="O145" s="12">
        <f>INT(INDEX($C$5:$C$54,$I145)*INDEX(怒翼属性投放!$B$67:$Q$83,$F145,O$3)*INDEX(怒翼属性投放!$B$33:$B$41,怒翼升级!$G145))</f>
        <v>0</v>
      </c>
      <c r="P145" s="12">
        <f>INT(INDEX($C$5:$C$54,$I145)*INDEX(怒翼属性投放!$B$67:$Q$83,$F145,P$3)*INDEX(怒翼属性投放!$B$33:$B$41,怒翼升级!$G145))</f>
        <v>0</v>
      </c>
      <c r="Q145" s="12">
        <f>INT(INDEX($C$5:$C$54,$I145)*INDEX(怒翼属性投放!$B$67:$Q$83,$F145,Q$3)*INDEX(怒翼属性投放!$B$33:$B$41,怒翼升级!$G145))</f>
        <v>0</v>
      </c>
      <c r="R145" s="12">
        <f>INT(INDEX($C$5:$C$54,$I145)*INDEX(怒翼属性投放!$B$67:$Q$83,$F145,R$3)*INDEX(怒翼属性投放!$B$33:$B$41,怒翼升级!$G145))</f>
        <v>0</v>
      </c>
      <c r="S145" s="12">
        <f>INT(INDEX($C$5:$C$54,$I145)*INDEX(怒翼属性投放!$B$67:$Q$83,$F145,S$3)*INDEX(怒翼属性投放!$B$33:$B$41,怒翼升级!$G145))</f>
        <v>0</v>
      </c>
      <c r="T145" s="12">
        <f>INT(INDEX($C$5:$C$54,$I145)*INDEX(怒翼属性投放!$B$67:$Q$83,$F145,T$3)*INDEX(怒翼属性投放!$B$33:$B$41,怒翼升级!$G145))</f>
        <v>0</v>
      </c>
      <c r="U145" s="12">
        <f>INT(INDEX($C$5:$C$54,$I145)*INDEX(怒翼属性投放!$B$67:$Q$83,$F145,U$3)*INDEX(怒翼属性投放!$B$33:$B$41,怒翼升级!$G145))</f>
        <v>0</v>
      </c>
      <c r="V145" s="12">
        <f>INT(INDEX($C$5:$C$54,$I145)*INDEX(怒翼属性投放!$B$67:$Q$83,$F145,V$3)*INDEX(怒翼属性投放!$B$33:$B$41,怒翼升级!$G145))</f>
        <v>0</v>
      </c>
      <c r="W145" s="12">
        <f>INT(INDEX($C$5:$C$54,$I145)*INDEX(怒翼属性投放!$B$67:$Q$83,$F145,W$3)*INDEX(怒翼属性投放!$B$33:$B$41,怒翼升级!$G145))</f>
        <v>0</v>
      </c>
      <c r="X145" s="12">
        <f>INT(INDEX($C$5:$C$54,$I145)*INDEX(怒翼属性投放!$B$67:$Q$83,$F145,X$3)*INDEX(怒翼属性投放!$B$33:$B$41,怒翼升级!$G145))</f>
        <v>0</v>
      </c>
      <c r="Y145" s="12">
        <f>INT(INDEX($C$5:$C$54,$I145)*INDEX(怒翼属性投放!$B$67:$Q$83,$F145,Y$3)*INDEX(怒翼属性投放!$B$33:$B$41,怒翼升级!$G145))</f>
        <v>0</v>
      </c>
      <c r="Z145" s="12">
        <f>SUMPRODUCT(怒翼属性投放!B$47:Q$47,怒翼升级!J145:Y145)</f>
        <v>4891.8</v>
      </c>
    </row>
    <row r="146" spans="6:26" ht="16.5" x14ac:dyDescent="0.15">
      <c r="F146" s="13">
        <v>3</v>
      </c>
      <c r="G146" s="13">
        <v>3</v>
      </c>
      <c r="H146" s="13" t="s">
        <v>137</v>
      </c>
      <c r="I146" s="13">
        <v>42</v>
      </c>
      <c r="J146" s="12">
        <f>INT(INDEX($C$5:$C$54,$I146)*INDEX(怒翼属性投放!$B$67:$Q$83,$F146,J$3)*INDEX(怒翼属性投放!$B$33:$B$41,怒翼升级!$G146))</f>
        <v>8629</v>
      </c>
      <c r="K146" s="12">
        <f>INT(INDEX($C$5:$C$54,$I146)*INDEX(怒翼属性投放!$B$67:$Q$83,$F146,K$3)*INDEX(怒翼属性投放!$B$33:$B$41,怒翼升级!$G146))</f>
        <v>690</v>
      </c>
      <c r="L146" s="12">
        <f>INT(INDEX($C$5:$C$54,$I146)*INDEX(怒翼属性投放!$B$67:$Q$83,$F146,L$3)*INDEX(怒翼属性投放!$B$33:$B$41,怒翼升级!$G146))</f>
        <v>345</v>
      </c>
      <c r="M146" s="12">
        <f>INT(INDEX($C$5:$C$54,$I146)*INDEX(怒翼属性投放!$B$67:$Q$83,$F146,M$3)*INDEX(怒翼属性投放!$B$33:$B$41,怒翼升级!$G146))</f>
        <v>345</v>
      </c>
      <c r="N146" s="12">
        <f>INT(INDEX($C$5:$C$54,$I146)*INDEX(怒翼属性投放!$B$67:$Q$83,$F146,N$3)*INDEX(怒翼属性投放!$B$33:$B$41,怒翼升级!$G146))</f>
        <v>0</v>
      </c>
      <c r="O146" s="12">
        <f>INT(INDEX($C$5:$C$54,$I146)*INDEX(怒翼属性投放!$B$67:$Q$83,$F146,O$3)*INDEX(怒翼属性投放!$B$33:$B$41,怒翼升级!$G146))</f>
        <v>0</v>
      </c>
      <c r="P146" s="12">
        <f>INT(INDEX($C$5:$C$54,$I146)*INDEX(怒翼属性投放!$B$67:$Q$83,$F146,P$3)*INDEX(怒翼属性投放!$B$33:$B$41,怒翼升级!$G146))</f>
        <v>0</v>
      </c>
      <c r="Q146" s="12">
        <f>INT(INDEX($C$5:$C$54,$I146)*INDEX(怒翼属性投放!$B$67:$Q$83,$F146,Q$3)*INDEX(怒翼属性投放!$B$33:$B$41,怒翼升级!$G146))</f>
        <v>0</v>
      </c>
      <c r="R146" s="12">
        <f>INT(INDEX($C$5:$C$54,$I146)*INDEX(怒翼属性投放!$B$67:$Q$83,$F146,R$3)*INDEX(怒翼属性投放!$B$33:$B$41,怒翼升级!$G146))</f>
        <v>0</v>
      </c>
      <c r="S146" s="12">
        <f>INT(INDEX($C$5:$C$54,$I146)*INDEX(怒翼属性投放!$B$67:$Q$83,$F146,S$3)*INDEX(怒翼属性投放!$B$33:$B$41,怒翼升级!$G146))</f>
        <v>0</v>
      </c>
      <c r="T146" s="12">
        <f>INT(INDEX($C$5:$C$54,$I146)*INDEX(怒翼属性投放!$B$67:$Q$83,$F146,T$3)*INDEX(怒翼属性投放!$B$33:$B$41,怒翼升级!$G146))</f>
        <v>0</v>
      </c>
      <c r="U146" s="12">
        <f>INT(INDEX($C$5:$C$54,$I146)*INDEX(怒翼属性投放!$B$67:$Q$83,$F146,U$3)*INDEX(怒翼属性投放!$B$33:$B$41,怒翼升级!$G146))</f>
        <v>0</v>
      </c>
      <c r="V146" s="12">
        <f>INT(INDEX($C$5:$C$54,$I146)*INDEX(怒翼属性投放!$B$67:$Q$83,$F146,V$3)*INDEX(怒翼属性投放!$B$33:$B$41,怒翼升级!$G146))</f>
        <v>0</v>
      </c>
      <c r="W146" s="12">
        <f>INT(INDEX($C$5:$C$54,$I146)*INDEX(怒翼属性投放!$B$67:$Q$83,$F146,W$3)*INDEX(怒翼属性投放!$B$33:$B$41,怒翼升级!$G146))</f>
        <v>0</v>
      </c>
      <c r="X146" s="12">
        <f>INT(INDEX($C$5:$C$54,$I146)*INDEX(怒翼属性投放!$B$67:$Q$83,$F146,X$3)*INDEX(怒翼属性投放!$B$33:$B$41,怒翼升级!$G146))</f>
        <v>0</v>
      </c>
      <c r="Y146" s="12">
        <f>INT(INDEX($C$5:$C$54,$I146)*INDEX(怒翼属性投放!$B$67:$Q$83,$F146,Y$3)*INDEX(怒翼属性投放!$B$33:$B$41,怒翼升级!$G146))</f>
        <v>0</v>
      </c>
      <c r="Z146" s="12">
        <f>SUMPRODUCT(怒翼属性投放!B$47:Q$47,怒翼升级!J146:Y146)</f>
        <v>5002.8999999999996</v>
      </c>
    </row>
    <row r="147" spans="6:26" ht="16.5" x14ac:dyDescent="0.15">
      <c r="F147" s="13">
        <v>3</v>
      </c>
      <c r="G147" s="13">
        <v>3</v>
      </c>
      <c r="H147" s="13" t="s">
        <v>137</v>
      </c>
      <c r="I147" s="13">
        <v>43</v>
      </c>
      <c r="J147" s="12">
        <f>INT(INDEX($C$5:$C$54,$I147)*INDEX(怒翼属性投放!$B$67:$Q$83,$F147,J$3)*INDEX(怒翼属性投放!$B$33:$B$41,怒翼升级!$G147))</f>
        <v>8810</v>
      </c>
      <c r="K147" s="12">
        <f>INT(INDEX($C$5:$C$54,$I147)*INDEX(怒翼属性投放!$B$67:$Q$83,$F147,K$3)*INDEX(怒翼属性投放!$B$33:$B$41,怒翼升级!$G147))</f>
        <v>704</v>
      </c>
      <c r="L147" s="12">
        <f>INT(INDEX($C$5:$C$54,$I147)*INDEX(怒翼属性投放!$B$67:$Q$83,$F147,L$3)*INDEX(怒翼属性投放!$B$33:$B$41,怒翼升级!$G147))</f>
        <v>352</v>
      </c>
      <c r="M147" s="12">
        <f>INT(INDEX($C$5:$C$54,$I147)*INDEX(怒翼属性投放!$B$67:$Q$83,$F147,M$3)*INDEX(怒翼属性投放!$B$33:$B$41,怒翼升级!$G147))</f>
        <v>352</v>
      </c>
      <c r="N147" s="12">
        <f>INT(INDEX($C$5:$C$54,$I147)*INDEX(怒翼属性投放!$B$67:$Q$83,$F147,N$3)*INDEX(怒翼属性投放!$B$33:$B$41,怒翼升级!$G147))</f>
        <v>0</v>
      </c>
      <c r="O147" s="12">
        <f>INT(INDEX($C$5:$C$54,$I147)*INDEX(怒翼属性投放!$B$67:$Q$83,$F147,O$3)*INDEX(怒翼属性投放!$B$33:$B$41,怒翼升级!$G147))</f>
        <v>0</v>
      </c>
      <c r="P147" s="12">
        <f>INT(INDEX($C$5:$C$54,$I147)*INDEX(怒翼属性投放!$B$67:$Q$83,$F147,P$3)*INDEX(怒翼属性投放!$B$33:$B$41,怒翼升级!$G147))</f>
        <v>0</v>
      </c>
      <c r="Q147" s="12">
        <f>INT(INDEX($C$5:$C$54,$I147)*INDEX(怒翼属性投放!$B$67:$Q$83,$F147,Q$3)*INDEX(怒翼属性投放!$B$33:$B$41,怒翼升级!$G147))</f>
        <v>0</v>
      </c>
      <c r="R147" s="12">
        <f>INT(INDEX($C$5:$C$54,$I147)*INDEX(怒翼属性投放!$B$67:$Q$83,$F147,R$3)*INDEX(怒翼属性投放!$B$33:$B$41,怒翼升级!$G147))</f>
        <v>0</v>
      </c>
      <c r="S147" s="12">
        <f>INT(INDEX($C$5:$C$54,$I147)*INDEX(怒翼属性投放!$B$67:$Q$83,$F147,S$3)*INDEX(怒翼属性投放!$B$33:$B$41,怒翼升级!$G147))</f>
        <v>0</v>
      </c>
      <c r="T147" s="12">
        <f>INT(INDEX($C$5:$C$54,$I147)*INDEX(怒翼属性投放!$B$67:$Q$83,$F147,T$3)*INDEX(怒翼属性投放!$B$33:$B$41,怒翼升级!$G147))</f>
        <v>0</v>
      </c>
      <c r="U147" s="12">
        <f>INT(INDEX($C$5:$C$54,$I147)*INDEX(怒翼属性投放!$B$67:$Q$83,$F147,U$3)*INDEX(怒翼属性投放!$B$33:$B$41,怒翼升级!$G147))</f>
        <v>0</v>
      </c>
      <c r="V147" s="12">
        <f>INT(INDEX($C$5:$C$54,$I147)*INDEX(怒翼属性投放!$B$67:$Q$83,$F147,V$3)*INDEX(怒翼属性投放!$B$33:$B$41,怒翼升级!$G147))</f>
        <v>0</v>
      </c>
      <c r="W147" s="12">
        <f>INT(INDEX($C$5:$C$54,$I147)*INDEX(怒翼属性投放!$B$67:$Q$83,$F147,W$3)*INDEX(怒翼属性投放!$B$33:$B$41,怒翼升级!$G147))</f>
        <v>0</v>
      </c>
      <c r="X147" s="12">
        <f>INT(INDEX($C$5:$C$54,$I147)*INDEX(怒翼属性投放!$B$67:$Q$83,$F147,X$3)*INDEX(怒翼属性投放!$B$33:$B$41,怒翼升级!$G147))</f>
        <v>0</v>
      </c>
      <c r="Y147" s="12">
        <f>INT(INDEX($C$5:$C$54,$I147)*INDEX(怒翼属性投放!$B$67:$Q$83,$F147,Y$3)*INDEX(怒翼属性投放!$B$33:$B$41,怒翼升级!$G147))</f>
        <v>0</v>
      </c>
      <c r="Z147" s="12">
        <f>SUMPRODUCT(怒翼属性投放!B$47:Q$47,怒翼升级!J147:Y147)</f>
        <v>5105</v>
      </c>
    </row>
    <row r="148" spans="6:26" ht="16.5" x14ac:dyDescent="0.15">
      <c r="F148" s="13">
        <v>3</v>
      </c>
      <c r="G148" s="13">
        <v>3</v>
      </c>
      <c r="H148" s="13" t="s">
        <v>137</v>
      </c>
      <c r="I148" s="13">
        <v>44</v>
      </c>
      <c r="J148" s="12">
        <f>INT(INDEX($C$5:$C$54,$I148)*INDEX(怒翼属性投放!$B$67:$Q$83,$F148,J$3)*INDEX(怒翼属性投放!$B$33:$B$41,怒翼升级!$G148))</f>
        <v>8991</v>
      </c>
      <c r="K148" s="12">
        <f>INT(INDEX($C$5:$C$54,$I148)*INDEX(怒翼属性投放!$B$67:$Q$83,$F148,K$3)*INDEX(怒翼属性投放!$B$33:$B$41,怒翼升级!$G148))</f>
        <v>719</v>
      </c>
      <c r="L148" s="12">
        <f>INT(INDEX($C$5:$C$54,$I148)*INDEX(怒翼属性投放!$B$67:$Q$83,$F148,L$3)*INDEX(怒翼属性投放!$B$33:$B$41,怒翼升级!$G148))</f>
        <v>359</v>
      </c>
      <c r="M148" s="12">
        <f>INT(INDEX($C$5:$C$54,$I148)*INDEX(怒翼属性投放!$B$67:$Q$83,$F148,M$3)*INDEX(怒翼属性投放!$B$33:$B$41,怒翼升级!$G148))</f>
        <v>359</v>
      </c>
      <c r="N148" s="12">
        <f>INT(INDEX($C$5:$C$54,$I148)*INDEX(怒翼属性投放!$B$67:$Q$83,$F148,N$3)*INDEX(怒翼属性投放!$B$33:$B$41,怒翼升级!$G148))</f>
        <v>0</v>
      </c>
      <c r="O148" s="12">
        <f>INT(INDEX($C$5:$C$54,$I148)*INDEX(怒翼属性投放!$B$67:$Q$83,$F148,O$3)*INDEX(怒翼属性投放!$B$33:$B$41,怒翼升级!$G148))</f>
        <v>0</v>
      </c>
      <c r="P148" s="12">
        <f>INT(INDEX($C$5:$C$54,$I148)*INDEX(怒翼属性投放!$B$67:$Q$83,$F148,P$3)*INDEX(怒翼属性投放!$B$33:$B$41,怒翼升级!$G148))</f>
        <v>0</v>
      </c>
      <c r="Q148" s="12">
        <f>INT(INDEX($C$5:$C$54,$I148)*INDEX(怒翼属性投放!$B$67:$Q$83,$F148,Q$3)*INDEX(怒翼属性投放!$B$33:$B$41,怒翼升级!$G148))</f>
        <v>0</v>
      </c>
      <c r="R148" s="12">
        <f>INT(INDEX($C$5:$C$54,$I148)*INDEX(怒翼属性投放!$B$67:$Q$83,$F148,R$3)*INDEX(怒翼属性投放!$B$33:$B$41,怒翼升级!$G148))</f>
        <v>0</v>
      </c>
      <c r="S148" s="12">
        <f>INT(INDEX($C$5:$C$54,$I148)*INDEX(怒翼属性投放!$B$67:$Q$83,$F148,S$3)*INDEX(怒翼属性投放!$B$33:$B$41,怒翼升级!$G148))</f>
        <v>0</v>
      </c>
      <c r="T148" s="12">
        <f>INT(INDEX($C$5:$C$54,$I148)*INDEX(怒翼属性投放!$B$67:$Q$83,$F148,T$3)*INDEX(怒翼属性投放!$B$33:$B$41,怒翼升级!$G148))</f>
        <v>0</v>
      </c>
      <c r="U148" s="12">
        <f>INT(INDEX($C$5:$C$54,$I148)*INDEX(怒翼属性投放!$B$67:$Q$83,$F148,U$3)*INDEX(怒翼属性投放!$B$33:$B$41,怒翼升级!$G148))</f>
        <v>0</v>
      </c>
      <c r="V148" s="12">
        <f>INT(INDEX($C$5:$C$54,$I148)*INDEX(怒翼属性投放!$B$67:$Q$83,$F148,V$3)*INDEX(怒翼属性投放!$B$33:$B$41,怒翼升级!$G148))</f>
        <v>0</v>
      </c>
      <c r="W148" s="12">
        <f>INT(INDEX($C$5:$C$54,$I148)*INDEX(怒翼属性投放!$B$67:$Q$83,$F148,W$3)*INDEX(怒翼属性投放!$B$33:$B$41,怒翼升级!$G148))</f>
        <v>0</v>
      </c>
      <c r="X148" s="12">
        <f>INT(INDEX($C$5:$C$54,$I148)*INDEX(怒翼属性投放!$B$67:$Q$83,$F148,X$3)*INDEX(怒翼属性投放!$B$33:$B$41,怒翼升级!$G148))</f>
        <v>0</v>
      </c>
      <c r="Y148" s="12">
        <f>INT(INDEX($C$5:$C$54,$I148)*INDEX(怒翼属性投放!$B$67:$Q$83,$F148,Y$3)*INDEX(怒翼属性投放!$B$33:$B$41,怒翼升级!$G148))</f>
        <v>0</v>
      </c>
      <c r="Z148" s="12">
        <f>SUMPRODUCT(怒翼属性投放!B$47:Q$47,怒翼升级!J148:Y148)</f>
        <v>5210.1000000000004</v>
      </c>
    </row>
    <row r="149" spans="6:26" ht="16.5" x14ac:dyDescent="0.15">
      <c r="F149" s="13">
        <v>3</v>
      </c>
      <c r="G149" s="13">
        <v>3</v>
      </c>
      <c r="H149" s="13" t="s">
        <v>137</v>
      </c>
      <c r="I149" s="13">
        <v>45</v>
      </c>
      <c r="J149" s="12">
        <f>INT(INDEX($C$5:$C$54,$I149)*INDEX(怒翼属性投放!$B$67:$Q$83,$F149,J$3)*INDEX(怒翼属性投放!$B$33:$B$41,怒翼升级!$G149))</f>
        <v>9172</v>
      </c>
      <c r="K149" s="12">
        <f>INT(INDEX($C$5:$C$54,$I149)*INDEX(怒翼属性投放!$B$67:$Q$83,$F149,K$3)*INDEX(怒翼属性投放!$B$33:$B$41,怒翼升级!$G149))</f>
        <v>733</v>
      </c>
      <c r="L149" s="12">
        <f>INT(INDEX($C$5:$C$54,$I149)*INDEX(怒翼属性投放!$B$67:$Q$83,$F149,L$3)*INDEX(怒翼属性投放!$B$33:$B$41,怒翼升级!$G149))</f>
        <v>366</v>
      </c>
      <c r="M149" s="12">
        <f>INT(INDEX($C$5:$C$54,$I149)*INDEX(怒翼属性投放!$B$67:$Q$83,$F149,M$3)*INDEX(怒翼属性投放!$B$33:$B$41,怒翼升级!$G149))</f>
        <v>366</v>
      </c>
      <c r="N149" s="12">
        <f>INT(INDEX($C$5:$C$54,$I149)*INDEX(怒翼属性投放!$B$67:$Q$83,$F149,N$3)*INDEX(怒翼属性投放!$B$33:$B$41,怒翼升级!$G149))</f>
        <v>0</v>
      </c>
      <c r="O149" s="12">
        <f>INT(INDEX($C$5:$C$54,$I149)*INDEX(怒翼属性投放!$B$67:$Q$83,$F149,O$3)*INDEX(怒翼属性投放!$B$33:$B$41,怒翼升级!$G149))</f>
        <v>0</v>
      </c>
      <c r="P149" s="12">
        <f>INT(INDEX($C$5:$C$54,$I149)*INDEX(怒翼属性投放!$B$67:$Q$83,$F149,P$3)*INDEX(怒翼属性投放!$B$33:$B$41,怒翼升级!$G149))</f>
        <v>0</v>
      </c>
      <c r="Q149" s="12">
        <f>INT(INDEX($C$5:$C$54,$I149)*INDEX(怒翼属性投放!$B$67:$Q$83,$F149,Q$3)*INDEX(怒翼属性投放!$B$33:$B$41,怒翼升级!$G149))</f>
        <v>0</v>
      </c>
      <c r="R149" s="12">
        <f>INT(INDEX($C$5:$C$54,$I149)*INDEX(怒翼属性投放!$B$67:$Q$83,$F149,R$3)*INDEX(怒翼属性投放!$B$33:$B$41,怒翼升级!$G149))</f>
        <v>0</v>
      </c>
      <c r="S149" s="12">
        <f>INT(INDEX($C$5:$C$54,$I149)*INDEX(怒翼属性投放!$B$67:$Q$83,$F149,S$3)*INDEX(怒翼属性投放!$B$33:$B$41,怒翼升级!$G149))</f>
        <v>0</v>
      </c>
      <c r="T149" s="12">
        <f>INT(INDEX($C$5:$C$54,$I149)*INDEX(怒翼属性投放!$B$67:$Q$83,$F149,T$3)*INDEX(怒翼属性投放!$B$33:$B$41,怒翼升级!$G149))</f>
        <v>0</v>
      </c>
      <c r="U149" s="12">
        <f>INT(INDEX($C$5:$C$54,$I149)*INDEX(怒翼属性投放!$B$67:$Q$83,$F149,U$3)*INDEX(怒翼属性投放!$B$33:$B$41,怒翼升级!$G149))</f>
        <v>0</v>
      </c>
      <c r="V149" s="12">
        <f>INT(INDEX($C$5:$C$54,$I149)*INDEX(怒翼属性投放!$B$67:$Q$83,$F149,V$3)*INDEX(怒翼属性投放!$B$33:$B$41,怒翼升级!$G149))</f>
        <v>0</v>
      </c>
      <c r="W149" s="12">
        <f>INT(INDEX($C$5:$C$54,$I149)*INDEX(怒翼属性投放!$B$67:$Q$83,$F149,W$3)*INDEX(怒翼属性投放!$B$33:$B$41,怒翼升级!$G149))</f>
        <v>0</v>
      </c>
      <c r="X149" s="12">
        <f>INT(INDEX($C$5:$C$54,$I149)*INDEX(怒翼属性投放!$B$67:$Q$83,$F149,X$3)*INDEX(怒翼属性投放!$B$33:$B$41,怒翼升级!$G149))</f>
        <v>0</v>
      </c>
      <c r="Y149" s="12">
        <f>INT(INDEX($C$5:$C$54,$I149)*INDEX(怒翼属性投放!$B$67:$Q$83,$F149,Y$3)*INDEX(怒翼属性投放!$B$33:$B$41,怒翼升级!$G149))</f>
        <v>0</v>
      </c>
      <c r="Z149" s="12">
        <f>SUMPRODUCT(怒翼属性投放!B$47:Q$47,怒翼升级!J149:Y149)</f>
        <v>5312.2</v>
      </c>
    </row>
    <row r="150" spans="6:26" ht="16.5" x14ac:dyDescent="0.15">
      <c r="F150" s="13">
        <v>3</v>
      </c>
      <c r="G150" s="13">
        <v>3</v>
      </c>
      <c r="H150" s="13" t="s">
        <v>137</v>
      </c>
      <c r="I150" s="13">
        <v>46</v>
      </c>
      <c r="J150" s="12">
        <f>INT(INDEX($C$5:$C$54,$I150)*INDEX(怒翼属性投放!$B$67:$Q$83,$F150,J$3)*INDEX(怒翼属性投放!$B$33:$B$41,怒翼升级!$G150))</f>
        <v>9353</v>
      </c>
      <c r="K150" s="12">
        <f>INT(INDEX($C$5:$C$54,$I150)*INDEX(怒翼属性投放!$B$67:$Q$83,$F150,K$3)*INDEX(怒翼属性投放!$B$33:$B$41,怒翼升级!$G150))</f>
        <v>748</v>
      </c>
      <c r="L150" s="12">
        <f>INT(INDEX($C$5:$C$54,$I150)*INDEX(怒翼属性投放!$B$67:$Q$83,$F150,L$3)*INDEX(怒翼属性投放!$B$33:$B$41,怒翼升级!$G150))</f>
        <v>374</v>
      </c>
      <c r="M150" s="12">
        <f>INT(INDEX($C$5:$C$54,$I150)*INDEX(怒翼属性投放!$B$67:$Q$83,$F150,M$3)*INDEX(怒翼属性投放!$B$33:$B$41,怒翼升级!$G150))</f>
        <v>374</v>
      </c>
      <c r="N150" s="12">
        <f>INT(INDEX($C$5:$C$54,$I150)*INDEX(怒翼属性投放!$B$67:$Q$83,$F150,N$3)*INDEX(怒翼属性投放!$B$33:$B$41,怒翼升级!$G150))</f>
        <v>0</v>
      </c>
      <c r="O150" s="12">
        <f>INT(INDEX($C$5:$C$54,$I150)*INDEX(怒翼属性投放!$B$67:$Q$83,$F150,O$3)*INDEX(怒翼属性投放!$B$33:$B$41,怒翼升级!$G150))</f>
        <v>0</v>
      </c>
      <c r="P150" s="12">
        <f>INT(INDEX($C$5:$C$54,$I150)*INDEX(怒翼属性投放!$B$67:$Q$83,$F150,P$3)*INDEX(怒翼属性投放!$B$33:$B$41,怒翼升级!$G150))</f>
        <v>0</v>
      </c>
      <c r="Q150" s="12">
        <f>INT(INDEX($C$5:$C$54,$I150)*INDEX(怒翼属性投放!$B$67:$Q$83,$F150,Q$3)*INDEX(怒翼属性投放!$B$33:$B$41,怒翼升级!$G150))</f>
        <v>0</v>
      </c>
      <c r="R150" s="12">
        <f>INT(INDEX($C$5:$C$54,$I150)*INDEX(怒翼属性投放!$B$67:$Q$83,$F150,R$3)*INDEX(怒翼属性投放!$B$33:$B$41,怒翼升级!$G150))</f>
        <v>0</v>
      </c>
      <c r="S150" s="12">
        <f>INT(INDEX($C$5:$C$54,$I150)*INDEX(怒翼属性投放!$B$67:$Q$83,$F150,S$3)*INDEX(怒翼属性投放!$B$33:$B$41,怒翼升级!$G150))</f>
        <v>0</v>
      </c>
      <c r="T150" s="12">
        <f>INT(INDEX($C$5:$C$54,$I150)*INDEX(怒翼属性投放!$B$67:$Q$83,$F150,T$3)*INDEX(怒翼属性投放!$B$33:$B$41,怒翼升级!$G150))</f>
        <v>0</v>
      </c>
      <c r="U150" s="12">
        <f>INT(INDEX($C$5:$C$54,$I150)*INDEX(怒翼属性投放!$B$67:$Q$83,$F150,U$3)*INDEX(怒翼属性投放!$B$33:$B$41,怒翼升级!$G150))</f>
        <v>0</v>
      </c>
      <c r="V150" s="12">
        <f>INT(INDEX($C$5:$C$54,$I150)*INDEX(怒翼属性投放!$B$67:$Q$83,$F150,V$3)*INDEX(怒翼属性投放!$B$33:$B$41,怒翼升级!$G150))</f>
        <v>0</v>
      </c>
      <c r="W150" s="12">
        <f>INT(INDEX($C$5:$C$54,$I150)*INDEX(怒翼属性投放!$B$67:$Q$83,$F150,W$3)*INDEX(怒翼属性投放!$B$33:$B$41,怒翼升级!$G150))</f>
        <v>0</v>
      </c>
      <c r="X150" s="12">
        <f>INT(INDEX($C$5:$C$54,$I150)*INDEX(怒翼属性投放!$B$67:$Q$83,$F150,X$3)*INDEX(怒翼属性投放!$B$33:$B$41,怒翼升级!$G150))</f>
        <v>0</v>
      </c>
      <c r="Y150" s="12">
        <f>INT(INDEX($C$5:$C$54,$I150)*INDEX(怒翼属性投放!$B$67:$Q$83,$F150,Y$3)*INDEX(怒翼属性投放!$B$33:$B$41,怒翼升级!$G150))</f>
        <v>0</v>
      </c>
      <c r="Z150" s="12">
        <f>SUMPRODUCT(怒翼属性投放!B$47:Q$47,怒翼升级!J150:Y150)</f>
        <v>5423.3</v>
      </c>
    </row>
    <row r="151" spans="6:26" ht="16.5" x14ac:dyDescent="0.15">
      <c r="F151" s="13">
        <v>3</v>
      </c>
      <c r="G151" s="13">
        <v>3</v>
      </c>
      <c r="H151" s="13" t="s">
        <v>137</v>
      </c>
      <c r="I151" s="13">
        <v>47</v>
      </c>
      <c r="J151" s="12">
        <f>INT(INDEX($C$5:$C$54,$I151)*INDEX(怒翼属性投放!$B$67:$Q$83,$F151,J$3)*INDEX(怒翼属性投放!$B$33:$B$41,怒翼升级!$G151))</f>
        <v>9534</v>
      </c>
      <c r="K151" s="12">
        <f>INT(INDEX($C$5:$C$54,$I151)*INDEX(怒翼属性投放!$B$67:$Q$83,$F151,K$3)*INDEX(怒翼属性投放!$B$33:$B$41,怒翼升级!$G151))</f>
        <v>762</v>
      </c>
      <c r="L151" s="12">
        <f>INT(INDEX($C$5:$C$54,$I151)*INDEX(怒翼属性投放!$B$67:$Q$83,$F151,L$3)*INDEX(怒翼属性投放!$B$33:$B$41,怒翼升级!$G151))</f>
        <v>381</v>
      </c>
      <c r="M151" s="12">
        <f>INT(INDEX($C$5:$C$54,$I151)*INDEX(怒翼属性投放!$B$67:$Q$83,$F151,M$3)*INDEX(怒翼属性投放!$B$33:$B$41,怒翼升级!$G151))</f>
        <v>381</v>
      </c>
      <c r="N151" s="12">
        <f>INT(INDEX($C$5:$C$54,$I151)*INDEX(怒翼属性投放!$B$67:$Q$83,$F151,N$3)*INDEX(怒翼属性投放!$B$33:$B$41,怒翼升级!$G151))</f>
        <v>0</v>
      </c>
      <c r="O151" s="12">
        <f>INT(INDEX($C$5:$C$54,$I151)*INDEX(怒翼属性投放!$B$67:$Q$83,$F151,O$3)*INDEX(怒翼属性投放!$B$33:$B$41,怒翼升级!$G151))</f>
        <v>0</v>
      </c>
      <c r="P151" s="12">
        <f>INT(INDEX($C$5:$C$54,$I151)*INDEX(怒翼属性投放!$B$67:$Q$83,$F151,P$3)*INDEX(怒翼属性投放!$B$33:$B$41,怒翼升级!$G151))</f>
        <v>0</v>
      </c>
      <c r="Q151" s="12">
        <f>INT(INDEX($C$5:$C$54,$I151)*INDEX(怒翼属性投放!$B$67:$Q$83,$F151,Q$3)*INDEX(怒翼属性投放!$B$33:$B$41,怒翼升级!$G151))</f>
        <v>0</v>
      </c>
      <c r="R151" s="12">
        <f>INT(INDEX($C$5:$C$54,$I151)*INDEX(怒翼属性投放!$B$67:$Q$83,$F151,R$3)*INDEX(怒翼属性投放!$B$33:$B$41,怒翼升级!$G151))</f>
        <v>0</v>
      </c>
      <c r="S151" s="12">
        <f>INT(INDEX($C$5:$C$54,$I151)*INDEX(怒翼属性投放!$B$67:$Q$83,$F151,S$3)*INDEX(怒翼属性投放!$B$33:$B$41,怒翼升级!$G151))</f>
        <v>0</v>
      </c>
      <c r="T151" s="12">
        <f>INT(INDEX($C$5:$C$54,$I151)*INDEX(怒翼属性投放!$B$67:$Q$83,$F151,T$3)*INDEX(怒翼属性投放!$B$33:$B$41,怒翼升级!$G151))</f>
        <v>0</v>
      </c>
      <c r="U151" s="12">
        <f>INT(INDEX($C$5:$C$54,$I151)*INDEX(怒翼属性投放!$B$67:$Q$83,$F151,U$3)*INDEX(怒翼属性投放!$B$33:$B$41,怒翼升级!$G151))</f>
        <v>0</v>
      </c>
      <c r="V151" s="12">
        <f>INT(INDEX($C$5:$C$54,$I151)*INDEX(怒翼属性投放!$B$67:$Q$83,$F151,V$3)*INDEX(怒翼属性投放!$B$33:$B$41,怒翼升级!$G151))</f>
        <v>0</v>
      </c>
      <c r="W151" s="12">
        <f>INT(INDEX($C$5:$C$54,$I151)*INDEX(怒翼属性投放!$B$67:$Q$83,$F151,W$3)*INDEX(怒翼属性投放!$B$33:$B$41,怒翼升级!$G151))</f>
        <v>0</v>
      </c>
      <c r="X151" s="12">
        <f>INT(INDEX($C$5:$C$54,$I151)*INDEX(怒翼属性投放!$B$67:$Q$83,$F151,X$3)*INDEX(怒翼属性投放!$B$33:$B$41,怒翼升级!$G151))</f>
        <v>0</v>
      </c>
      <c r="Y151" s="12">
        <f>INT(INDEX($C$5:$C$54,$I151)*INDEX(怒翼属性投放!$B$67:$Q$83,$F151,Y$3)*INDEX(怒翼属性投放!$B$33:$B$41,怒翼升级!$G151))</f>
        <v>0</v>
      </c>
      <c r="Z151" s="12">
        <f>SUMPRODUCT(怒翼属性投放!B$47:Q$47,怒翼升级!J151:Y151)</f>
        <v>5525.4</v>
      </c>
    </row>
    <row r="152" spans="6:26" ht="16.5" x14ac:dyDescent="0.15">
      <c r="F152" s="13">
        <v>3</v>
      </c>
      <c r="G152" s="13">
        <v>3</v>
      </c>
      <c r="H152" s="13" t="s">
        <v>137</v>
      </c>
      <c r="I152" s="13">
        <v>48</v>
      </c>
      <c r="J152" s="12">
        <f>INT(INDEX($C$5:$C$54,$I152)*INDEX(怒翼属性投放!$B$67:$Q$83,$F152,J$3)*INDEX(怒翼属性投放!$B$33:$B$41,怒翼升级!$G152))</f>
        <v>9715</v>
      </c>
      <c r="K152" s="12">
        <f>INT(INDEX($C$5:$C$54,$I152)*INDEX(怒翼属性投放!$B$67:$Q$83,$F152,K$3)*INDEX(怒翼属性投放!$B$33:$B$41,怒翼升级!$G152))</f>
        <v>777</v>
      </c>
      <c r="L152" s="12">
        <f>INT(INDEX($C$5:$C$54,$I152)*INDEX(怒翼属性投放!$B$67:$Q$83,$F152,L$3)*INDEX(怒翼属性投放!$B$33:$B$41,怒翼升级!$G152))</f>
        <v>388</v>
      </c>
      <c r="M152" s="12">
        <f>INT(INDEX($C$5:$C$54,$I152)*INDEX(怒翼属性投放!$B$67:$Q$83,$F152,M$3)*INDEX(怒翼属性投放!$B$33:$B$41,怒翼升级!$G152))</f>
        <v>388</v>
      </c>
      <c r="N152" s="12">
        <f>INT(INDEX($C$5:$C$54,$I152)*INDEX(怒翼属性投放!$B$67:$Q$83,$F152,N$3)*INDEX(怒翼属性投放!$B$33:$B$41,怒翼升级!$G152))</f>
        <v>0</v>
      </c>
      <c r="O152" s="12">
        <f>INT(INDEX($C$5:$C$54,$I152)*INDEX(怒翼属性投放!$B$67:$Q$83,$F152,O$3)*INDEX(怒翼属性投放!$B$33:$B$41,怒翼升级!$G152))</f>
        <v>0</v>
      </c>
      <c r="P152" s="12">
        <f>INT(INDEX($C$5:$C$54,$I152)*INDEX(怒翼属性投放!$B$67:$Q$83,$F152,P$3)*INDEX(怒翼属性投放!$B$33:$B$41,怒翼升级!$G152))</f>
        <v>0</v>
      </c>
      <c r="Q152" s="12">
        <f>INT(INDEX($C$5:$C$54,$I152)*INDEX(怒翼属性投放!$B$67:$Q$83,$F152,Q$3)*INDEX(怒翼属性投放!$B$33:$B$41,怒翼升级!$G152))</f>
        <v>0</v>
      </c>
      <c r="R152" s="12">
        <f>INT(INDEX($C$5:$C$54,$I152)*INDEX(怒翼属性投放!$B$67:$Q$83,$F152,R$3)*INDEX(怒翼属性投放!$B$33:$B$41,怒翼升级!$G152))</f>
        <v>0</v>
      </c>
      <c r="S152" s="12">
        <f>INT(INDEX($C$5:$C$54,$I152)*INDEX(怒翼属性投放!$B$67:$Q$83,$F152,S$3)*INDEX(怒翼属性投放!$B$33:$B$41,怒翼升级!$G152))</f>
        <v>0</v>
      </c>
      <c r="T152" s="12">
        <f>INT(INDEX($C$5:$C$54,$I152)*INDEX(怒翼属性投放!$B$67:$Q$83,$F152,T$3)*INDEX(怒翼属性投放!$B$33:$B$41,怒翼升级!$G152))</f>
        <v>0</v>
      </c>
      <c r="U152" s="12">
        <f>INT(INDEX($C$5:$C$54,$I152)*INDEX(怒翼属性投放!$B$67:$Q$83,$F152,U$3)*INDEX(怒翼属性投放!$B$33:$B$41,怒翼升级!$G152))</f>
        <v>0</v>
      </c>
      <c r="V152" s="12">
        <f>INT(INDEX($C$5:$C$54,$I152)*INDEX(怒翼属性投放!$B$67:$Q$83,$F152,V$3)*INDEX(怒翼属性投放!$B$33:$B$41,怒翼升级!$G152))</f>
        <v>0</v>
      </c>
      <c r="W152" s="12">
        <f>INT(INDEX($C$5:$C$54,$I152)*INDEX(怒翼属性投放!$B$67:$Q$83,$F152,W$3)*INDEX(怒翼属性投放!$B$33:$B$41,怒翼升级!$G152))</f>
        <v>0</v>
      </c>
      <c r="X152" s="12">
        <f>INT(INDEX($C$5:$C$54,$I152)*INDEX(怒翼属性投放!$B$67:$Q$83,$F152,X$3)*INDEX(怒翼属性投放!$B$33:$B$41,怒翼升级!$G152))</f>
        <v>0</v>
      </c>
      <c r="Y152" s="12">
        <f>INT(INDEX($C$5:$C$54,$I152)*INDEX(怒翼属性投放!$B$67:$Q$83,$F152,Y$3)*INDEX(怒翼属性投放!$B$33:$B$41,怒翼升级!$G152))</f>
        <v>0</v>
      </c>
      <c r="Z152" s="12">
        <f>SUMPRODUCT(怒翼属性投放!B$47:Q$47,怒翼升级!J152:Y152)</f>
        <v>5630.5</v>
      </c>
    </row>
    <row r="153" spans="6:26" ht="16.5" x14ac:dyDescent="0.15">
      <c r="F153" s="13">
        <v>3</v>
      </c>
      <c r="G153" s="13">
        <v>3</v>
      </c>
      <c r="H153" s="13" t="s">
        <v>137</v>
      </c>
      <c r="I153" s="13">
        <v>49</v>
      </c>
      <c r="J153" s="12">
        <f>INT(INDEX($C$5:$C$54,$I153)*INDEX(怒翼属性投放!$B$67:$Q$83,$F153,J$3)*INDEX(怒翼属性投放!$B$33:$B$41,怒翼升级!$G153))</f>
        <v>9896</v>
      </c>
      <c r="K153" s="12">
        <f>INT(INDEX($C$5:$C$54,$I153)*INDEX(怒翼属性投放!$B$67:$Q$83,$F153,K$3)*INDEX(怒翼属性投放!$B$33:$B$41,怒翼升级!$G153))</f>
        <v>791</v>
      </c>
      <c r="L153" s="12">
        <f>INT(INDEX($C$5:$C$54,$I153)*INDEX(怒翼属性投放!$B$67:$Q$83,$F153,L$3)*INDEX(怒翼属性投放!$B$33:$B$41,怒翼升级!$G153))</f>
        <v>395</v>
      </c>
      <c r="M153" s="12">
        <f>INT(INDEX($C$5:$C$54,$I153)*INDEX(怒翼属性投放!$B$67:$Q$83,$F153,M$3)*INDEX(怒翼属性投放!$B$33:$B$41,怒翼升级!$G153))</f>
        <v>395</v>
      </c>
      <c r="N153" s="12">
        <f>INT(INDEX($C$5:$C$54,$I153)*INDEX(怒翼属性投放!$B$67:$Q$83,$F153,N$3)*INDEX(怒翼属性投放!$B$33:$B$41,怒翼升级!$G153))</f>
        <v>0</v>
      </c>
      <c r="O153" s="12">
        <f>INT(INDEX($C$5:$C$54,$I153)*INDEX(怒翼属性投放!$B$67:$Q$83,$F153,O$3)*INDEX(怒翼属性投放!$B$33:$B$41,怒翼升级!$G153))</f>
        <v>0</v>
      </c>
      <c r="P153" s="12">
        <f>INT(INDEX($C$5:$C$54,$I153)*INDEX(怒翼属性投放!$B$67:$Q$83,$F153,P$3)*INDEX(怒翼属性投放!$B$33:$B$41,怒翼升级!$G153))</f>
        <v>0</v>
      </c>
      <c r="Q153" s="12">
        <f>INT(INDEX($C$5:$C$54,$I153)*INDEX(怒翼属性投放!$B$67:$Q$83,$F153,Q$3)*INDEX(怒翼属性投放!$B$33:$B$41,怒翼升级!$G153))</f>
        <v>0</v>
      </c>
      <c r="R153" s="12">
        <f>INT(INDEX($C$5:$C$54,$I153)*INDEX(怒翼属性投放!$B$67:$Q$83,$F153,R$3)*INDEX(怒翼属性投放!$B$33:$B$41,怒翼升级!$G153))</f>
        <v>0</v>
      </c>
      <c r="S153" s="12">
        <f>INT(INDEX($C$5:$C$54,$I153)*INDEX(怒翼属性投放!$B$67:$Q$83,$F153,S$3)*INDEX(怒翼属性投放!$B$33:$B$41,怒翼升级!$G153))</f>
        <v>0</v>
      </c>
      <c r="T153" s="12">
        <f>INT(INDEX($C$5:$C$54,$I153)*INDEX(怒翼属性投放!$B$67:$Q$83,$F153,T$3)*INDEX(怒翼属性投放!$B$33:$B$41,怒翼升级!$G153))</f>
        <v>0</v>
      </c>
      <c r="U153" s="12">
        <f>INT(INDEX($C$5:$C$54,$I153)*INDEX(怒翼属性投放!$B$67:$Q$83,$F153,U$3)*INDEX(怒翼属性投放!$B$33:$B$41,怒翼升级!$G153))</f>
        <v>0</v>
      </c>
      <c r="V153" s="12">
        <f>INT(INDEX($C$5:$C$54,$I153)*INDEX(怒翼属性投放!$B$67:$Q$83,$F153,V$3)*INDEX(怒翼属性投放!$B$33:$B$41,怒翼升级!$G153))</f>
        <v>0</v>
      </c>
      <c r="W153" s="12">
        <f>INT(INDEX($C$5:$C$54,$I153)*INDEX(怒翼属性投放!$B$67:$Q$83,$F153,W$3)*INDEX(怒翼属性投放!$B$33:$B$41,怒翼升级!$G153))</f>
        <v>0</v>
      </c>
      <c r="X153" s="12">
        <f>INT(INDEX($C$5:$C$54,$I153)*INDEX(怒翼属性投放!$B$67:$Q$83,$F153,X$3)*INDEX(怒翼属性投放!$B$33:$B$41,怒翼升级!$G153))</f>
        <v>0</v>
      </c>
      <c r="Y153" s="12">
        <f>INT(INDEX($C$5:$C$54,$I153)*INDEX(怒翼属性投放!$B$67:$Q$83,$F153,Y$3)*INDEX(怒翼属性投放!$B$33:$B$41,怒翼升级!$G153))</f>
        <v>0</v>
      </c>
      <c r="Z153" s="12">
        <f>SUMPRODUCT(怒翼属性投放!B$47:Q$47,怒翼升级!J153:Y153)</f>
        <v>5732.6</v>
      </c>
    </row>
    <row r="154" spans="6:26" ht="16.5" x14ac:dyDescent="0.15">
      <c r="F154" s="13">
        <v>3</v>
      </c>
      <c r="G154" s="13">
        <v>3</v>
      </c>
      <c r="H154" s="13" t="s">
        <v>137</v>
      </c>
      <c r="I154" s="13">
        <v>50</v>
      </c>
      <c r="J154" s="12">
        <f>INT(INDEX($C$5:$C$54,$I154)*INDEX(怒翼属性投放!$B$67:$Q$83,$F154,J$3)*INDEX(怒翼属性投放!$B$33:$B$41,怒翼升级!$G154))</f>
        <v>10137</v>
      </c>
      <c r="K154" s="12">
        <f>INT(INDEX($C$5:$C$54,$I154)*INDEX(怒翼属性投放!$B$67:$Q$83,$F154,K$3)*INDEX(怒翼属性投放!$B$33:$B$41,怒翼升级!$G154))</f>
        <v>811</v>
      </c>
      <c r="L154" s="12">
        <f>INT(INDEX($C$5:$C$54,$I154)*INDEX(怒翼属性投放!$B$67:$Q$83,$F154,L$3)*INDEX(怒翼属性投放!$B$33:$B$41,怒翼升级!$G154))</f>
        <v>405</v>
      </c>
      <c r="M154" s="12">
        <f>INT(INDEX($C$5:$C$54,$I154)*INDEX(怒翼属性投放!$B$67:$Q$83,$F154,M$3)*INDEX(怒翼属性投放!$B$33:$B$41,怒翼升级!$G154))</f>
        <v>405</v>
      </c>
      <c r="N154" s="12">
        <f>INT(INDEX($C$5:$C$54,$I154)*INDEX(怒翼属性投放!$B$67:$Q$83,$F154,N$3)*INDEX(怒翼属性投放!$B$33:$B$41,怒翼升级!$G154))</f>
        <v>0</v>
      </c>
      <c r="O154" s="12">
        <f>INT(INDEX($C$5:$C$54,$I154)*INDEX(怒翼属性投放!$B$67:$Q$83,$F154,O$3)*INDEX(怒翼属性投放!$B$33:$B$41,怒翼升级!$G154))</f>
        <v>0</v>
      </c>
      <c r="P154" s="12">
        <f>INT(INDEX($C$5:$C$54,$I154)*INDEX(怒翼属性投放!$B$67:$Q$83,$F154,P$3)*INDEX(怒翼属性投放!$B$33:$B$41,怒翼升级!$G154))</f>
        <v>0</v>
      </c>
      <c r="Q154" s="12">
        <f>INT(INDEX($C$5:$C$54,$I154)*INDEX(怒翼属性投放!$B$67:$Q$83,$F154,Q$3)*INDEX(怒翼属性投放!$B$33:$B$41,怒翼升级!$G154))</f>
        <v>0</v>
      </c>
      <c r="R154" s="12">
        <f>INT(INDEX($C$5:$C$54,$I154)*INDEX(怒翼属性投放!$B$67:$Q$83,$F154,R$3)*INDEX(怒翼属性投放!$B$33:$B$41,怒翼升级!$G154))</f>
        <v>0</v>
      </c>
      <c r="S154" s="12">
        <f>INT(INDEX($C$5:$C$54,$I154)*INDEX(怒翼属性投放!$B$67:$Q$83,$F154,S$3)*INDEX(怒翼属性投放!$B$33:$B$41,怒翼升级!$G154))</f>
        <v>0</v>
      </c>
      <c r="T154" s="12">
        <f>INT(INDEX($C$5:$C$54,$I154)*INDEX(怒翼属性投放!$B$67:$Q$83,$F154,T$3)*INDEX(怒翼属性投放!$B$33:$B$41,怒翼升级!$G154))</f>
        <v>0</v>
      </c>
      <c r="U154" s="12">
        <f>INT(INDEX($C$5:$C$54,$I154)*INDEX(怒翼属性投放!$B$67:$Q$83,$F154,U$3)*INDEX(怒翼属性投放!$B$33:$B$41,怒翼升级!$G154))</f>
        <v>0</v>
      </c>
      <c r="V154" s="12">
        <f>INT(INDEX($C$5:$C$54,$I154)*INDEX(怒翼属性投放!$B$67:$Q$83,$F154,V$3)*INDEX(怒翼属性投放!$B$33:$B$41,怒翼升级!$G154))</f>
        <v>0</v>
      </c>
      <c r="W154" s="12">
        <f>INT(INDEX($C$5:$C$54,$I154)*INDEX(怒翼属性投放!$B$67:$Q$83,$F154,W$3)*INDEX(怒翼属性投放!$B$33:$B$41,怒翼升级!$G154))</f>
        <v>0</v>
      </c>
      <c r="X154" s="12">
        <f>INT(INDEX($C$5:$C$54,$I154)*INDEX(怒翼属性投放!$B$67:$Q$83,$F154,X$3)*INDEX(怒翼属性投放!$B$33:$B$41,怒翼升级!$G154))</f>
        <v>0</v>
      </c>
      <c r="Y154" s="12">
        <f>INT(INDEX($C$5:$C$54,$I154)*INDEX(怒翼属性投放!$B$67:$Q$83,$F154,Y$3)*INDEX(怒翼属性投放!$B$33:$B$41,怒翼升级!$G154))</f>
        <v>0</v>
      </c>
      <c r="Z154" s="12">
        <f>SUMPRODUCT(怒翼属性投放!B$47:Q$47,怒翼升级!J154:Y154)</f>
        <v>5876.7</v>
      </c>
    </row>
    <row r="155" spans="6:26" ht="16.5" x14ac:dyDescent="0.15">
      <c r="F155" s="13">
        <v>4</v>
      </c>
      <c r="G155" s="13">
        <v>4</v>
      </c>
      <c r="H155" s="13" t="s">
        <v>138</v>
      </c>
      <c r="I155" s="13">
        <v>1</v>
      </c>
      <c r="J155" s="12">
        <f>INT(INDEX($C$5:$C$54,$I155)*INDEX(怒翼属性投放!$B$67:$Q$83,$F155,J$3)*INDEX(怒翼属性投放!$B$33:$B$41,怒翼升级!$G155))</f>
        <v>1508</v>
      </c>
      <c r="K155" s="12">
        <f>INT(INDEX($C$5:$C$54,$I155)*INDEX(怒翼属性投放!$B$67:$Q$83,$F155,K$3)*INDEX(怒翼属性投放!$B$33:$B$41,怒翼升级!$G155))</f>
        <v>120</v>
      </c>
      <c r="L155" s="12">
        <f>INT(INDEX($C$5:$C$54,$I155)*INDEX(怒翼属性投放!$B$67:$Q$83,$F155,L$3)*INDEX(怒翼属性投放!$B$33:$B$41,怒翼升级!$G155))</f>
        <v>60</v>
      </c>
      <c r="M155" s="12">
        <f>INT(INDEX($C$5:$C$54,$I155)*INDEX(怒翼属性投放!$B$67:$Q$83,$F155,M$3)*INDEX(怒翼属性投放!$B$33:$B$41,怒翼升级!$G155))</f>
        <v>60</v>
      </c>
      <c r="N155" s="12">
        <f>INT(INDEX($C$5:$C$54,$I155)*INDEX(怒翼属性投放!$B$67:$Q$83,$F155,N$3)*INDEX(怒翼属性投放!$B$33:$B$41,怒翼升级!$G155))</f>
        <v>0</v>
      </c>
      <c r="O155" s="12">
        <f>INT(INDEX($C$5:$C$54,$I155)*INDEX(怒翼属性投放!$B$67:$Q$83,$F155,O$3)*INDEX(怒翼属性投放!$B$33:$B$41,怒翼升级!$G155))</f>
        <v>0</v>
      </c>
      <c r="P155" s="12">
        <f>INT(INDEX($C$5:$C$54,$I155)*INDEX(怒翼属性投放!$B$67:$Q$83,$F155,P$3)*INDEX(怒翼属性投放!$B$33:$B$41,怒翼升级!$G155))</f>
        <v>0</v>
      </c>
      <c r="Q155" s="12">
        <f>INT(INDEX($C$5:$C$54,$I155)*INDEX(怒翼属性投放!$B$67:$Q$83,$F155,Q$3)*INDEX(怒翼属性投放!$B$33:$B$41,怒翼升级!$G155))</f>
        <v>0</v>
      </c>
      <c r="R155" s="12">
        <f>INT(INDEX($C$5:$C$54,$I155)*INDEX(怒翼属性投放!$B$67:$Q$83,$F155,R$3)*INDEX(怒翼属性投放!$B$33:$B$41,怒翼升级!$G155))</f>
        <v>0</v>
      </c>
      <c r="S155" s="12">
        <f>INT(INDEX($C$5:$C$54,$I155)*INDEX(怒翼属性投放!$B$67:$Q$83,$F155,S$3)*INDEX(怒翼属性投放!$B$33:$B$41,怒翼升级!$G155))</f>
        <v>0</v>
      </c>
      <c r="T155" s="12">
        <f>INT(INDEX($C$5:$C$54,$I155)*INDEX(怒翼属性投放!$B$67:$Q$83,$F155,T$3)*INDEX(怒翼属性投放!$B$33:$B$41,怒翼升级!$G155))</f>
        <v>0</v>
      </c>
      <c r="U155" s="12">
        <f>INT(INDEX($C$5:$C$54,$I155)*INDEX(怒翼属性投放!$B$67:$Q$83,$F155,U$3)*INDEX(怒翼属性投放!$B$33:$B$41,怒翼升级!$G155))</f>
        <v>0</v>
      </c>
      <c r="V155" s="12">
        <f>INT(INDEX($C$5:$C$54,$I155)*INDEX(怒翼属性投放!$B$67:$Q$83,$F155,V$3)*INDEX(怒翼属性投放!$B$33:$B$41,怒翼升级!$G155))</f>
        <v>0</v>
      </c>
      <c r="W155" s="12">
        <f>INT(INDEX($C$5:$C$54,$I155)*INDEX(怒翼属性投放!$B$67:$Q$83,$F155,W$3)*INDEX(怒翼属性投放!$B$33:$B$41,怒翼升级!$G155))</f>
        <v>0</v>
      </c>
      <c r="X155" s="12">
        <f>INT(INDEX($C$5:$C$54,$I155)*INDEX(怒翼属性投放!$B$67:$Q$83,$F155,X$3)*INDEX(怒翼属性投放!$B$33:$B$41,怒翼升级!$G155))</f>
        <v>0</v>
      </c>
      <c r="Y155" s="12">
        <f>INT(INDEX($C$5:$C$54,$I155)*INDEX(怒翼属性投放!$B$67:$Q$83,$F155,Y$3)*INDEX(怒翼属性投放!$B$33:$B$41,怒翼升级!$G155))</f>
        <v>0</v>
      </c>
      <c r="Z155" s="12">
        <f>SUMPRODUCT(怒翼属性投放!B$47:Q$47,怒翼升级!J155:Y155)</f>
        <v>870.8</v>
      </c>
    </row>
    <row r="156" spans="6:26" ht="16.5" x14ac:dyDescent="0.15">
      <c r="F156" s="13">
        <v>4</v>
      </c>
      <c r="G156" s="13">
        <v>4</v>
      </c>
      <c r="H156" s="13" t="s">
        <v>138</v>
      </c>
      <c r="I156" s="13">
        <v>2</v>
      </c>
      <c r="J156" s="12">
        <f>INT(INDEX($C$5:$C$54,$I156)*INDEX(怒翼属性投放!$B$67:$Q$83,$F156,J$3)*INDEX(怒翼属性投放!$B$33:$B$41,怒翼升级!$G156))</f>
        <v>1734</v>
      </c>
      <c r="K156" s="12">
        <f>INT(INDEX($C$5:$C$54,$I156)*INDEX(怒翼属性投放!$B$67:$Q$83,$F156,K$3)*INDEX(怒翼属性投放!$B$33:$B$41,怒翼升级!$G156))</f>
        <v>138</v>
      </c>
      <c r="L156" s="12">
        <f>INT(INDEX($C$5:$C$54,$I156)*INDEX(怒翼属性投放!$B$67:$Q$83,$F156,L$3)*INDEX(怒翼属性投放!$B$33:$B$41,怒翼升级!$G156))</f>
        <v>69</v>
      </c>
      <c r="M156" s="12">
        <f>INT(INDEX($C$5:$C$54,$I156)*INDEX(怒翼属性投放!$B$67:$Q$83,$F156,M$3)*INDEX(怒翼属性投放!$B$33:$B$41,怒翼升级!$G156))</f>
        <v>69</v>
      </c>
      <c r="N156" s="12">
        <f>INT(INDEX($C$5:$C$54,$I156)*INDEX(怒翼属性投放!$B$67:$Q$83,$F156,N$3)*INDEX(怒翼属性投放!$B$33:$B$41,怒翼升级!$G156))</f>
        <v>0</v>
      </c>
      <c r="O156" s="12">
        <f>INT(INDEX($C$5:$C$54,$I156)*INDEX(怒翼属性投放!$B$67:$Q$83,$F156,O$3)*INDEX(怒翼属性投放!$B$33:$B$41,怒翼升级!$G156))</f>
        <v>0</v>
      </c>
      <c r="P156" s="12">
        <f>INT(INDEX($C$5:$C$54,$I156)*INDEX(怒翼属性投放!$B$67:$Q$83,$F156,P$3)*INDEX(怒翼属性投放!$B$33:$B$41,怒翼升级!$G156))</f>
        <v>0</v>
      </c>
      <c r="Q156" s="12">
        <f>INT(INDEX($C$5:$C$54,$I156)*INDEX(怒翼属性投放!$B$67:$Q$83,$F156,Q$3)*INDEX(怒翼属性投放!$B$33:$B$41,怒翼升级!$G156))</f>
        <v>0</v>
      </c>
      <c r="R156" s="12">
        <f>INT(INDEX($C$5:$C$54,$I156)*INDEX(怒翼属性投放!$B$67:$Q$83,$F156,R$3)*INDEX(怒翼属性投放!$B$33:$B$41,怒翼升级!$G156))</f>
        <v>0</v>
      </c>
      <c r="S156" s="12">
        <f>INT(INDEX($C$5:$C$54,$I156)*INDEX(怒翼属性投放!$B$67:$Q$83,$F156,S$3)*INDEX(怒翼属性投放!$B$33:$B$41,怒翼升级!$G156))</f>
        <v>0</v>
      </c>
      <c r="T156" s="12">
        <f>INT(INDEX($C$5:$C$54,$I156)*INDEX(怒翼属性投放!$B$67:$Q$83,$F156,T$3)*INDEX(怒翼属性投放!$B$33:$B$41,怒翼升级!$G156))</f>
        <v>0</v>
      </c>
      <c r="U156" s="12">
        <f>INT(INDEX($C$5:$C$54,$I156)*INDEX(怒翼属性投放!$B$67:$Q$83,$F156,U$3)*INDEX(怒翼属性投放!$B$33:$B$41,怒翼升级!$G156))</f>
        <v>0</v>
      </c>
      <c r="V156" s="12">
        <f>INT(INDEX($C$5:$C$54,$I156)*INDEX(怒翼属性投放!$B$67:$Q$83,$F156,V$3)*INDEX(怒翼属性投放!$B$33:$B$41,怒翼升级!$G156))</f>
        <v>0</v>
      </c>
      <c r="W156" s="12">
        <f>INT(INDEX($C$5:$C$54,$I156)*INDEX(怒翼属性投放!$B$67:$Q$83,$F156,W$3)*INDEX(怒翼属性投放!$B$33:$B$41,怒翼升级!$G156))</f>
        <v>0</v>
      </c>
      <c r="X156" s="12">
        <f>INT(INDEX($C$5:$C$54,$I156)*INDEX(怒翼属性投放!$B$67:$Q$83,$F156,X$3)*INDEX(怒翼属性投放!$B$33:$B$41,怒翼升级!$G156))</f>
        <v>0</v>
      </c>
      <c r="Y156" s="12">
        <f>INT(INDEX($C$5:$C$54,$I156)*INDEX(怒翼属性投放!$B$67:$Q$83,$F156,Y$3)*INDEX(怒翼属性投放!$B$33:$B$41,怒翼升级!$G156))</f>
        <v>0</v>
      </c>
      <c r="Z156" s="12">
        <f>SUMPRODUCT(怒翼属性投放!B$47:Q$47,怒翼升级!J156:Y156)</f>
        <v>1001.4</v>
      </c>
    </row>
    <row r="157" spans="6:26" ht="16.5" x14ac:dyDescent="0.15">
      <c r="F157" s="13">
        <v>4</v>
      </c>
      <c r="G157" s="13">
        <v>4</v>
      </c>
      <c r="H157" s="13" t="s">
        <v>138</v>
      </c>
      <c r="I157" s="13">
        <v>3</v>
      </c>
      <c r="J157" s="12">
        <f>INT(INDEX($C$5:$C$54,$I157)*INDEX(怒翼属性投放!$B$67:$Q$83,$F157,J$3)*INDEX(怒翼属性投放!$B$33:$B$41,怒翼升级!$G157))</f>
        <v>1961</v>
      </c>
      <c r="K157" s="12">
        <f>INT(INDEX($C$5:$C$54,$I157)*INDEX(怒翼属性投放!$B$67:$Q$83,$F157,K$3)*INDEX(怒翼属性投放!$B$33:$B$41,怒翼升级!$G157))</f>
        <v>156</v>
      </c>
      <c r="L157" s="12">
        <f>INT(INDEX($C$5:$C$54,$I157)*INDEX(怒翼属性投放!$B$67:$Q$83,$F157,L$3)*INDEX(怒翼属性投放!$B$33:$B$41,怒翼升级!$G157))</f>
        <v>78</v>
      </c>
      <c r="M157" s="12">
        <f>INT(INDEX($C$5:$C$54,$I157)*INDEX(怒翼属性投放!$B$67:$Q$83,$F157,M$3)*INDEX(怒翼属性投放!$B$33:$B$41,怒翼升级!$G157))</f>
        <v>78</v>
      </c>
      <c r="N157" s="12">
        <f>INT(INDEX($C$5:$C$54,$I157)*INDEX(怒翼属性投放!$B$67:$Q$83,$F157,N$3)*INDEX(怒翼属性投放!$B$33:$B$41,怒翼升级!$G157))</f>
        <v>0</v>
      </c>
      <c r="O157" s="12">
        <f>INT(INDEX($C$5:$C$54,$I157)*INDEX(怒翼属性投放!$B$67:$Q$83,$F157,O$3)*INDEX(怒翼属性投放!$B$33:$B$41,怒翼升级!$G157))</f>
        <v>0</v>
      </c>
      <c r="P157" s="12">
        <f>INT(INDEX($C$5:$C$54,$I157)*INDEX(怒翼属性投放!$B$67:$Q$83,$F157,P$3)*INDEX(怒翼属性投放!$B$33:$B$41,怒翼升级!$G157))</f>
        <v>0</v>
      </c>
      <c r="Q157" s="12">
        <f>INT(INDEX($C$5:$C$54,$I157)*INDEX(怒翼属性投放!$B$67:$Q$83,$F157,Q$3)*INDEX(怒翼属性投放!$B$33:$B$41,怒翼升级!$G157))</f>
        <v>0</v>
      </c>
      <c r="R157" s="12">
        <f>INT(INDEX($C$5:$C$54,$I157)*INDEX(怒翼属性投放!$B$67:$Q$83,$F157,R$3)*INDEX(怒翼属性投放!$B$33:$B$41,怒翼升级!$G157))</f>
        <v>0</v>
      </c>
      <c r="S157" s="12">
        <f>INT(INDEX($C$5:$C$54,$I157)*INDEX(怒翼属性投放!$B$67:$Q$83,$F157,S$3)*INDEX(怒翼属性投放!$B$33:$B$41,怒翼升级!$G157))</f>
        <v>0</v>
      </c>
      <c r="T157" s="12">
        <f>INT(INDEX($C$5:$C$54,$I157)*INDEX(怒翼属性投放!$B$67:$Q$83,$F157,T$3)*INDEX(怒翼属性投放!$B$33:$B$41,怒翼升级!$G157))</f>
        <v>0</v>
      </c>
      <c r="U157" s="12">
        <f>INT(INDEX($C$5:$C$54,$I157)*INDEX(怒翼属性投放!$B$67:$Q$83,$F157,U$3)*INDEX(怒翼属性投放!$B$33:$B$41,怒翼升级!$G157))</f>
        <v>0</v>
      </c>
      <c r="V157" s="12">
        <f>INT(INDEX($C$5:$C$54,$I157)*INDEX(怒翼属性投放!$B$67:$Q$83,$F157,V$3)*INDEX(怒翼属性投放!$B$33:$B$41,怒翼升级!$G157))</f>
        <v>0</v>
      </c>
      <c r="W157" s="12">
        <f>INT(INDEX($C$5:$C$54,$I157)*INDEX(怒翼属性投放!$B$67:$Q$83,$F157,W$3)*INDEX(怒翼属性投放!$B$33:$B$41,怒翼升级!$G157))</f>
        <v>0</v>
      </c>
      <c r="X157" s="12">
        <f>INT(INDEX($C$5:$C$54,$I157)*INDEX(怒翼属性投放!$B$67:$Q$83,$F157,X$3)*INDEX(怒翼属性投放!$B$33:$B$41,怒翼升级!$G157))</f>
        <v>0</v>
      </c>
      <c r="Y157" s="12">
        <f>INT(INDEX($C$5:$C$54,$I157)*INDEX(怒翼属性投放!$B$67:$Q$83,$F157,Y$3)*INDEX(怒翼属性投放!$B$33:$B$41,怒翼升级!$G157))</f>
        <v>0</v>
      </c>
      <c r="Z157" s="12">
        <f>SUMPRODUCT(怒翼属性投放!B$47:Q$47,怒翼升级!J157:Y157)</f>
        <v>1132.0999999999999</v>
      </c>
    </row>
    <row r="158" spans="6:26" ht="16.5" x14ac:dyDescent="0.15">
      <c r="F158" s="13">
        <v>4</v>
      </c>
      <c r="G158" s="13">
        <v>4</v>
      </c>
      <c r="H158" s="13" t="s">
        <v>138</v>
      </c>
      <c r="I158" s="13">
        <v>4</v>
      </c>
      <c r="J158" s="12">
        <f>INT(INDEX($C$5:$C$54,$I158)*INDEX(怒翼属性投放!$B$67:$Q$83,$F158,J$3)*INDEX(怒翼属性投放!$B$33:$B$41,怒翼升级!$G158))</f>
        <v>2187</v>
      </c>
      <c r="K158" s="12">
        <f>INT(INDEX($C$5:$C$54,$I158)*INDEX(怒翼属性投放!$B$67:$Q$83,$F158,K$3)*INDEX(怒翼属性投放!$B$33:$B$41,怒翼升级!$G158))</f>
        <v>175</v>
      </c>
      <c r="L158" s="12">
        <f>INT(INDEX($C$5:$C$54,$I158)*INDEX(怒翼属性投放!$B$67:$Q$83,$F158,L$3)*INDEX(怒翼属性投放!$B$33:$B$41,怒翼升级!$G158))</f>
        <v>87</v>
      </c>
      <c r="M158" s="12">
        <f>INT(INDEX($C$5:$C$54,$I158)*INDEX(怒翼属性投放!$B$67:$Q$83,$F158,M$3)*INDEX(怒翼属性投放!$B$33:$B$41,怒翼升级!$G158))</f>
        <v>87</v>
      </c>
      <c r="N158" s="12">
        <f>INT(INDEX($C$5:$C$54,$I158)*INDEX(怒翼属性投放!$B$67:$Q$83,$F158,N$3)*INDEX(怒翼属性投放!$B$33:$B$41,怒翼升级!$G158))</f>
        <v>0</v>
      </c>
      <c r="O158" s="12">
        <f>INT(INDEX($C$5:$C$54,$I158)*INDEX(怒翼属性投放!$B$67:$Q$83,$F158,O$3)*INDEX(怒翼属性投放!$B$33:$B$41,怒翼升级!$G158))</f>
        <v>0</v>
      </c>
      <c r="P158" s="12">
        <f>INT(INDEX($C$5:$C$54,$I158)*INDEX(怒翼属性投放!$B$67:$Q$83,$F158,P$3)*INDEX(怒翼属性投放!$B$33:$B$41,怒翼升级!$G158))</f>
        <v>0</v>
      </c>
      <c r="Q158" s="12">
        <f>INT(INDEX($C$5:$C$54,$I158)*INDEX(怒翼属性投放!$B$67:$Q$83,$F158,Q$3)*INDEX(怒翼属性投放!$B$33:$B$41,怒翼升级!$G158))</f>
        <v>0</v>
      </c>
      <c r="R158" s="12">
        <f>INT(INDEX($C$5:$C$54,$I158)*INDEX(怒翼属性投放!$B$67:$Q$83,$F158,R$3)*INDEX(怒翼属性投放!$B$33:$B$41,怒翼升级!$G158))</f>
        <v>0</v>
      </c>
      <c r="S158" s="12">
        <f>INT(INDEX($C$5:$C$54,$I158)*INDEX(怒翼属性投放!$B$67:$Q$83,$F158,S$3)*INDEX(怒翼属性投放!$B$33:$B$41,怒翼升级!$G158))</f>
        <v>0</v>
      </c>
      <c r="T158" s="12">
        <f>INT(INDEX($C$5:$C$54,$I158)*INDEX(怒翼属性投放!$B$67:$Q$83,$F158,T$3)*INDEX(怒翼属性投放!$B$33:$B$41,怒翼升级!$G158))</f>
        <v>0</v>
      </c>
      <c r="U158" s="12">
        <f>INT(INDEX($C$5:$C$54,$I158)*INDEX(怒翼属性投放!$B$67:$Q$83,$F158,U$3)*INDEX(怒翼属性投放!$B$33:$B$41,怒翼升级!$G158))</f>
        <v>0</v>
      </c>
      <c r="V158" s="12">
        <f>INT(INDEX($C$5:$C$54,$I158)*INDEX(怒翼属性投放!$B$67:$Q$83,$F158,V$3)*INDEX(怒翼属性投放!$B$33:$B$41,怒翼升级!$G158))</f>
        <v>0</v>
      </c>
      <c r="W158" s="12">
        <f>INT(INDEX($C$5:$C$54,$I158)*INDEX(怒翼属性投放!$B$67:$Q$83,$F158,W$3)*INDEX(怒翼属性投放!$B$33:$B$41,怒翼升级!$G158))</f>
        <v>0</v>
      </c>
      <c r="X158" s="12">
        <f>INT(INDEX($C$5:$C$54,$I158)*INDEX(怒翼属性投放!$B$67:$Q$83,$F158,X$3)*INDEX(怒翼属性投放!$B$33:$B$41,怒翼升级!$G158))</f>
        <v>0</v>
      </c>
      <c r="Y158" s="12">
        <f>INT(INDEX($C$5:$C$54,$I158)*INDEX(怒翼属性投放!$B$67:$Q$83,$F158,Y$3)*INDEX(怒翼属性投放!$B$33:$B$41,怒翼升级!$G158))</f>
        <v>0</v>
      </c>
      <c r="Z158" s="12">
        <f>SUMPRODUCT(怒翼属性投放!B$47:Q$47,怒翼升级!J158:Y158)</f>
        <v>1265.7</v>
      </c>
    </row>
    <row r="159" spans="6:26" ht="16.5" x14ac:dyDescent="0.15">
      <c r="F159" s="13">
        <v>4</v>
      </c>
      <c r="G159" s="13">
        <v>4</v>
      </c>
      <c r="H159" s="13" t="s">
        <v>138</v>
      </c>
      <c r="I159" s="13">
        <v>5</v>
      </c>
      <c r="J159" s="12">
        <f>INT(INDEX($C$5:$C$54,$I159)*INDEX(怒翼属性投放!$B$67:$Q$83,$F159,J$3)*INDEX(怒翼属性投放!$B$33:$B$41,怒翼升级!$G159))</f>
        <v>2413</v>
      </c>
      <c r="K159" s="12">
        <f>INT(INDEX($C$5:$C$54,$I159)*INDEX(怒翼属性投放!$B$67:$Q$83,$F159,K$3)*INDEX(怒翼属性投放!$B$33:$B$41,怒翼升级!$G159))</f>
        <v>193</v>
      </c>
      <c r="L159" s="12">
        <f>INT(INDEX($C$5:$C$54,$I159)*INDEX(怒翼属性投放!$B$67:$Q$83,$F159,L$3)*INDEX(怒翼属性投放!$B$33:$B$41,怒翼升级!$G159))</f>
        <v>96</v>
      </c>
      <c r="M159" s="12">
        <f>INT(INDEX($C$5:$C$54,$I159)*INDEX(怒翼属性投放!$B$67:$Q$83,$F159,M$3)*INDEX(怒翼属性投放!$B$33:$B$41,怒翼升级!$G159))</f>
        <v>96</v>
      </c>
      <c r="N159" s="12">
        <f>INT(INDEX($C$5:$C$54,$I159)*INDEX(怒翼属性投放!$B$67:$Q$83,$F159,N$3)*INDEX(怒翼属性投放!$B$33:$B$41,怒翼升级!$G159))</f>
        <v>0</v>
      </c>
      <c r="O159" s="12">
        <f>INT(INDEX($C$5:$C$54,$I159)*INDEX(怒翼属性投放!$B$67:$Q$83,$F159,O$3)*INDEX(怒翼属性投放!$B$33:$B$41,怒翼升级!$G159))</f>
        <v>0</v>
      </c>
      <c r="P159" s="12">
        <f>INT(INDEX($C$5:$C$54,$I159)*INDEX(怒翼属性投放!$B$67:$Q$83,$F159,P$3)*INDEX(怒翼属性投放!$B$33:$B$41,怒翼升级!$G159))</f>
        <v>0</v>
      </c>
      <c r="Q159" s="12">
        <f>INT(INDEX($C$5:$C$54,$I159)*INDEX(怒翼属性投放!$B$67:$Q$83,$F159,Q$3)*INDEX(怒翼属性投放!$B$33:$B$41,怒翼升级!$G159))</f>
        <v>0</v>
      </c>
      <c r="R159" s="12">
        <f>INT(INDEX($C$5:$C$54,$I159)*INDEX(怒翼属性投放!$B$67:$Q$83,$F159,R$3)*INDEX(怒翼属性投放!$B$33:$B$41,怒翼升级!$G159))</f>
        <v>0</v>
      </c>
      <c r="S159" s="12">
        <f>INT(INDEX($C$5:$C$54,$I159)*INDEX(怒翼属性投放!$B$67:$Q$83,$F159,S$3)*INDEX(怒翼属性投放!$B$33:$B$41,怒翼升级!$G159))</f>
        <v>0</v>
      </c>
      <c r="T159" s="12">
        <f>INT(INDEX($C$5:$C$54,$I159)*INDEX(怒翼属性投放!$B$67:$Q$83,$F159,T$3)*INDEX(怒翼属性投放!$B$33:$B$41,怒翼升级!$G159))</f>
        <v>0</v>
      </c>
      <c r="U159" s="12">
        <f>INT(INDEX($C$5:$C$54,$I159)*INDEX(怒翼属性投放!$B$67:$Q$83,$F159,U$3)*INDEX(怒翼属性投放!$B$33:$B$41,怒翼升级!$G159))</f>
        <v>0</v>
      </c>
      <c r="V159" s="12">
        <f>INT(INDEX($C$5:$C$54,$I159)*INDEX(怒翼属性投放!$B$67:$Q$83,$F159,V$3)*INDEX(怒翼属性投放!$B$33:$B$41,怒翼升级!$G159))</f>
        <v>0</v>
      </c>
      <c r="W159" s="12">
        <f>INT(INDEX($C$5:$C$54,$I159)*INDEX(怒翼属性投放!$B$67:$Q$83,$F159,W$3)*INDEX(怒翼属性投放!$B$33:$B$41,怒翼升级!$G159))</f>
        <v>0</v>
      </c>
      <c r="X159" s="12">
        <f>INT(INDEX($C$5:$C$54,$I159)*INDEX(怒翼属性投放!$B$67:$Q$83,$F159,X$3)*INDEX(怒翼属性投放!$B$33:$B$41,怒翼升级!$G159))</f>
        <v>0</v>
      </c>
      <c r="Y159" s="12">
        <f>INT(INDEX($C$5:$C$54,$I159)*INDEX(怒翼属性投放!$B$67:$Q$83,$F159,Y$3)*INDEX(怒翼属性投放!$B$33:$B$41,怒翼升级!$G159))</f>
        <v>0</v>
      </c>
      <c r="Z159" s="12">
        <f>SUMPRODUCT(怒翼属性投放!B$47:Q$47,怒翼升级!J159:Y159)</f>
        <v>1396.3</v>
      </c>
    </row>
    <row r="160" spans="6:26" ht="16.5" x14ac:dyDescent="0.15">
      <c r="F160" s="13">
        <v>4</v>
      </c>
      <c r="G160" s="13">
        <v>4</v>
      </c>
      <c r="H160" s="13" t="s">
        <v>138</v>
      </c>
      <c r="I160" s="13">
        <v>6</v>
      </c>
      <c r="J160" s="12">
        <f>INT(INDEX($C$5:$C$54,$I160)*INDEX(怒翼属性投放!$B$67:$Q$83,$F160,J$3)*INDEX(怒翼属性投放!$B$33:$B$41,怒翼升级!$G160))</f>
        <v>2640</v>
      </c>
      <c r="K160" s="12">
        <f>INT(INDEX($C$5:$C$54,$I160)*INDEX(怒翼属性投放!$B$67:$Q$83,$F160,K$3)*INDEX(怒翼属性投放!$B$33:$B$41,怒翼升级!$G160))</f>
        <v>211</v>
      </c>
      <c r="L160" s="12">
        <f>INT(INDEX($C$5:$C$54,$I160)*INDEX(怒翼属性投放!$B$67:$Q$83,$F160,L$3)*INDEX(怒翼属性投放!$B$33:$B$41,怒翼升级!$G160))</f>
        <v>105</v>
      </c>
      <c r="M160" s="12">
        <f>INT(INDEX($C$5:$C$54,$I160)*INDEX(怒翼属性投放!$B$67:$Q$83,$F160,M$3)*INDEX(怒翼属性投放!$B$33:$B$41,怒翼升级!$G160))</f>
        <v>105</v>
      </c>
      <c r="N160" s="12">
        <f>INT(INDEX($C$5:$C$54,$I160)*INDEX(怒翼属性投放!$B$67:$Q$83,$F160,N$3)*INDEX(怒翼属性投放!$B$33:$B$41,怒翼升级!$G160))</f>
        <v>0</v>
      </c>
      <c r="O160" s="12">
        <f>INT(INDEX($C$5:$C$54,$I160)*INDEX(怒翼属性投放!$B$67:$Q$83,$F160,O$3)*INDEX(怒翼属性投放!$B$33:$B$41,怒翼升级!$G160))</f>
        <v>0</v>
      </c>
      <c r="P160" s="12">
        <f>INT(INDEX($C$5:$C$54,$I160)*INDEX(怒翼属性投放!$B$67:$Q$83,$F160,P$3)*INDEX(怒翼属性投放!$B$33:$B$41,怒翼升级!$G160))</f>
        <v>0</v>
      </c>
      <c r="Q160" s="12">
        <f>INT(INDEX($C$5:$C$54,$I160)*INDEX(怒翼属性投放!$B$67:$Q$83,$F160,Q$3)*INDEX(怒翼属性投放!$B$33:$B$41,怒翼升级!$G160))</f>
        <v>0</v>
      </c>
      <c r="R160" s="12">
        <f>INT(INDEX($C$5:$C$54,$I160)*INDEX(怒翼属性投放!$B$67:$Q$83,$F160,R$3)*INDEX(怒翼属性投放!$B$33:$B$41,怒翼升级!$G160))</f>
        <v>0</v>
      </c>
      <c r="S160" s="12">
        <f>INT(INDEX($C$5:$C$54,$I160)*INDEX(怒翼属性投放!$B$67:$Q$83,$F160,S$3)*INDEX(怒翼属性投放!$B$33:$B$41,怒翼升级!$G160))</f>
        <v>0</v>
      </c>
      <c r="T160" s="12">
        <f>INT(INDEX($C$5:$C$54,$I160)*INDEX(怒翼属性投放!$B$67:$Q$83,$F160,T$3)*INDEX(怒翼属性投放!$B$33:$B$41,怒翼升级!$G160))</f>
        <v>0</v>
      </c>
      <c r="U160" s="12">
        <f>INT(INDEX($C$5:$C$54,$I160)*INDEX(怒翼属性投放!$B$67:$Q$83,$F160,U$3)*INDEX(怒翼属性投放!$B$33:$B$41,怒翼升级!$G160))</f>
        <v>0</v>
      </c>
      <c r="V160" s="12">
        <f>INT(INDEX($C$5:$C$54,$I160)*INDEX(怒翼属性投放!$B$67:$Q$83,$F160,V$3)*INDEX(怒翼属性投放!$B$33:$B$41,怒翼升级!$G160))</f>
        <v>0</v>
      </c>
      <c r="W160" s="12">
        <f>INT(INDEX($C$5:$C$54,$I160)*INDEX(怒翼属性投放!$B$67:$Q$83,$F160,W$3)*INDEX(怒翼属性投放!$B$33:$B$41,怒翼升级!$G160))</f>
        <v>0</v>
      </c>
      <c r="X160" s="12">
        <f>INT(INDEX($C$5:$C$54,$I160)*INDEX(怒翼属性投放!$B$67:$Q$83,$F160,X$3)*INDEX(怒翼属性投放!$B$33:$B$41,怒翼升级!$G160))</f>
        <v>0</v>
      </c>
      <c r="Y160" s="12">
        <f>INT(INDEX($C$5:$C$54,$I160)*INDEX(怒翼属性投放!$B$67:$Q$83,$F160,Y$3)*INDEX(怒翼属性投放!$B$33:$B$41,怒翼升级!$G160))</f>
        <v>0</v>
      </c>
      <c r="Z160" s="12">
        <f>SUMPRODUCT(怒翼属性投放!B$47:Q$47,怒翼升级!J160:Y160)</f>
        <v>1527</v>
      </c>
    </row>
    <row r="161" spans="6:26" ht="16.5" x14ac:dyDescent="0.15">
      <c r="F161" s="13">
        <v>4</v>
      </c>
      <c r="G161" s="13">
        <v>4</v>
      </c>
      <c r="H161" s="13" t="s">
        <v>138</v>
      </c>
      <c r="I161" s="13">
        <v>7</v>
      </c>
      <c r="J161" s="12">
        <f>INT(INDEX($C$5:$C$54,$I161)*INDEX(怒翼属性投放!$B$67:$Q$83,$F161,J$3)*INDEX(怒翼属性投放!$B$33:$B$41,怒翼升级!$G161))</f>
        <v>2866</v>
      </c>
      <c r="K161" s="12">
        <f>INT(INDEX($C$5:$C$54,$I161)*INDEX(怒翼属性投放!$B$67:$Q$83,$F161,K$3)*INDEX(怒翼属性投放!$B$33:$B$41,怒翼升级!$G161))</f>
        <v>229</v>
      </c>
      <c r="L161" s="12">
        <f>INT(INDEX($C$5:$C$54,$I161)*INDEX(怒翼属性投放!$B$67:$Q$83,$F161,L$3)*INDEX(怒翼属性投放!$B$33:$B$41,怒翼升级!$G161))</f>
        <v>114</v>
      </c>
      <c r="M161" s="12">
        <f>INT(INDEX($C$5:$C$54,$I161)*INDEX(怒翼属性投放!$B$67:$Q$83,$F161,M$3)*INDEX(怒翼属性投放!$B$33:$B$41,怒翼升级!$G161))</f>
        <v>114</v>
      </c>
      <c r="N161" s="12">
        <f>INT(INDEX($C$5:$C$54,$I161)*INDEX(怒翼属性投放!$B$67:$Q$83,$F161,N$3)*INDEX(怒翼属性投放!$B$33:$B$41,怒翼升级!$G161))</f>
        <v>0</v>
      </c>
      <c r="O161" s="12">
        <f>INT(INDEX($C$5:$C$54,$I161)*INDEX(怒翼属性投放!$B$67:$Q$83,$F161,O$3)*INDEX(怒翼属性投放!$B$33:$B$41,怒翼升级!$G161))</f>
        <v>0</v>
      </c>
      <c r="P161" s="12">
        <f>INT(INDEX($C$5:$C$54,$I161)*INDEX(怒翼属性投放!$B$67:$Q$83,$F161,P$3)*INDEX(怒翼属性投放!$B$33:$B$41,怒翼升级!$G161))</f>
        <v>0</v>
      </c>
      <c r="Q161" s="12">
        <f>INT(INDEX($C$5:$C$54,$I161)*INDEX(怒翼属性投放!$B$67:$Q$83,$F161,Q$3)*INDEX(怒翼属性投放!$B$33:$B$41,怒翼升级!$G161))</f>
        <v>0</v>
      </c>
      <c r="R161" s="12">
        <f>INT(INDEX($C$5:$C$54,$I161)*INDEX(怒翼属性投放!$B$67:$Q$83,$F161,R$3)*INDEX(怒翼属性投放!$B$33:$B$41,怒翼升级!$G161))</f>
        <v>0</v>
      </c>
      <c r="S161" s="12">
        <f>INT(INDEX($C$5:$C$54,$I161)*INDEX(怒翼属性投放!$B$67:$Q$83,$F161,S$3)*INDEX(怒翼属性投放!$B$33:$B$41,怒翼升级!$G161))</f>
        <v>0</v>
      </c>
      <c r="T161" s="12">
        <f>INT(INDEX($C$5:$C$54,$I161)*INDEX(怒翼属性投放!$B$67:$Q$83,$F161,T$3)*INDEX(怒翼属性投放!$B$33:$B$41,怒翼升级!$G161))</f>
        <v>0</v>
      </c>
      <c r="U161" s="12">
        <f>INT(INDEX($C$5:$C$54,$I161)*INDEX(怒翼属性投放!$B$67:$Q$83,$F161,U$3)*INDEX(怒翼属性投放!$B$33:$B$41,怒翼升级!$G161))</f>
        <v>0</v>
      </c>
      <c r="V161" s="12">
        <f>INT(INDEX($C$5:$C$54,$I161)*INDEX(怒翼属性投放!$B$67:$Q$83,$F161,V$3)*INDEX(怒翼属性投放!$B$33:$B$41,怒翼升级!$G161))</f>
        <v>0</v>
      </c>
      <c r="W161" s="12">
        <f>INT(INDEX($C$5:$C$54,$I161)*INDEX(怒翼属性投放!$B$67:$Q$83,$F161,W$3)*INDEX(怒翼属性投放!$B$33:$B$41,怒翼升级!$G161))</f>
        <v>0</v>
      </c>
      <c r="X161" s="12">
        <f>INT(INDEX($C$5:$C$54,$I161)*INDEX(怒翼属性投放!$B$67:$Q$83,$F161,X$3)*INDEX(怒翼属性投放!$B$33:$B$41,怒翼升级!$G161))</f>
        <v>0</v>
      </c>
      <c r="Y161" s="12">
        <f>INT(INDEX($C$5:$C$54,$I161)*INDEX(怒翼属性投放!$B$67:$Q$83,$F161,Y$3)*INDEX(怒翼属性投放!$B$33:$B$41,怒翼升级!$G161))</f>
        <v>0</v>
      </c>
      <c r="Z161" s="12">
        <f>SUMPRODUCT(怒翼属性投放!B$47:Q$47,怒翼升级!J161:Y161)</f>
        <v>1657.6</v>
      </c>
    </row>
    <row r="162" spans="6:26" ht="16.5" x14ac:dyDescent="0.15">
      <c r="F162" s="13">
        <v>4</v>
      </c>
      <c r="G162" s="13">
        <v>4</v>
      </c>
      <c r="H162" s="13" t="s">
        <v>138</v>
      </c>
      <c r="I162" s="13">
        <v>8</v>
      </c>
      <c r="J162" s="12">
        <f>INT(INDEX($C$5:$C$54,$I162)*INDEX(怒翼属性投放!$B$67:$Q$83,$F162,J$3)*INDEX(怒翼属性投放!$B$33:$B$41,怒翼升级!$G162))</f>
        <v>3092</v>
      </c>
      <c r="K162" s="12">
        <f>INT(INDEX($C$5:$C$54,$I162)*INDEX(怒翼属性投放!$B$67:$Q$83,$F162,K$3)*INDEX(怒翼属性投放!$B$33:$B$41,怒翼升级!$G162))</f>
        <v>247</v>
      </c>
      <c r="L162" s="12">
        <f>INT(INDEX($C$5:$C$54,$I162)*INDEX(怒翼属性投放!$B$67:$Q$83,$F162,L$3)*INDEX(怒翼属性投放!$B$33:$B$41,怒翼升级!$G162))</f>
        <v>123</v>
      </c>
      <c r="M162" s="12">
        <f>INT(INDEX($C$5:$C$54,$I162)*INDEX(怒翼属性投放!$B$67:$Q$83,$F162,M$3)*INDEX(怒翼属性投放!$B$33:$B$41,怒翼升级!$G162))</f>
        <v>123</v>
      </c>
      <c r="N162" s="12">
        <f>INT(INDEX($C$5:$C$54,$I162)*INDEX(怒翼属性投放!$B$67:$Q$83,$F162,N$3)*INDEX(怒翼属性投放!$B$33:$B$41,怒翼升级!$G162))</f>
        <v>0</v>
      </c>
      <c r="O162" s="12">
        <f>INT(INDEX($C$5:$C$54,$I162)*INDEX(怒翼属性投放!$B$67:$Q$83,$F162,O$3)*INDEX(怒翼属性投放!$B$33:$B$41,怒翼升级!$G162))</f>
        <v>0</v>
      </c>
      <c r="P162" s="12">
        <f>INT(INDEX($C$5:$C$54,$I162)*INDEX(怒翼属性投放!$B$67:$Q$83,$F162,P$3)*INDEX(怒翼属性投放!$B$33:$B$41,怒翼升级!$G162))</f>
        <v>0</v>
      </c>
      <c r="Q162" s="12">
        <f>INT(INDEX($C$5:$C$54,$I162)*INDEX(怒翼属性投放!$B$67:$Q$83,$F162,Q$3)*INDEX(怒翼属性投放!$B$33:$B$41,怒翼升级!$G162))</f>
        <v>0</v>
      </c>
      <c r="R162" s="12">
        <f>INT(INDEX($C$5:$C$54,$I162)*INDEX(怒翼属性投放!$B$67:$Q$83,$F162,R$3)*INDEX(怒翼属性投放!$B$33:$B$41,怒翼升级!$G162))</f>
        <v>0</v>
      </c>
      <c r="S162" s="12">
        <f>INT(INDEX($C$5:$C$54,$I162)*INDEX(怒翼属性投放!$B$67:$Q$83,$F162,S$3)*INDEX(怒翼属性投放!$B$33:$B$41,怒翼升级!$G162))</f>
        <v>0</v>
      </c>
      <c r="T162" s="12">
        <f>INT(INDEX($C$5:$C$54,$I162)*INDEX(怒翼属性投放!$B$67:$Q$83,$F162,T$3)*INDEX(怒翼属性投放!$B$33:$B$41,怒翼升级!$G162))</f>
        <v>0</v>
      </c>
      <c r="U162" s="12">
        <f>INT(INDEX($C$5:$C$54,$I162)*INDEX(怒翼属性投放!$B$67:$Q$83,$F162,U$3)*INDEX(怒翼属性投放!$B$33:$B$41,怒翼升级!$G162))</f>
        <v>0</v>
      </c>
      <c r="V162" s="12">
        <f>INT(INDEX($C$5:$C$54,$I162)*INDEX(怒翼属性投放!$B$67:$Q$83,$F162,V$3)*INDEX(怒翼属性投放!$B$33:$B$41,怒翼升级!$G162))</f>
        <v>0</v>
      </c>
      <c r="W162" s="12">
        <f>INT(INDEX($C$5:$C$54,$I162)*INDEX(怒翼属性投放!$B$67:$Q$83,$F162,W$3)*INDEX(怒翼属性投放!$B$33:$B$41,怒翼升级!$G162))</f>
        <v>0</v>
      </c>
      <c r="X162" s="12">
        <f>INT(INDEX($C$5:$C$54,$I162)*INDEX(怒翼属性投放!$B$67:$Q$83,$F162,X$3)*INDEX(怒翼属性投放!$B$33:$B$41,怒翼升级!$G162))</f>
        <v>0</v>
      </c>
      <c r="Y162" s="12">
        <f>INT(INDEX($C$5:$C$54,$I162)*INDEX(怒翼属性投放!$B$67:$Q$83,$F162,Y$3)*INDEX(怒翼属性投放!$B$33:$B$41,怒翼升级!$G162))</f>
        <v>0</v>
      </c>
      <c r="Z162" s="12">
        <f>SUMPRODUCT(怒翼属性投放!B$47:Q$47,怒翼升级!J162:Y162)</f>
        <v>1788.2</v>
      </c>
    </row>
    <row r="163" spans="6:26" ht="16.5" x14ac:dyDescent="0.15">
      <c r="F163" s="13">
        <v>4</v>
      </c>
      <c r="G163" s="13">
        <v>4</v>
      </c>
      <c r="H163" s="13" t="s">
        <v>138</v>
      </c>
      <c r="I163" s="13">
        <v>9</v>
      </c>
      <c r="J163" s="12">
        <f>INT(INDEX($C$5:$C$54,$I163)*INDEX(怒翼属性投放!$B$67:$Q$83,$F163,J$3)*INDEX(怒翼属性投放!$B$33:$B$41,怒翼升级!$G163))</f>
        <v>3318</v>
      </c>
      <c r="K163" s="12">
        <f>INT(INDEX($C$5:$C$54,$I163)*INDEX(怒翼属性投放!$B$67:$Q$83,$F163,K$3)*INDEX(怒翼属性投放!$B$33:$B$41,怒翼升级!$G163))</f>
        <v>265</v>
      </c>
      <c r="L163" s="12">
        <f>INT(INDEX($C$5:$C$54,$I163)*INDEX(怒翼属性投放!$B$67:$Q$83,$F163,L$3)*INDEX(怒翼属性投放!$B$33:$B$41,怒翼升级!$G163))</f>
        <v>132</v>
      </c>
      <c r="M163" s="12">
        <f>INT(INDEX($C$5:$C$54,$I163)*INDEX(怒翼属性投放!$B$67:$Q$83,$F163,M$3)*INDEX(怒翼属性投放!$B$33:$B$41,怒翼升级!$G163))</f>
        <v>132</v>
      </c>
      <c r="N163" s="12">
        <f>INT(INDEX($C$5:$C$54,$I163)*INDEX(怒翼属性投放!$B$67:$Q$83,$F163,N$3)*INDEX(怒翼属性投放!$B$33:$B$41,怒翼升级!$G163))</f>
        <v>0</v>
      </c>
      <c r="O163" s="12">
        <f>INT(INDEX($C$5:$C$54,$I163)*INDEX(怒翼属性投放!$B$67:$Q$83,$F163,O$3)*INDEX(怒翼属性投放!$B$33:$B$41,怒翼升级!$G163))</f>
        <v>0</v>
      </c>
      <c r="P163" s="12">
        <f>INT(INDEX($C$5:$C$54,$I163)*INDEX(怒翼属性投放!$B$67:$Q$83,$F163,P$3)*INDEX(怒翼属性投放!$B$33:$B$41,怒翼升级!$G163))</f>
        <v>0</v>
      </c>
      <c r="Q163" s="12">
        <f>INT(INDEX($C$5:$C$54,$I163)*INDEX(怒翼属性投放!$B$67:$Q$83,$F163,Q$3)*INDEX(怒翼属性投放!$B$33:$B$41,怒翼升级!$G163))</f>
        <v>0</v>
      </c>
      <c r="R163" s="12">
        <f>INT(INDEX($C$5:$C$54,$I163)*INDEX(怒翼属性投放!$B$67:$Q$83,$F163,R$3)*INDEX(怒翼属性投放!$B$33:$B$41,怒翼升级!$G163))</f>
        <v>0</v>
      </c>
      <c r="S163" s="12">
        <f>INT(INDEX($C$5:$C$54,$I163)*INDEX(怒翼属性投放!$B$67:$Q$83,$F163,S$3)*INDEX(怒翼属性投放!$B$33:$B$41,怒翼升级!$G163))</f>
        <v>0</v>
      </c>
      <c r="T163" s="12">
        <f>INT(INDEX($C$5:$C$54,$I163)*INDEX(怒翼属性投放!$B$67:$Q$83,$F163,T$3)*INDEX(怒翼属性投放!$B$33:$B$41,怒翼升级!$G163))</f>
        <v>0</v>
      </c>
      <c r="U163" s="12">
        <f>INT(INDEX($C$5:$C$54,$I163)*INDEX(怒翼属性投放!$B$67:$Q$83,$F163,U$3)*INDEX(怒翼属性投放!$B$33:$B$41,怒翼升级!$G163))</f>
        <v>0</v>
      </c>
      <c r="V163" s="12">
        <f>INT(INDEX($C$5:$C$54,$I163)*INDEX(怒翼属性投放!$B$67:$Q$83,$F163,V$3)*INDEX(怒翼属性投放!$B$33:$B$41,怒翼升级!$G163))</f>
        <v>0</v>
      </c>
      <c r="W163" s="12">
        <f>INT(INDEX($C$5:$C$54,$I163)*INDEX(怒翼属性投放!$B$67:$Q$83,$F163,W$3)*INDEX(怒翼属性投放!$B$33:$B$41,怒翼升级!$G163))</f>
        <v>0</v>
      </c>
      <c r="X163" s="12">
        <f>INT(INDEX($C$5:$C$54,$I163)*INDEX(怒翼属性投放!$B$67:$Q$83,$F163,X$3)*INDEX(怒翼属性投放!$B$33:$B$41,怒翼升级!$G163))</f>
        <v>0</v>
      </c>
      <c r="Y163" s="12">
        <f>INT(INDEX($C$5:$C$54,$I163)*INDEX(怒翼属性投放!$B$67:$Q$83,$F163,Y$3)*INDEX(怒翼属性投放!$B$33:$B$41,怒翼升级!$G163))</f>
        <v>0</v>
      </c>
      <c r="Z163" s="12">
        <f>SUMPRODUCT(怒翼属性投放!B$47:Q$47,怒翼升级!J163:Y163)</f>
        <v>1918.8</v>
      </c>
    </row>
    <row r="164" spans="6:26" ht="16.5" x14ac:dyDescent="0.15">
      <c r="F164" s="13">
        <v>4</v>
      </c>
      <c r="G164" s="13">
        <v>4</v>
      </c>
      <c r="H164" s="13" t="s">
        <v>138</v>
      </c>
      <c r="I164" s="13">
        <v>10</v>
      </c>
      <c r="J164" s="12">
        <f>INT(INDEX($C$5:$C$54,$I164)*INDEX(怒翼属性投放!$B$67:$Q$83,$F164,J$3)*INDEX(怒翼属性投放!$B$33:$B$41,怒翼升级!$G164))</f>
        <v>3545</v>
      </c>
      <c r="K164" s="12">
        <f>INT(INDEX($C$5:$C$54,$I164)*INDEX(怒翼属性投放!$B$67:$Q$83,$F164,K$3)*INDEX(怒翼属性投放!$B$33:$B$41,怒翼升级!$G164))</f>
        <v>283</v>
      </c>
      <c r="L164" s="12">
        <f>INT(INDEX($C$5:$C$54,$I164)*INDEX(怒翼属性投放!$B$67:$Q$83,$F164,L$3)*INDEX(怒翼属性投放!$B$33:$B$41,怒翼升级!$G164))</f>
        <v>141</v>
      </c>
      <c r="M164" s="12">
        <f>INT(INDEX($C$5:$C$54,$I164)*INDEX(怒翼属性投放!$B$67:$Q$83,$F164,M$3)*INDEX(怒翼属性投放!$B$33:$B$41,怒翼升级!$G164))</f>
        <v>141</v>
      </c>
      <c r="N164" s="12">
        <f>INT(INDEX($C$5:$C$54,$I164)*INDEX(怒翼属性投放!$B$67:$Q$83,$F164,N$3)*INDEX(怒翼属性投放!$B$33:$B$41,怒翼升级!$G164))</f>
        <v>0</v>
      </c>
      <c r="O164" s="12">
        <f>INT(INDEX($C$5:$C$54,$I164)*INDEX(怒翼属性投放!$B$67:$Q$83,$F164,O$3)*INDEX(怒翼属性投放!$B$33:$B$41,怒翼升级!$G164))</f>
        <v>0</v>
      </c>
      <c r="P164" s="12">
        <f>INT(INDEX($C$5:$C$54,$I164)*INDEX(怒翼属性投放!$B$67:$Q$83,$F164,P$3)*INDEX(怒翼属性投放!$B$33:$B$41,怒翼升级!$G164))</f>
        <v>0</v>
      </c>
      <c r="Q164" s="12">
        <f>INT(INDEX($C$5:$C$54,$I164)*INDEX(怒翼属性投放!$B$67:$Q$83,$F164,Q$3)*INDEX(怒翼属性投放!$B$33:$B$41,怒翼升级!$G164))</f>
        <v>0</v>
      </c>
      <c r="R164" s="12">
        <f>INT(INDEX($C$5:$C$54,$I164)*INDEX(怒翼属性投放!$B$67:$Q$83,$F164,R$3)*INDEX(怒翼属性投放!$B$33:$B$41,怒翼升级!$G164))</f>
        <v>0</v>
      </c>
      <c r="S164" s="12">
        <f>INT(INDEX($C$5:$C$54,$I164)*INDEX(怒翼属性投放!$B$67:$Q$83,$F164,S$3)*INDEX(怒翼属性投放!$B$33:$B$41,怒翼升级!$G164))</f>
        <v>0</v>
      </c>
      <c r="T164" s="12">
        <f>INT(INDEX($C$5:$C$54,$I164)*INDEX(怒翼属性投放!$B$67:$Q$83,$F164,T$3)*INDEX(怒翼属性投放!$B$33:$B$41,怒翼升级!$G164))</f>
        <v>0</v>
      </c>
      <c r="U164" s="12">
        <f>INT(INDEX($C$5:$C$54,$I164)*INDEX(怒翼属性投放!$B$67:$Q$83,$F164,U$3)*INDEX(怒翼属性投放!$B$33:$B$41,怒翼升级!$G164))</f>
        <v>0</v>
      </c>
      <c r="V164" s="12">
        <f>INT(INDEX($C$5:$C$54,$I164)*INDEX(怒翼属性投放!$B$67:$Q$83,$F164,V$3)*INDEX(怒翼属性投放!$B$33:$B$41,怒翼升级!$G164))</f>
        <v>0</v>
      </c>
      <c r="W164" s="12">
        <f>INT(INDEX($C$5:$C$54,$I164)*INDEX(怒翼属性投放!$B$67:$Q$83,$F164,W$3)*INDEX(怒翼属性投放!$B$33:$B$41,怒翼升级!$G164))</f>
        <v>0</v>
      </c>
      <c r="X164" s="12">
        <f>INT(INDEX($C$5:$C$54,$I164)*INDEX(怒翼属性投放!$B$67:$Q$83,$F164,X$3)*INDEX(怒翼属性投放!$B$33:$B$41,怒翼升级!$G164))</f>
        <v>0</v>
      </c>
      <c r="Y164" s="12">
        <f>INT(INDEX($C$5:$C$54,$I164)*INDEX(怒翼属性投放!$B$67:$Q$83,$F164,Y$3)*INDEX(怒翼属性投放!$B$33:$B$41,怒翼升级!$G164))</f>
        <v>0</v>
      </c>
      <c r="Z164" s="12">
        <f>SUMPRODUCT(怒翼属性投放!B$47:Q$47,怒翼升级!J164:Y164)</f>
        <v>2049.5</v>
      </c>
    </row>
    <row r="165" spans="6:26" ht="16.5" x14ac:dyDescent="0.15">
      <c r="F165" s="13">
        <v>4</v>
      </c>
      <c r="G165" s="13">
        <v>4</v>
      </c>
      <c r="H165" s="13" t="s">
        <v>138</v>
      </c>
      <c r="I165" s="13">
        <v>11</v>
      </c>
      <c r="J165" s="12">
        <f>INT(INDEX($C$5:$C$54,$I165)*INDEX(怒翼属性投放!$B$67:$Q$83,$F165,J$3)*INDEX(怒翼属性投放!$B$33:$B$41,怒翼升级!$G165))</f>
        <v>3771</v>
      </c>
      <c r="K165" s="12">
        <f>INT(INDEX($C$5:$C$54,$I165)*INDEX(怒翼属性投放!$B$67:$Q$83,$F165,K$3)*INDEX(怒翼属性投放!$B$33:$B$41,怒翼升级!$G165))</f>
        <v>301</v>
      </c>
      <c r="L165" s="12">
        <f>INT(INDEX($C$5:$C$54,$I165)*INDEX(怒翼属性投放!$B$67:$Q$83,$F165,L$3)*INDEX(怒翼属性投放!$B$33:$B$41,怒翼升级!$G165))</f>
        <v>150</v>
      </c>
      <c r="M165" s="12">
        <f>INT(INDEX($C$5:$C$54,$I165)*INDEX(怒翼属性投放!$B$67:$Q$83,$F165,M$3)*INDEX(怒翼属性投放!$B$33:$B$41,怒翼升级!$G165))</f>
        <v>150</v>
      </c>
      <c r="N165" s="12">
        <f>INT(INDEX($C$5:$C$54,$I165)*INDEX(怒翼属性投放!$B$67:$Q$83,$F165,N$3)*INDEX(怒翼属性投放!$B$33:$B$41,怒翼升级!$G165))</f>
        <v>0</v>
      </c>
      <c r="O165" s="12">
        <f>INT(INDEX($C$5:$C$54,$I165)*INDEX(怒翼属性投放!$B$67:$Q$83,$F165,O$3)*INDEX(怒翼属性投放!$B$33:$B$41,怒翼升级!$G165))</f>
        <v>0</v>
      </c>
      <c r="P165" s="12">
        <f>INT(INDEX($C$5:$C$54,$I165)*INDEX(怒翼属性投放!$B$67:$Q$83,$F165,P$3)*INDEX(怒翼属性投放!$B$33:$B$41,怒翼升级!$G165))</f>
        <v>0</v>
      </c>
      <c r="Q165" s="12">
        <f>INT(INDEX($C$5:$C$54,$I165)*INDEX(怒翼属性投放!$B$67:$Q$83,$F165,Q$3)*INDEX(怒翼属性投放!$B$33:$B$41,怒翼升级!$G165))</f>
        <v>0</v>
      </c>
      <c r="R165" s="12">
        <f>INT(INDEX($C$5:$C$54,$I165)*INDEX(怒翼属性投放!$B$67:$Q$83,$F165,R$3)*INDEX(怒翼属性投放!$B$33:$B$41,怒翼升级!$G165))</f>
        <v>0</v>
      </c>
      <c r="S165" s="12">
        <f>INT(INDEX($C$5:$C$54,$I165)*INDEX(怒翼属性投放!$B$67:$Q$83,$F165,S$3)*INDEX(怒翼属性投放!$B$33:$B$41,怒翼升级!$G165))</f>
        <v>0</v>
      </c>
      <c r="T165" s="12">
        <f>INT(INDEX($C$5:$C$54,$I165)*INDEX(怒翼属性投放!$B$67:$Q$83,$F165,T$3)*INDEX(怒翼属性投放!$B$33:$B$41,怒翼升级!$G165))</f>
        <v>0</v>
      </c>
      <c r="U165" s="12">
        <f>INT(INDEX($C$5:$C$54,$I165)*INDEX(怒翼属性投放!$B$67:$Q$83,$F165,U$3)*INDEX(怒翼属性投放!$B$33:$B$41,怒翼升级!$G165))</f>
        <v>0</v>
      </c>
      <c r="V165" s="12">
        <f>INT(INDEX($C$5:$C$54,$I165)*INDEX(怒翼属性投放!$B$67:$Q$83,$F165,V$3)*INDEX(怒翼属性投放!$B$33:$B$41,怒翼升级!$G165))</f>
        <v>0</v>
      </c>
      <c r="W165" s="12">
        <f>INT(INDEX($C$5:$C$54,$I165)*INDEX(怒翼属性投放!$B$67:$Q$83,$F165,W$3)*INDEX(怒翼属性投放!$B$33:$B$41,怒翼升级!$G165))</f>
        <v>0</v>
      </c>
      <c r="X165" s="12">
        <f>INT(INDEX($C$5:$C$54,$I165)*INDEX(怒翼属性投放!$B$67:$Q$83,$F165,X$3)*INDEX(怒翼属性投放!$B$33:$B$41,怒翼升级!$G165))</f>
        <v>0</v>
      </c>
      <c r="Y165" s="12">
        <f>INT(INDEX($C$5:$C$54,$I165)*INDEX(怒翼属性投放!$B$67:$Q$83,$F165,Y$3)*INDEX(怒翼属性投放!$B$33:$B$41,怒翼升级!$G165))</f>
        <v>0</v>
      </c>
      <c r="Z165" s="12">
        <f>SUMPRODUCT(怒翼属性投放!B$47:Q$47,怒翼升级!J165:Y165)</f>
        <v>2180.1</v>
      </c>
    </row>
    <row r="166" spans="6:26" ht="16.5" x14ac:dyDescent="0.15">
      <c r="F166" s="13">
        <v>4</v>
      </c>
      <c r="G166" s="13">
        <v>4</v>
      </c>
      <c r="H166" s="13" t="s">
        <v>138</v>
      </c>
      <c r="I166" s="13">
        <v>12</v>
      </c>
      <c r="J166" s="12">
        <f>INT(INDEX($C$5:$C$54,$I166)*INDEX(怒翼属性投放!$B$67:$Q$83,$F166,J$3)*INDEX(怒翼属性投放!$B$33:$B$41,怒翼升级!$G166))</f>
        <v>3997</v>
      </c>
      <c r="K166" s="12">
        <f>INT(INDEX($C$5:$C$54,$I166)*INDEX(怒翼属性投放!$B$67:$Q$83,$F166,K$3)*INDEX(怒翼属性投放!$B$33:$B$41,怒翼升级!$G166))</f>
        <v>319</v>
      </c>
      <c r="L166" s="12">
        <f>INT(INDEX($C$5:$C$54,$I166)*INDEX(怒翼属性投放!$B$67:$Q$83,$F166,L$3)*INDEX(怒翼属性投放!$B$33:$B$41,怒翼升级!$G166))</f>
        <v>159</v>
      </c>
      <c r="M166" s="12">
        <f>INT(INDEX($C$5:$C$54,$I166)*INDEX(怒翼属性投放!$B$67:$Q$83,$F166,M$3)*INDEX(怒翼属性投放!$B$33:$B$41,怒翼升级!$G166))</f>
        <v>159</v>
      </c>
      <c r="N166" s="12">
        <f>INT(INDEX($C$5:$C$54,$I166)*INDEX(怒翼属性投放!$B$67:$Q$83,$F166,N$3)*INDEX(怒翼属性投放!$B$33:$B$41,怒翼升级!$G166))</f>
        <v>0</v>
      </c>
      <c r="O166" s="12">
        <f>INT(INDEX($C$5:$C$54,$I166)*INDEX(怒翼属性投放!$B$67:$Q$83,$F166,O$3)*INDEX(怒翼属性投放!$B$33:$B$41,怒翼升级!$G166))</f>
        <v>0</v>
      </c>
      <c r="P166" s="12">
        <f>INT(INDEX($C$5:$C$54,$I166)*INDEX(怒翼属性投放!$B$67:$Q$83,$F166,P$3)*INDEX(怒翼属性投放!$B$33:$B$41,怒翼升级!$G166))</f>
        <v>0</v>
      </c>
      <c r="Q166" s="12">
        <f>INT(INDEX($C$5:$C$54,$I166)*INDEX(怒翼属性投放!$B$67:$Q$83,$F166,Q$3)*INDEX(怒翼属性投放!$B$33:$B$41,怒翼升级!$G166))</f>
        <v>0</v>
      </c>
      <c r="R166" s="12">
        <f>INT(INDEX($C$5:$C$54,$I166)*INDEX(怒翼属性投放!$B$67:$Q$83,$F166,R$3)*INDEX(怒翼属性投放!$B$33:$B$41,怒翼升级!$G166))</f>
        <v>0</v>
      </c>
      <c r="S166" s="12">
        <f>INT(INDEX($C$5:$C$54,$I166)*INDEX(怒翼属性投放!$B$67:$Q$83,$F166,S$3)*INDEX(怒翼属性投放!$B$33:$B$41,怒翼升级!$G166))</f>
        <v>0</v>
      </c>
      <c r="T166" s="12">
        <f>INT(INDEX($C$5:$C$54,$I166)*INDEX(怒翼属性投放!$B$67:$Q$83,$F166,T$3)*INDEX(怒翼属性投放!$B$33:$B$41,怒翼升级!$G166))</f>
        <v>0</v>
      </c>
      <c r="U166" s="12">
        <f>INT(INDEX($C$5:$C$54,$I166)*INDEX(怒翼属性投放!$B$67:$Q$83,$F166,U$3)*INDEX(怒翼属性投放!$B$33:$B$41,怒翼升级!$G166))</f>
        <v>0</v>
      </c>
      <c r="V166" s="12">
        <f>INT(INDEX($C$5:$C$54,$I166)*INDEX(怒翼属性投放!$B$67:$Q$83,$F166,V$3)*INDEX(怒翼属性投放!$B$33:$B$41,怒翼升级!$G166))</f>
        <v>0</v>
      </c>
      <c r="W166" s="12">
        <f>INT(INDEX($C$5:$C$54,$I166)*INDEX(怒翼属性投放!$B$67:$Q$83,$F166,W$3)*INDEX(怒翼属性投放!$B$33:$B$41,怒翼升级!$G166))</f>
        <v>0</v>
      </c>
      <c r="X166" s="12">
        <f>INT(INDEX($C$5:$C$54,$I166)*INDEX(怒翼属性投放!$B$67:$Q$83,$F166,X$3)*INDEX(怒翼属性投放!$B$33:$B$41,怒翼升级!$G166))</f>
        <v>0</v>
      </c>
      <c r="Y166" s="12">
        <f>INT(INDEX($C$5:$C$54,$I166)*INDEX(怒翼属性投放!$B$67:$Q$83,$F166,Y$3)*INDEX(怒翼属性投放!$B$33:$B$41,怒翼升级!$G166))</f>
        <v>0</v>
      </c>
      <c r="Z166" s="12">
        <f>SUMPRODUCT(怒翼属性投放!B$47:Q$47,怒翼升级!J166:Y166)</f>
        <v>2310.6999999999998</v>
      </c>
    </row>
    <row r="167" spans="6:26" ht="16.5" x14ac:dyDescent="0.15">
      <c r="F167" s="13">
        <v>4</v>
      </c>
      <c r="G167" s="13">
        <v>4</v>
      </c>
      <c r="H167" s="13" t="s">
        <v>138</v>
      </c>
      <c r="I167" s="13">
        <v>13</v>
      </c>
      <c r="J167" s="12">
        <f>INT(INDEX($C$5:$C$54,$I167)*INDEX(怒翼属性投放!$B$67:$Q$83,$F167,J$3)*INDEX(怒翼属性投放!$B$33:$B$41,怒翼升级!$G167))</f>
        <v>4224</v>
      </c>
      <c r="K167" s="12">
        <f>INT(INDEX($C$5:$C$54,$I167)*INDEX(怒翼属性投放!$B$67:$Q$83,$F167,K$3)*INDEX(怒翼属性投放!$B$33:$B$41,怒翼升级!$G167))</f>
        <v>337</v>
      </c>
      <c r="L167" s="12">
        <f>INT(INDEX($C$5:$C$54,$I167)*INDEX(怒翼属性投放!$B$67:$Q$83,$F167,L$3)*INDEX(怒翼属性投放!$B$33:$B$41,怒翼升级!$G167))</f>
        <v>168</v>
      </c>
      <c r="M167" s="12">
        <f>INT(INDEX($C$5:$C$54,$I167)*INDEX(怒翼属性投放!$B$67:$Q$83,$F167,M$3)*INDEX(怒翼属性投放!$B$33:$B$41,怒翼升级!$G167))</f>
        <v>168</v>
      </c>
      <c r="N167" s="12">
        <f>INT(INDEX($C$5:$C$54,$I167)*INDEX(怒翼属性投放!$B$67:$Q$83,$F167,N$3)*INDEX(怒翼属性投放!$B$33:$B$41,怒翼升级!$G167))</f>
        <v>0</v>
      </c>
      <c r="O167" s="12">
        <f>INT(INDEX($C$5:$C$54,$I167)*INDEX(怒翼属性投放!$B$67:$Q$83,$F167,O$3)*INDEX(怒翼属性投放!$B$33:$B$41,怒翼升级!$G167))</f>
        <v>0</v>
      </c>
      <c r="P167" s="12">
        <f>INT(INDEX($C$5:$C$54,$I167)*INDEX(怒翼属性投放!$B$67:$Q$83,$F167,P$3)*INDEX(怒翼属性投放!$B$33:$B$41,怒翼升级!$G167))</f>
        <v>0</v>
      </c>
      <c r="Q167" s="12">
        <f>INT(INDEX($C$5:$C$54,$I167)*INDEX(怒翼属性投放!$B$67:$Q$83,$F167,Q$3)*INDEX(怒翼属性投放!$B$33:$B$41,怒翼升级!$G167))</f>
        <v>0</v>
      </c>
      <c r="R167" s="12">
        <f>INT(INDEX($C$5:$C$54,$I167)*INDEX(怒翼属性投放!$B$67:$Q$83,$F167,R$3)*INDEX(怒翼属性投放!$B$33:$B$41,怒翼升级!$G167))</f>
        <v>0</v>
      </c>
      <c r="S167" s="12">
        <f>INT(INDEX($C$5:$C$54,$I167)*INDEX(怒翼属性投放!$B$67:$Q$83,$F167,S$3)*INDEX(怒翼属性投放!$B$33:$B$41,怒翼升级!$G167))</f>
        <v>0</v>
      </c>
      <c r="T167" s="12">
        <f>INT(INDEX($C$5:$C$54,$I167)*INDEX(怒翼属性投放!$B$67:$Q$83,$F167,T$3)*INDEX(怒翼属性投放!$B$33:$B$41,怒翼升级!$G167))</f>
        <v>0</v>
      </c>
      <c r="U167" s="12">
        <f>INT(INDEX($C$5:$C$54,$I167)*INDEX(怒翼属性投放!$B$67:$Q$83,$F167,U$3)*INDEX(怒翼属性投放!$B$33:$B$41,怒翼升级!$G167))</f>
        <v>0</v>
      </c>
      <c r="V167" s="12">
        <f>INT(INDEX($C$5:$C$54,$I167)*INDEX(怒翼属性投放!$B$67:$Q$83,$F167,V$3)*INDEX(怒翼属性投放!$B$33:$B$41,怒翼升级!$G167))</f>
        <v>0</v>
      </c>
      <c r="W167" s="12">
        <f>INT(INDEX($C$5:$C$54,$I167)*INDEX(怒翼属性投放!$B$67:$Q$83,$F167,W$3)*INDEX(怒翼属性投放!$B$33:$B$41,怒翼升级!$G167))</f>
        <v>0</v>
      </c>
      <c r="X167" s="12">
        <f>INT(INDEX($C$5:$C$54,$I167)*INDEX(怒翼属性投放!$B$67:$Q$83,$F167,X$3)*INDEX(怒翼属性投放!$B$33:$B$41,怒翼升级!$G167))</f>
        <v>0</v>
      </c>
      <c r="Y167" s="12">
        <f>INT(INDEX($C$5:$C$54,$I167)*INDEX(怒翼属性投放!$B$67:$Q$83,$F167,Y$3)*INDEX(怒翼属性投放!$B$33:$B$41,怒翼升级!$G167))</f>
        <v>0</v>
      </c>
      <c r="Z167" s="12">
        <f>SUMPRODUCT(怒翼属性投放!B$47:Q$47,怒翼升级!J167:Y167)</f>
        <v>2441.4</v>
      </c>
    </row>
    <row r="168" spans="6:26" ht="16.5" x14ac:dyDescent="0.15">
      <c r="F168" s="13">
        <v>4</v>
      </c>
      <c r="G168" s="13">
        <v>4</v>
      </c>
      <c r="H168" s="13" t="s">
        <v>138</v>
      </c>
      <c r="I168" s="13">
        <v>14</v>
      </c>
      <c r="J168" s="12">
        <f>INT(INDEX($C$5:$C$54,$I168)*INDEX(怒翼属性投放!$B$67:$Q$83,$F168,J$3)*INDEX(怒翼属性投放!$B$33:$B$41,怒翼升级!$G168))</f>
        <v>4450</v>
      </c>
      <c r="K168" s="12">
        <f>INT(INDEX($C$5:$C$54,$I168)*INDEX(怒翼属性投放!$B$67:$Q$83,$F168,K$3)*INDEX(怒翼属性投放!$B$33:$B$41,怒翼升级!$G168))</f>
        <v>356</v>
      </c>
      <c r="L168" s="12">
        <f>INT(INDEX($C$5:$C$54,$I168)*INDEX(怒翼属性投放!$B$67:$Q$83,$F168,L$3)*INDEX(怒翼属性投放!$B$33:$B$41,怒翼升级!$G168))</f>
        <v>178</v>
      </c>
      <c r="M168" s="12">
        <f>INT(INDEX($C$5:$C$54,$I168)*INDEX(怒翼属性投放!$B$67:$Q$83,$F168,M$3)*INDEX(怒翼属性投放!$B$33:$B$41,怒翼升级!$G168))</f>
        <v>178</v>
      </c>
      <c r="N168" s="12">
        <f>INT(INDEX($C$5:$C$54,$I168)*INDEX(怒翼属性投放!$B$67:$Q$83,$F168,N$3)*INDEX(怒翼属性投放!$B$33:$B$41,怒翼升级!$G168))</f>
        <v>0</v>
      </c>
      <c r="O168" s="12">
        <f>INT(INDEX($C$5:$C$54,$I168)*INDEX(怒翼属性投放!$B$67:$Q$83,$F168,O$3)*INDEX(怒翼属性投放!$B$33:$B$41,怒翼升级!$G168))</f>
        <v>0</v>
      </c>
      <c r="P168" s="12">
        <f>INT(INDEX($C$5:$C$54,$I168)*INDEX(怒翼属性投放!$B$67:$Q$83,$F168,P$3)*INDEX(怒翼属性投放!$B$33:$B$41,怒翼升级!$G168))</f>
        <v>0</v>
      </c>
      <c r="Q168" s="12">
        <f>INT(INDEX($C$5:$C$54,$I168)*INDEX(怒翼属性投放!$B$67:$Q$83,$F168,Q$3)*INDEX(怒翼属性投放!$B$33:$B$41,怒翼升级!$G168))</f>
        <v>0</v>
      </c>
      <c r="R168" s="12">
        <f>INT(INDEX($C$5:$C$54,$I168)*INDEX(怒翼属性投放!$B$67:$Q$83,$F168,R$3)*INDEX(怒翼属性投放!$B$33:$B$41,怒翼升级!$G168))</f>
        <v>0</v>
      </c>
      <c r="S168" s="12">
        <f>INT(INDEX($C$5:$C$54,$I168)*INDEX(怒翼属性投放!$B$67:$Q$83,$F168,S$3)*INDEX(怒翼属性投放!$B$33:$B$41,怒翼升级!$G168))</f>
        <v>0</v>
      </c>
      <c r="T168" s="12">
        <f>INT(INDEX($C$5:$C$54,$I168)*INDEX(怒翼属性投放!$B$67:$Q$83,$F168,T$3)*INDEX(怒翼属性投放!$B$33:$B$41,怒翼升级!$G168))</f>
        <v>0</v>
      </c>
      <c r="U168" s="12">
        <f>INT(INDEX($C$5:$C$54,$I168)*INDEX(怒翼属性投放!$B$67:$Q$83,$F168,U$3)*INDEX(怒翼属性投放!$B$33:$B$41,怒翼升级!$G168))</f>
        <v>0</v>
      </c>
      <c r="V168" s="12">
        <f>INT(INDEX($C$5:$C$54,$I168)*INDEX(怒翼属性投放!$B$67:$Q$83,$F168,V$3)*INDEX(怒翼属性投放!$B$33:$B$41,怒翼升级!$G168))</f>
        <v>0</v>
      </c>
      <c r="W168" s="12">
        <f>INT(INDEX($C$5:$C$54,$I168)*INDEX(怒翼属性投放!$B$67:$Q$83,$F168,W$3)*INDEX(怒翼属性投放!$B$33:$B$41,怒翼升级!$G168))</f>
        <v>0</v>
      </c>
      <c r="X168" s="12">
        <f>INT(INDEX($C$5:$C$54,$I168)*INDEX(怒翼属性投放!$B$67:$Q$83,$F168,X$3)*INDEX(怒翼属性投放!$B$33:$B$41,怒翼升级!$G168))</f>
        <v>0</v>
      </c>
      <c r="Y168" s="12">
        <f>INT(INDEX($C$5:$C$54,$I168)*INDEX(怒翼属性投放!$B$67:$Q$83,$F168,Y$3)*INDEX(怒翼属性投放!$B$33:$B$41,怒翼升级!$G168))</f>
        <v>0</v>
      </c>
      <c r="Z168" s="12">
        <f>SUMPRODUCT(怒翼属性投放!B$47:Q$47,怒翼升级!J168:Y168)</f>
        <v>2581</v>
      </c>
    </row>
    <row r="169" spans="6:26" ht="16.5" x14ac:dyDescent="0.15">
      <c r="F169" s="13">
        <v>4</v>
      </c>
      <c r="G169" s="13">
        <v>4</v>
      </c>
      <c r="H169" s="13" t="s">
        <v>138</v>
      </c>
      <c r="I169" s="13">
        <v>15</v>
      </c>
      <c r="J169" s="12">
        <f>INT(INDEX($C$5:$C$54,$I169)*INDEX(怒翼属性投放!$B$67:$Q$83,$F169,J$3)*INDEX(怒翼属性投放!$B$33:$B$41,怒翼升级!$G169))</f>
        <v>4676</v>
      </c>
      <c r="K169" s="12">
        <f>INT(INDEX($C$5:$C$54,$I169)*INDEX(怒翼属性投放!$B$67:$Q$83,$F169,K$3)*INDEX(怒翼属性投放!$B$33:$B$41,怒翼升级!$G169))</f>
        <v>374</v>
      </c>
      <c r="L169" s="12">
        <f>INT(INDEX($C$5:$C$54,$I169)*INDEX(怒翼属性投放!$B$67:$Q$83,$F169,L$3)*INDEX(怒翼属性投放!$B$33:$B$41,怒翼升级!$G169))</f>
        <v>187</v>
      </c>
      <c r="M169" s="12">
        <f>INT(INDEX($C$5:$C$54,$I169)*INDEX(怒翼属性投放!$B$67:$Q$83,$F169,M$3)*INDEX(怒翼属性投放!$B$33:$B$41,怒翼升级!$G169))</f>
        <v>187</v>
      </c>
      <c r="N169" s="12">
        <f>INT(INDEX($C$5:$C$54,$I169)*INDEX(怒翼属性投放!$B$67:$Q$83,$F169,N$3)*INDEX(怒翼属性投放!$B$33:$B$41,怒翼升级!$G169))</f>
        <v>0</v>
      </c>
      <c r="O169" s="12">
        <f>INT(INDEX($C$5:$C$54,$I169)*INDEX(怒翼属性投放!$B$67:$Q$83,$F169,O$3)*INDEX(怒翼属性投放!$B$33:$B$41,怒翼升级!$G169))</f>
        <v>0</v>
      </c>
      <c r="P169" s="12">
        <f>INT(INDEX($C$5:$C$54,$I169)*INDEX(怒翼属性投放!$B$67:$Q$83,$F169,P$3)*INDEX(怒翼属性投放!$B$33:$B$41,怒翼升级!$G169))</f>
        <v>0</v>
      </c>
      <c r="Q169" s="12">
        <f>INT(INDEX($C$5:$C$54,$I169)*INDEX(怒翼属性投放!$B$67:$Q$83,$F169,Q$3)*INDEX(怒翼属性投放!$B$33:$B$41,怒翼升级!$G169))</f>
        <v>0</v>
      </c>
      <c r="R169" s="12">
        <f>INT(INDEX($C$5:$C$54,$I169)*INDEX(怒翼属性投放!$B$67:$Q$83,$F169,R$3)*INDEX(怒翼属性投放!$B$33:$B$41,怒翼升级!$G169))</f>
        <v>0</v>
      </c>
      <c r="S169" s="12">
        <f>INT(INDEX($C$5:$C$54,$I169)*INDEX(怒翼属性投放!$B$67:$Q$83,$F169,S$3)*INDEX(怒翼属性投放!$B$33:$B$41,怒翼升级!$G169))</f>
        <v>0</v>
      </c>
      <c r="T169" s="12">
        <f>INT(INDEX($C$5:$C$54,$I169)*INDEX(怒翼属性投放!$B$67:$Q$83,$F169,T$3)*INDEX(怒翼属性投放!$B$33:$B$41,怒翼升级!$G169))</f>
        <v>0</v>
      </c>
      <c r="U169" s="12">
        <f>INT(INDEX($C$5:$C$54,$I169)*INDEX(怒翼属性投放!$B$67:$Q$83,$F169,U$3)*INDEX(怒翼属性投放!$B$33:$B$41,怒翼升级!$G169))</f>
        <v>0</v>
      </c>
      <c r="V169" s="12">
        <f>INT(INDEX($C$5:$C$54,$I169)*INDEX(怒翼属性投放!$B$67:$Q$83,$F169,V$3)*INDEX(怒翼属性投放!$B$33:$B$41,怒翼升级!$G169))</f>
        <v>0</v>
      </c>
      <c r="W169" s="12">
        <f>INT(INDEX($C$5:$C$54,$I169)*INDEX(怒翼属性投放!$B$67:$Q$83,$F169,W$3)*INDEX(怒翼属性投放!$B$33:$B$41,怒翼升级!$G169))</f>
        <v>0</v>
      </c>
      <c r="X169" s="12">
        <f>INT(INDEX($C$5:$C$54,$I169)*INDEX(怒翼属性投放!$B$67:$Q$83,$F169,X$3)*INDEX(怒翼属性投放!$B$33:$B$41,怒翼升级!$G169))</f>
        <v>0</v>
      </c>
      <c r="Y169" s="12">
        <f>INT(INDEX($C$5:$C$54,$I169)*INDEX(怒翼属性投放!$B$67:$Q$83,$F169,Y$3)*INDEX(怒翼属性投放!$B$33:$B$41,怒翼升级!$G169))</f>
        <v>0</v>
      </c>
      <c r="Z169" s="12">
        <f>SUMPRODUCT(怒翼属性投放!B$47:Q$47,怒翼升级!J169:Y169)</f>
        <v>2711.6</v>
      </c>
    </row>
    <row r="170" spans="6:26" ht="16.5" x14ac:dyDescent="0.15">
      <c r="F170" s="13">
        <v>4</v>
      </c>
      <c r="G170" s="13">
        <v>4</v>
      </c>
      <c r="H170" s="13" t="s">
        <v>138</v>
      </c>
      <c r="I170" s="13">
        <v>16</v>
      </c>
      <c r="J170" s="12">
        <f>INT(INDEX($C$5:$C$54,$I170)*INDEX(怒翼属性投放!$B$67:$Q$83,$F170,J$3)*INDEX(怒翼属性投放!$B$33:$B$41,怒翼升级!$G170))</f>
        <v>4903</v>
      </c>
      <c r="K170" s="12">
        <f>INT(INDEX($C$5:$C$54,$I170)*INDEX(怒翼属性投放!$B$67:$Q$83,$F170,K$3)*INDEX(怒翼属性投放!$B$33:$B$41,怒翼升级!$G170))</f>
        <v>392</v>
      </c>
      <c r="L170" s="12">
        <f>INT(INDEX($C$5:$C$54,$I170)*INDEX(怒翼属性投放!$B$67:$Q$83,$F170,L$3)*INDEX(怒翼属性投放!$B$33:$B$41,怒翼升级!$G170))</f>
        <v>196</v>
      </c>
      <c r="M170" s="12">
        <f>INT(INDEX($C$5:$C$54,$I170)*INDEX(怒翼属性投放!$B$67:$Q$83,$F170,M$3)*INDEX(怒翼属性投放!$B$33:$B$41,怒翼升级!$G170))</f>
        <v>196</v>
      </c>
      <c r="N170" s="12">
        <f>INT(INDEX($C$5:$C$54,$I170)*INDEX(怒翼属性投放!$B$67:$Q$83,$F170,N$3)*INDEX(怒翼属性投放!$B$33:$B$41,怒翼升级!$G170))</f>
        <v>0</v>
      </c>
      <c r="O170" s="12">
        <f>INT(INDEX($C$5:$C$54,$I170)*INDEX(怒翼属性投放!$B$67:$Q$83,$F170,O$3)*INDEX(怒翼属性投放!$B$33:$B$41,怒翼升级!$G170))</f>
        <v>0</v>
      </c>
      <c r="P170" s="12">
        <f>INT(INDEX($C$5:$C$54,$I170)*INDEX(怒翼属性投放!$B$67:$Q$83,$F170,P$3)*INDEX(怒翼属性投放!$B$33:$B$41,怒翼升级!$G170))</f>
        <v>0</v>
      </c>
      <c r="Q170" s="12">
        <f>INT(INDEX($C$5:$C$54,$I170)*INDEX(怒翼属性投放!$B$67:$Q$83,$F170,Q$3)*INDEX(怒翼属性投放!$B$33:$B$41,怒翼升级!$G170))</f>
        <v>0</v>
      </c>
      <c r="R170" s="12">
        <f>INT(INDEX($C$5:$C$54,$I170)*INDEX(怒翼属性投放!$B$67:$Q$83,$F170,R$3)*INDEX(怒翼属性投放!$B$33:$B$41,怒翼升级!$G170))</f>
        <v>0</v>
      </c>
      <c r="S170" s="12">
        <f>INT(INDEX($C$5:$C$54,$I170)*INDEX(怒翼属性投放!$B$67:$Q$83,$F170,S$3)*INDEX(怒翼属性投放!$B$33:$B$41,怒翼升级!$G170))</f>
        <v>0</v>
      </c>
      <c r="T170" s="12">
        <f>INT(INDEX($C$5:$C$54,$I170)*INDEX(怒翼属性投放!$B$67:$Q$83,$F170,T$3)*INDEX(怒翼属性投放!$B$33:$B$41,怒翼升级!$G170))</f>
        <v>0</v>
      </c>
      <c r="U170" s="12">
        <f>INT(INDEX($C$5:$C$54,$I170)*INDEX(怒翼属性投放!$B$67:$Q$83,$F170,U$3)*INDEX(怒翼属性投放!$B$33:$B$41,怒翼升级!$G170))</f>
        <v>0</v>
      </c>
      <c r="V170" s="12">
        <f>INT(INDEX($C$5:$C$54,$I170)*INDEX(怒翼属性投放!$B$67:$Q$83,$F170,V$3)*INDEX(怒翼属性投放!$B$33:$B$41,怒翼升级!$G170))</f>
        <v>0</v>
      </c>
      <c r="W170" s="12">
        <f>INT(INDEX($C$5:$C$54,$I170)*INDEX(怒翼属性投放!$B$67:$Q$83,$F170,W$3)*INDEX(怒翼属性投放!$B$33:$B$41,怒翼升级!$G170))</f>
        <v>0</v>
      </c>
      <c r="X170" s="12">
        <f>INT(INDEX($C$5:$C$54,$I170)*INDEX(怒翼属性投放!$B$67:$Q$83,$F170,X$3)*INDEX(怒翼属性投放!$B$33:$B$41,怒翼升级!$G170))</f>
        <v>0</v>
      </c>
      <c r="Y170" s="12">
        <f>INT(INDEX($C$5:$C$54,$I170)*INDEX(怒翼属性投放!$B$67:$Q$83,$F170,Y$3)*INDEX(怒翼属性投放!$B$33:$B$41,怒翼升级!$G170))</f>
        <v>0</v>
      </c>
      <c r="Z170" s="12">
        <f>SUMPRODUCT(怒翼属性投放!B$47:Q$47,怒翼升级!J170:Y170)</f>
        <v>2842.3</v>
      </c>
    </row>
    <row r="171" spans="6:26" ht="16.5" x14ac:dyDescent="0.15">
      <c r="F171" s="13">
        <v>4</v>
      </c>
      <c r="G171" s="13">
        <v>4</v>
      </c>
      <c r="H171" s="13" t="s">
        <v>138</v>
      </c>
      <c r="I171" s="13">
        <v>17</v>
      </c>
      <c r="J171" s="12">
        <f>INT(INDEX($C$5:$C$54,$I171)*INDEX(怒翼属性投放!$B$67:$Q$83,$F171,J$3)*INDEX(怒翼属性投放!$B$33:$B$41,怒翼升级!$G171))</f>
        <v>5129</v>
      </c>
      <c r="K171" s="12">
        <f>INT(INDEX($C$5:$C$54,$I171)*INDEX(怒翼属性投放!$B$67:$Q$83,$F171,K$3)*INDEX(怒翼属性投放!$B$33:$B$41,怒翼升级!$G171))</f>
        <v>410</v>
      </c>
      <c r="L171" s="12">
        <f>INT(INDEX($C$5:$C$54,$I171)*INDEX(怒翼属性投放!$B$67:$Q$83,$F171,L$3)*INDEX(怒翼属性投放!$B$33:$B$41,怒翼升级!$G171))</f>
        <v>205</v>
      </c>
      <c r="M171" s="12">
        <f>INT(INDEX($C$5:$C$54,$I171)*INDEX(怒翼属性投放!$B$67:$Q$83,$F171,M$3)*INDEX(怒翼属性投放!$B$33:$B$41,怒翼升级!$G171))</f>
        <v>205</v>
      </c>
      <c r="N171" s="12">
        <f>INT(INDEX($C$5:$C$54,$I171)*INDEX(怒翼属性投放!$B$67:$Q$83,$F171,N$3)*INDEX(怒翼属性投放!$B$33:$B$41,怒翼升级!$G171))</f>
        <v>0</v>
      </c>
      <c r="O171" s="12">
        <f>INT(INDEX($C$5:$C$54,$I171)*INDEX(怒翼属性投放!$B$67:$Q$83,$F171,O$3)*INDEX(怒翼属性投放!$B$33:$B$41,怒翼升级!$G171))</f>
        <v>0</v>
      </c>
      <c r="P171" s="12">
        <f>INT(INDEX($C$5:$C$54,$I171)*INDEX(怒翼属性投放!$B$67:$Q$83,$F171,P$3)*INDEX(怒翼属性投放!$B$33:$B$41,怒翼升级!$G171))</f>
        <v>0</v>
      </c>
      <c r="Q171" s="12">
        <f>INT(INDEX($C$5:$C$54,$I171)*INDEX(怒翼属性投放!$B$67:$Q$83,$F171,Q$3)*INDEX(怒翼属性投放!$B$33:$B$41,怒翼升级!$G171))</f>
        <v>0</v>
      </c>
      <c r="R171" s="12">
        <f>INT(INDEX($C$5:$C$54,$I171)*INDEX(怒翼属性投放!$B$67:$Q$83,$F171,R$3)*INDEX(怒翼属性投放!$B$33:$B$41,怒翼升级!$G171))</f>
        <v>0</v>
      </c>
      <c r="S171" s="12">
        <f>INT(INDEX($C$5:$C$54,$I171)*INDEX(怒翼属性投放!$B$67:$Q$83,$F171,S$3)*INDEX(怒翼属性投放!$B$33:$B$41,怒翼升级!$G171))</f>
        <v>0</v>
      </c>
      <c r="T171" s="12">
        <f>INT(INDEX($C$5:$C$54,$I171)*INDEX(怒翼属性投放!$B$67:$Q$83,$F171,T$3)*INDEX(怒翼属性投放!$B$33:$B$41,怒翼升级!$G171))</f>
        <v>0</v>
      </c>
      <c r="U171" s="12">
        <f>INT(INDEX($C$5:$C$54,$I171)*INDEX(怒翼属性投放!$B$67:$Q$83,$F171,U$3)*INDEX(怒翼属性投放!$B$33:$B$41,怒翼升级!$G171))</f>
        <v>0</v>
      </c>
      <c r="V171" s="12">
        <f>INT(INDEX($C$5:$C$54,$I171)*INDEX(怒翼属性投放!$B$67:$Q$83,$F171,V$3)*INDEX(怒翼属性投放!$B$33:$B$41,怒翼升级!$G171))</f>
        <v>0</v>
      </c>
      <c r="W171" s="12">
        <f>INT(INDEX($C$5:$C$54,$I171)*INDEX(怒翼属性投放!$B$67:$Q$83,$F171,W$3)*INDEX(怒翼属性投放!$B$33:$B$41,怒翼升级!$G171))</f>
        <v>0</v>
      </c>
      <c r="X171" s="12">
        <f>INT(INDEX($C$5:$C$54,$I171)*INDEX(怒翼属性投放!$B$67:$Q$83,$F171,X$3)*INDEX(怒翼属性投放!$B$33:$B$41,怒翼升级!$G171))</f>
        <v>0</v>
      </c>
      <c r="Y171" s="12">
        <f>INT(INDEX($C$5:$C$54,$I171)*INDEX(怒翼属性投放!$B$67:$Q$83,$F171,Y$3)*INDEX(怒翼属性投放!$B$33:$B$41,怒翼升级!$G171))</f>
        <v>0</v>
      </c>
      <c r="Z171" s="12">
        <f>SUMPRODUCT(怒翼属性投放!B$47:Q$47,怒翼升级!J171:Y171)</f>
        <v>2972.9</v>
      </c>
    </row>
    <row r="172" spans="6:26" ht="16.5" x14ac:dyDescent="0.15">
      <c r="F172" s="13">
        <v>4</v>
      </c>
      <c r="G172" s="13">
        <v>4</v>
      </c>
      <c r="H172" s="13" t="s">
        <v>138</v>
      </c>
      <c r="I172" s="13">
        <v>18</v>
      </c>
      <c r="J172" s="12">
        <f>INT(INDEX($C$5:$C$54,$I172)*INDEX(怒翼属性投放!$B$67:$Q$83,$F172,J$3)*INDEX(怒翼属性投放!$B$33:$B$41,怒翼升级!$G172))</f>
        <v>5355</v>
      </c>
      <c r="K172" s="12">
        <f>INT(INDEX($C$5:$C$54,$I172)*INDEX(怒翼属性投放!$B$67:$Q$83,$F172,K$3)*INDEX(怒翼属性投放!$B$33:$B$41,怒翼升级!$G172))</f>
        <v>428</v>
      </c>
      <c r="L172" s="12">
        <f>INT(INDEX($C$5:$C$54,$I172)*INDEX(怒翼属性投放!$B$67:$Q$83,$F172,L$3)*INDEX(怒翼属性投放!$B$33:$B$41,怒翼升级!$G172))</f>
        <v>214</v>
      </c>
      <c r="M172" s="12">
        <f>INT(INDEX($C$5:$C$54,$I172)*INDEX(怒翼属性投放!$B$67:$Q$83,$F172,M$3)*INDEX(怒翼属性投放!$B$33:$B$41,怒翼升级!$G172))</f>
        <v>214</v>
      </c>
      <c r="N172" s="12">
        <f>INT(INDEX($C$5:$C$54,$I172)*INDEX(怒翼属性投放!$B$67:$Q$83,$F172,N$3)*INDEX(怒翼属性投放!$B$33:$B$41,怒翼升级!$G172))</f>
        <v>0</v>
      </c>
      <c r="O172" s="12">
        <f>INT(INDEX($C$5:$C$54,$I172)*INDEX(怒翼属性投放!$B$67:$Q$83,$F172,O$3)*INDEX(怒翼属性投放!$B$33:$B$41,怒翼升级!$G172))</f>
        <v>0</v>
      </c>
      <c r="P172" s="12">
        <f>INT(INDEX($C$5:$C$54,$I172)*INDEX(怒翼属性投放!$B$67:$Q$83,$F172,P$3)*INDEX(怒翼属性投放!$B$33:$B$41,怒翼升级!$G172))</f>
        <v>0</v>
      </c>
      <c r="Q172" s="12">
        <f>INT(INDEX($C$5:$C$54,$I172)*INDEX(怒翼属性投放!$B$67:$Q$83,$F172,Q$3)*INDEX(怒翼属性投放!$B$33:$B$41,怒翼升级!$G172))</f>
        <v>0</v>
      </c>
      <c r="R172" s="12">
        <f>INT(INDEX($C$5:$C$54,$I172)*INDEX(怒翼属性投放!$B$67:$Q$83,$F172,R$3)*INDEX(怒翼属性投放!$B$33:$B$41,怒翼升级!$G172))</f>
        <v>0</v>
      </c>
      <c r="S172" s="12">
        <f>INT(INDEX($C$5:$C$54,$I172)*INDEX(怒翼属性投放!$B$67:$Q$83,$F172,S$3)*INDEX(怒翼属性投放!$B$33:$B$41,怒翼升级!$G172))</f>
        <v>0</v>
      </c>
      <c r="T172" s="12">
        <f>INT(INDEX($C$5:$C$54,$I172)*INDEX(怒翼属性投放!$B$67:$Q$83,$F172,T$3)*INDEX(怒翼属性投放!$B$33:$B$41,怒翼升级!$G172))</f>
        <v>0</v>
      </c>
      <c r="U172" s="12">
        <f>INT(INDEX($C$5:$C$54,$I172)*INDEX(怒翼属性投放!$B$67:$Q$83,$F172,U$3)*INDEX(怒翼属性投放!$B$33:$B$41,怒翼升级!$G172))</f>
        <v>0</v>
      </c>
      <c r="V172" s="12">
        <f>INT(INDEX($C$5:$C$54,$I172)*INDEX(怒翼属性投放!$B$67:$Q$83,$F172,V$3)*INDEX(怒翼属性投放!$B$33:$B$41,怒翼升级!$G172))</f>
        <v>0</v>
      </c>
      <c r="W172" s="12">
        <f>INT(INDEX($C$5:$C$54,$I172)*INDEX(怒翼属性投放!$B$67:$Q$83,$F172,W$3)*INDEX(怒翼属性投放!$B$33:$B$41,怒翼升级!$G172))</f>
        <v>0</v>
      </c>
      <c r="X172" s="12">
        <f>INT(INDEX($C$5:$C$54,$I172)*INDEX(怒翼属性投放!$B$67:$Q$83,$F172,X$3)*INDEX(怒翼属性投放!$B$33:$B$41,怒翼升级!$G172))</f>
        <v>0</v>
      </c>
      <c r="Y172" s="12">
        <f>INT(INDEX($C$5:$C$54,$I172)*INDEX(怒翼属性投放!$B$67:$Q$83,$F172,Y$3)*INDEX(怒翼属性投放!$B$33:$B$41,怒翼升级!$G172))</f>
        <v>0</v>
      </c>
      <c r="Z172" s="12">
        <f>SUMPRODUCT(怒翼属性投放!B$47:Q$47,怒翼升级!J172:Y172)</f>
        <v>3103.5</v>
      </c>
    </row>
    <row r="173" spans="6:26" ht="16.5" x14ac:dyDescent="0.15">
      <c r="F173" s="13">
        <v>4</v>
      </c>
      <c r="G173" s="13">
        <v>4</v>
      </c>
      <c r="H173" s="13" t="s">
        <v>138</v>
      </c>
      <c r="I173" s="13">
        <v>19</v>
      </c>
      <c r="J173" s="12">
        <f>INT(INDEX($C$5:$C$54,$I173)*INDEX(怒翼属性投放!$B$67:$Q$83,$F173,J$3)*INDEX(怒翼属性投放!$B$33:$B$41,怒翼升级!$G173))</f>
        <v>5581</v>
      </c>
      <c r="K173" s="12">
        <f>INT(INDEX($C$5:$C$54,$I173)*INDEX(怒翼属性投放!$B$67:$Q$83,$F173,K$3)*INDEX(怒翼属性投放!$B$33:$B$41,怒翼升级!$G173))</f>
        <v>446</v>
      </c>
      <c r="L173" s="12">
        <f>INT(INDEX($C$5:$C$54,$I173)*INDEX(怒翼属性投放!$B$67:$Q$83,$F173,L$3)*INDEX(怒翼属性投放!$B$33:$B$41,怒翼升级!$G173))</f>
        <v>223</v>
      </c>
      <c r="M173" s="12">
        <f>INT(INDEX($C$5:$C$54,$I173)*INDEX(怒翼属性投放!$B$67:$Q$83,$F173,M$3)*INDEX(怒翼属性投放!$B$33:$B$41,怒翼升级!$G173))</f>
        <v>223</v>
      </c>
      <c r="N173" s="12">
        <f>INT(INDEX($C$5:$C$54,$I173)*INDEX(怒翼属性投放!$B$67:$Q$83,$F173,N$3)*INDEX(怒翼属性投放!$B$33:$B$41,怒翼升级!$G173))</f>
        <v>0</v>
      </c>
      <c r="O173" s="12">
        <f>INT(INDEX($C$5:$C$54,$I173)*INDEX(怒翼属性投放!$B$67:$Q$83,$F173,O$3)*INDEX(怒翼属性投放!$B$33:$B$41,怒翼升级!$G173))</f>
        <v>0</v>
      </c>
      <c r="P173" s="12">
        <f>INT(INDEX($C$5:$C$54,$I173)*INDEX(怒翼属性投放!$B$67:$Q$83,$F173,P$3)*INDEX(怒翼属性投放!$B$33:$B$41,怒翼升级!$G173))</f>
        <v>0</v>
      </c>
      <c r="Q173" s="12">
        <f>INT(INDEX($C$5:$C$54,$I173)*INDEX(怒翼属性投放!$B$67:$Q$83,$F173,Q$3)*INDEX(怒翼属性投放!$B$33:$B$41,怒翼升级!$G173))</f>
        <v>0</v>
      </c>
      <c r="R173" s="12">
        <f>INT(INDEX($C$5:$C$54,$I173)*INDEX(怒翼属性投放!$B$67:$Q$83,$F173,R$3)*INDEX(怒翼属性投放!$B$33:$B$41,怒翼升级!$G173))</f>
        <v>0</v>
      </c>
      <c r="S173" s="12">
        <f>INT(INDEX($C$5:$C$54,$I173)*INDEX(怒翼属性投放!$B$67:$Q$83,$F173,S$3)*INDEX(怒翼属性投放!$B$33:$B$41,怒翼升级!$G173))</f>
        <v>0</v>
      </c>
      <c r="T173" s="12">
        <f>INT(INDEX($C$5:$C$54,$I173)*INDEX(怒翼属性投放!$B$67:$Q$83,$F173,T$3)*INDEX(怒翼属性投放!$B$33:$B$41,怒翼升级!$G173))</f>
        <v>0</v>
      </c>
      <c r="U173" s="12">
        <f>INT(INDEX($C$5:$C$54,$I173)*INDEX(怒翼属性投放!$B$67:$Q$83,$F173,U$3)*INDEX(怒翼属性投放!$B$33:$B$41,怒翼升级!$G173))</f>
        <v>0</v>
      </c>
      <c r="V173" s="12">
        <f>INT(INDEX($C$5:$C$54,$I173)*INDEX(怒翼属性投放!$B$67:$Q$83,$F173,V$3)*INDEX(怒翼属性投放!$B$33:$B$41,怒翼升级!$G173))</f>
        <v>0</v>
      </c>
      <c r="W173" s="12">
        <f>INT(INDEX($C$5:$C$54,$I173)*INDEX(怒翼属性投放!$B$67:$Q$83,$F173,W$3)*INDEX(怒翼属性投放!$B$33:$B$41,怒翼升级!$G173))</f>
        <v>0</v>
      </c>
      <c r="X173" s="12">
        <f>INT(INDEX($C$5:$C$54,$I173)*INDEX(怒翼属性投放!$B$67:$Q$83,$F173,X$3)*INDEX(怒翼属性投放!$B$33:$B$41,怒翼升级!$G173))</f>
        <v>0</v>
      </c>
      <c r="Y173" s="12">
        <f>INT(INDEX($C$5:$C$54,$I173)*INDEX(怒翼属性投放!$B$67:$Q$83,$F173,Y$3)*INDEX(怒翼属性投放!$B$33:$B$41,怒翼升级!$G173))</f>
        <v>0</v>
      </c>
      <c r="Z173" s="12">
        <f>SUMPRODUCT(怒翼属性投放!B$47:Q$47,怒翼升级!J173:Y173)</f>
        <v>3234.1</v>
      </c>
    </row>
    <row r="174" spans="6:26" ht="16.5" x14ac:dyDescent="0.15">
      <c r="F174" s="13">
        <v>4</v>
      </c>
      <c r="G174" s="13">
        <v>4</v>
      </c>
      <c r="H174" s="13" t="s">
        <v>138</v>
      </c>
      <c r="I174" s="13">
        <v>20</v>
      </c>
      <c r="J174" s="12">
        <f>INT(INDEX($C$5:$C$54,$I174)*INDEX(怒翼属性投放!$B$67:$Q$83,$F174,J$3)*INDEX(怒翼属性投放!$B$33:$B$41,怒翼升级!$G174))</f>
        <v>5808</v>
      </c>
      <c r="K174" s="12">
        <f>INT(INDEX($C$5:$C$54,$I174)*INDEX(怒翼属性投放!$B$67:$Q$83,$F174,K$3)*INDEX(怒翼属性投放!$B$33:$B$41,怒翼升级!$G174))</f>
        <v>464</v>
      </c>
      <c r="L174" s="12">
        <f>INT(INDEX($C$5:$C$54,$I174)*INDEX(怒翼属性投放!$B$67:$Q$83,$F174,L$3)*INDEX(怒翼属性投放!$B$33:$B$41,怒翼升级!$G174))</f>
        <v>232</v>
      </c>
      <c r="M174" s="12">
        <f>INT(INDEX($C$5:$C$54,$I174)*INDEX(怒翼属性投放!$B$67:$Q$83,$F174,M$3)*INDEX(怒翼属性投放!$B$33:$B$41,怒翼升级!$G174))</f>
        <v>232</v>
      </c>
      <c r="N174" s="12">
        <f>INT(INDEX($C$5:$C$54,$I174)*INDEX(怒翼属性投放!$B$67:$Q$83,$F174,N$3)*INDEX(怒翼属性投放!$B$33:$B$41,怒翼升级!$G174))</f>
        <v>0</v>
      </c>
      <c r="O174" s="12">
        <f>INT(INDEX($C$5:$C$54,$I174)*INDEX(怒翼属性投放!$B$67:$Q$83,$F174,O$3)*INDEX(怒翼属性投放!$B$33:$B$41,怒翼升级!$G174))</f>
        <v>0</v>
      </c>
      <c r="P174" s="12">
        <f>INT(INDEX($C$5:$C$54,$I174)*INDEX(怒翼属性投放!$B$67:$Q$83,$F174,P$3)*INDEX(怒翼属性投放!$B$33:$B$41,怒翼升级!$G174))</f>
        <v>0</v>
      </c>
      <c r="Q174" s="12">
        <f>INT(INDEX($C$5:$C$54,$I174)*INDEX(怒翼属性投放!$B$67:$Q$83,$F174,Q$3)*INDEX(怒翼属性投放!$B$33:$B$41,怒翼升级!$G174))</f>
        <v>0</v>
      </c>
      <c r="R174" s="12">
        <f>INT(INDEX($C$5:$C$54,$I174)*INDEX(怒翼属性投放!$B$67:$Q$83,$F174,R$3)*INDEX(怒翼属性投放!$B$33:$B$41,怒翼升级!$G174))</f>
        <v>0</v>
      </c>
      <c r="S174" s="12">
        <f>INT(INDEX($C$5:$C$54,$I174)*INDEX(怒翼属性投放!$B$67:$Q$83,$F174,S$3)*INDEX(怒翼属性投放!$B$33:$B$41,怒翼升级!$G174))</f>
        <v>0</v>
      </c>
      <c r="T174" s="12">
        <f>INT(INDEX($C$5:$C$54,$I174)*INDEX(怒翼属性投放!$B$67:$Q$83,$F174,T$3)*INDEX(怒翼属性投放!$B$33:$B$41,怒翼升级!$G174))</f>
        <v>0</v>
      </c>
      <c r="U174" s="12">
        <f>INT(INDEX($C$5:$C$54,$I174)*INDEX(怒翼属性投放!$B$67:$Q$83,$F174,U$3)*INDEX(怒翼属性投放!$B$33:$B$41,怒翼升级!$G174))</f>
        <v>0</v>
      </c>
      <c r="V174" s="12">
        <f>INT(INDEX($C$5:$C$54,$I174)*INDEX(怒翼属性投放!$B$67:$Q$83,$F174,V$3)*INDEX(怒翼属性投放!$B$33:$B$41,怒翼升级!$G174))</f>
        <v>0</v>
      </c>
      <c r="W174" s="12">
        <f>INT(INDEX($C$5:$C$54,$I174)*INDEX(怒翼属性投放!$B$67:$Q$83,$F174,W$3)*INDEX(怒翼属性投放!$B$33:$B$41,怒翼升级!$G174))</f>
        <v>0</v>
      </c>
      <c r="X174" s="12">
        <f>INT(INDEX($C$5:$C$54,$I174)*INDEX(怒翼属性投放!$B$67:$Q$83,$F174,X$3)*INDEX(怒翼属性投放!$B$33:$B$41,怒翼升级!$G174))</f>
        <v>0</v>
      </c>
      <c r="Y174" s="12">
        <f>INT(INDEX($C$5:$C$54,$I174)*INDEX(怒翼属性投放!$B$67:$Q$83,$F174,Y$3)*INDEX(怒翼属性投放!$B$33:$B$41,怒翼升级!$G174))</f>
        <v>0</v>
      </c>
      <c r="Z174" s="12">
        <f>SUMPRODUCT(怒翼属性投放!B$47:Q$47,怒翼升级!J174:Y174)</f>
        <v>3364.8</v>
      </c>
    </row>
    <row r="175" spans="6:26" ht="16.5" x14ac:dyDescent="0.15">
      <c r="F175" s="13">
        <v>4</v>
      </c>
      <c r="G175" s="13">
        <v>4</v>
      </c>
      <c r="H175" s="13" t="s">
        <v>138</v>
      </c>
      <c r="I175" s="13">
        <v>21</v>
      </c>
      <c r="J175" s="12">
        <f>INT(INDEX($C$5:$C$54,$I175)*INDEX(怒翼属性投放!$B$67:$Q$83,$F175,J$3)*INDEX(怒翼属性投放!$B$33:$B$41,怒翼升级!$G175))</f>
        <v>6034</v>
      </c>
      <c r="K175" s="12">
        <f>INT(INDEX($C$5:$C$54,$I175)*INDEX(怒翼属性投放!$B$67:$Q$83,$F175,K$3)*INDEX(怒翼属性投放!$B$33:$B$41,怒翼升级!$G175))</f>
        <v>482</v>
      </c>
      <c r="L175" s="12">
        <f>INT(INDEX($C$5:$C$54,$I175)*INDEX(怒翼属性投放!$B$67:$Q$83,$F175,L$3)*INDEX(怒翼属性投放!$B$33:$B$41,怒翼升级!$G175))</f>
        <v>241</v>
      </c>
      <c r="M175" s="12">
        <f>INT(INDEX($C$5:$C$54,$I175)*INDEX(怒翼属性投放!$B$67:$Q$83,$F175,M$3)*INDEX(怒翼属性投放!$B$33:$B$41,怒翼升级!$G175))</f>
        <v>241</v>
      </c>
      <c r="N175" s="12">
        <f>INT(INDEX($C$5:$C$54,$I175)*INDEX(怒翼属性投放!$B$67:$Q$83,$F175,N$3)*INDEX(怒翼属性投放!$B$33:$B$41,怒翼升级!$G175))</f>
        <v>0</v>
      </c>
      <c r="O175" s="12">
        <f>INT(INDEX($C$5:$C$54,$I175)*INDEX(怒翼属性投放!$B$67:$Q$83,$F175,O$3)*INDEX(怒翼属性投放!$B$33:$B$41,怒翼升级!$G175))</f>
        <v>0</v>
      </c>
      <c r="P175" s="12">
        <f>INT(INDEX($C$5:$C$54,$I175)*INDEX(怒翼属性投放!$B$67:$Q$83,$F175,P$3)*INDEX(怒翼属性投放!$B$33:$B$41,怒翼升级!$G175))</f>
        <v>0</v>
      </c>
      <c r="Q175" s="12">
        <f>INT(INDEX($C$5:$C$54,$I175)*INDEX(怒翼属性投放!$B$67:$Q$83,$F175,Q$3)*INDEX(怒翼属性投放!$B$33:$B$41,怒翼升级!$G175))</f>
        <v>0</v>
      </c>
      <c r="R175" s="12">
        <f>INT(INDEX($C$5:$C$54,$I175)*INDEX(怒翼属性投放!$B$67:$Q$83,$F175,R$3)*INDEX(怒翼属性投放!$B$33:$B$41,怒翼升级!$G175))</f>
        <v>0</v>
      </c>
      <c r="S175" s="12">
        <f>INT(INDEX($C$5:$C$54,$I175)*INDEX(怒翼属性投放!$B$67:$Q$83,$F175,S$3)*INDEX(怒翼属性投放!$B$33:$B$41,怒翼升级!$G175))</f>
        <v>0</v>
      </c>
      <c r="T175" s="12">
        <f>INT(INDEX($C$5:$C$54,$I175)*INDEX(怒翼属性投放!$B$67:$Q$83,$F175,T$3)*INDEX(怒翼属性投放!$B$33:$B$41,怒翼升级!$G175))</f>
        <v>0</v>
      </c>
      <c r="U175" s="12">
        <f>INT(INDEX($C$5:$C$54,$I175)*INDEX(怒翼属性投放!$B$67:$Q$83,$F175,U$3)*INDEX(怒翼属性投放!$B$33:$B$41,怒翼升级!$G175))</f>
        <v>0</v>
      </c>
      <c r="V175" s="12">
        <f>INT(INDEX($C$5:$C$54,$I175)*INDEX(怒翼属性投放!$B$67:$Q$83,$F175,V$3)*INDEX(怒翼属性投放!$B$33:$B$41,怒翼升级!$G175))</f>
        <v>0</v>
      </c>
      <c r="W175" s="12">
        <f>INT(INDEX($C$5:$C$54,$I175)*INDEX(怒翼属性投放!$B$67:$Q$83,$F175,W$3)*INDEX(怒翼属性投放!$B$33:$B$41,怒翼升级!$G175))</f>
        <v>0</v>
      </c>
      <c r="X175" s="12">
        <f>INT(INDEX($C$5:$C$54,$I175)*INDEX(怒翼属性投放!$B$67:$Q$83,$F175,X$3)*INDEX(怒翼属性投放!$B$33:$B$41,怒翼升级!$G175))</f>
        <v>0</v>
      </c>
      <c r="Y175" s="12">
        <f>INT(INDEX($C$5:$C$54,$I175)*INDEX(怒翼属性投放!$B$67:$Q$83,$F175,Y$3)*INDEX(怒翼属性投放!$B$33:$B$41,怒翼升级!$G175))</f>
        <v>0</v>
      </c>
      <c r="Z175" s="12">
        <f>SUMPRODUCT(怒翼属性投放!B$47:Q$47,怒翼升级!J175:Y175)</f>
        <v>3495.4</v>
      </c>
    </row>
    <row r="176" spans="6:26" ht="16.5" x14ac:dyDescent="0.15">
      <c r="F176" s="13">
        <v>4</v>
      </c>
      <c r="G176" s="13">
        <v>4</v>
      </c>
      <c r="H176" s="13" t="s">
        <v>138</v>
      </c>
      <c r="I176" s="13">
        <v>22</v>
      </c>
      <c r="J176" s="12">
        <f>INT(INDEX($C$5:$C$54,$I176)*INDEX(怒翼属性投放!$B$67:$Q$83,$F176,J$3)*INDEX(怒翼属性投放!$B$33:$B$41,怒翼升级!$G176))</f>
        <v>6260</v>
      </c>
      <c r="K176" s="12">
        <f>INT(INDEX($C$5:$C$54,$I176)*INDEX(怒翼属性投放!$B$67:$Q$83,$F176,K$3)*INDEX(怒翼属性投放!$B$33:$B$41,怒翼升级!$G176))</f>
        <v>500</v>
      </c>
      <c r="L176" s="12">
        <f>INT(INDEX($C$5:$C$54,$I176)*INDEX(怒翼属性投放!$B$67:$Q$83,$F176,L$3)*INDEX(怒翼属性投放!$B$33:$B$41,怒翼升级!$G176))</f>
        <v>250</v>
      </c>
      <c r="M176" s="12">
        <f>INT(INDEX($C$5:$C$54,$I176)*INDEX(怒翼属性投放!$B$67:$Q$83,$F176,M$3)*INDEX(怒翼属性投放!$B$33:$B$41,怒翼升级!$G176))</f>
        <v>250</v>
      </c>
      <c r="N176" s="12">
        <f>INT(INDEX($C$5:$C$54,$I176)*INDEX(怒翼属性投放!$B$67:$Q$83,$F176,N$3)*INDEX(怒翼属性投放!$B$33:$B$41,怒翼升级!$G176))</f>
        <v>0</v>
      </c>
      <c r="O176" s="12">
        <f>INT(INDEX($C$5:$C$54,$I176)*INDEX(怒翼属性投放!$B$67:$Q$83,$F176,O$3)*INDEX(怒翼属性投放!$B$33:$B$41,怒翼升级!$G176))</f>
        <v>0</v>
      </c>
      <c r="P176" s="12">
        <f>INT(INDEX($C$5:$C$54,$I176)*INDEX(怒翼属性投放!$B$67:$Q$83,$F176,P$3)*INDEX(怒翼属性投放!$B$33:$B$41,怒翼升级!$G176))</f>
        <v>0</v>
      </c>
      <c r="Q176" s="12">
        <f>INT(INDEX($C$5:$C$54,$I176)*INDEX(怒翼属性投放!$B$67:$Q$83,$F176,Q$3)*INDEX(怒翼属性投放!$B$33:$B$41,怒翼升级!$G176))</f>
        <v>0</v>
      </c>
      <c r="R176" s="12">
        <f>INT(INDEX($C$5:$C$54,$I176)*INDEX(怒翼属性投放!$B$67:$Q$83,$F176,R$3)*INDEX(怒翼属性投放!$B$33:$B$41,怒翼升级!$G176))</f>
        <v>0</v>
      </c>
      <c r="S176" s="12">
        <f>INT(INDEX($C$5:$C$54,$I176)*INDEX(怒翼属性投放!$B$67:$Q$83,$F176,S$3)*INDEX(怒翼属性投放!$B$33:$B$41,怒翼升级!$G176))</f>
        <v>0</v>
      </c>
      <c r="T176" s="12">
        <f>INT(INDEX($C$5:$C$54,$I176)*INDEX(怒翼属性投放!$B$67:$Q$83,$F176,T$3)*INDEX(怒翼属性投放!$B$33:$B$41,怒翼升级!$G176))</f>
        <v>0</v>
      </c>
      <c r="U176" s="12">
        <f>INT(INDEX($C$5:$C$54,$I176)*INDEX(怒翼属性投放!$B$67:$Q$83,$F176,U$3)*INDEX(怒翼属性投放!$B$33:$B$41,怒翼升级!$G176))</f>
        <v>0</v>
      </c>
      <c r="V176" s="12">
        <f>INT(INDEX($C$5:$C$54,$I176)*INDEX(怒翼属性投放!$B$67:$Q$83,$F176,V$3)*INDEX(怒翼属性投放!$B$33:$B$41,怒翼升级!$G176))</f>
        <v>0</v>
      </c>
      <c r="W176" s="12">
        <f>INT(INDEX($C$5:$C$54,$I176)*INDEX(怒翼属性投放!$B$67:$Q$83,$F176,W$3)*INDEX(怒翼属性投放!$B$33:$B$41,怒翼升级!$G176))</f>
        <v>0</v>
      </c>
      <c r="X176" s="12">
        <f>INT(INDEX($C$5:$C$54,$I176)*INDEX(怒翼属性投放!$B$67:$Q$83,$F176,X$3)*INDEX(怒翼属性投放!$B$33:$B$41,怒翼升级!$G176))</f>
        <v>0</v>
      </c>
      <c r="Y176" s="12">
        <f>INT(INDEX($C$5:$C$54,$I176)*INDEX(怒翼属性投放!$B$67:$Q$83,$F176,Y$3)*INDEX(怒翼属性投放!$B$33:$B$41,怒翼升级!$G176))</f>
        <v>0</v>
      </c>
      <c r="Z176" s="12">
        <f>SUMPRODUCT(怒翼属性投放!B$47:Q$47,怒翼升级!J176:Y176)</f>
        <v>3626</v>
      </c>
    </row>
    <row r="177" spans="6:26" ht="16.5" x14ac:dyDescent="0.15">
      <c r="F177" s="13">
        <v>4</v>
      </c>
      <c r="G177" s="13">
        <v>4</v>
      </c>
      <c r="H177" s="13" t="s">
        <v>138</v>
      </c>
      <c r="I177" s="13">
        <v>23</v>
      </c>
      <c r="J177" s="12">
        <f>INT(INDEX($C$5:$C$54,$I177)*INDEX(怒翼属性投放!$B$67:$Q$83,$F177,J$3)*INDEX(怒翼属性投放!$B$33:$B$41,怒翼升级!$G177))</f>
        <v>6487</v>
      </c>
      <c r="K177" s="12">
        <f>INT(INDEX($C$5:$C$54,$I177)*INDEX(怒翼属性投放!$B$67:$Q$83,$F177,K$3)*INDEX(怒翼属性投放!$B$33:$B$41,怒翼升级!$G177))</f>
        <v>518</v>
      </c>
      <c r="L177" s="12">
        <f>INT(INDEX($C$5:$C$54,$I177)*INDEX(怒翼属性投放!$B$67:$Q$83,$F177,L$3)*INDEX(怒翼属性投放!$B$33:$B$41,怒翼升级!$G177))</f>
        <v>259</v>
      </c>
      <c r="M177" s="12">
        <f>INT(INDEX($C$5:$C$54,$I177)*INDEX(怒翼属性投放!$B$67:$Q$83,$F177,M$3)*INDEX(怒翼属性投放!$B$33:$B$41,怒翼升级!$G177))</f>
        <v>259</v>
      </c>
      <c r="N177" s="12">
        <f>INT(INDEX($C$5:$C$54,$I177)*INDEX(怒翼属性投放!$B$67:$Q$83,$F177,N$3)*INDEX(怒翼属性投放!$B$33:$B$41,怒翼升级!$G177))</f>
        <v>0</v>
      </c>
      <c r="O177" s="12">
        <f>INT(INDEX($C$5:$C$54,$I177)*INDEX(怒翼属性投放!$B$67:$Q$83,$F177,O$3)*INDEX(怒翼属性投放!$B$33:$B$41,怒翼升级!$G177))</f>
        <v>0</v>
      </c>
      <c r="P177" s="12">
        <f>INT(INDEX($C$5:$C$54,$I177)*INDEX(怒翼属性投放!$B$67:$Q$83,$F177,P$3)*INDEX(怒翼属性投放!$B$33:$B$41,怒翼升级!$G177))</f>
        <v>0</v>
      </c>
      <c r="Q177" s="12">
        <f>INT(INDEX($C$5:$C$54,$I177)*INDEX(怒翼属性投放!$B$67:$Q$83,$F177,Q$3)*INDEX(怒翼属性投放!$B$33:$B$41,怒翼升级!$G177))</f>
        <v>0</v>
      </c>
      <c r="R177" s="12">
        <f>INT(INDEX($C$5:$C$54,$I177)*INDEX(怒翼属性投放!$B$67:$Q$83,$F177,R$3)*INDEX(怒翼属性投放!$B$33:$B$41,怒翼升级!$G177))</f>
        <v>0</v>
      </c>
      <c r="S177" s="12">
        <f>INT(INDEX($C$5:$C$54,$I177)*INDEX(怒翼属性投放!$B$67:$Q$83,$F177,S$3)*INDEX(怒翼属性投放!$B$33:$B$41,怒翼升级!$G177))</f>
        <v>0</v>
      </c>
      <c r="T177" s="12">
        <f>INT(INDEX($C$5:$C$54,$I177)*INDEX(怒翼属性投放!$B$67:$Q$83,$F177,T$3)*INDEX(怒翼属性投放!$B$33:$B$41,怒翼升级!$G177))</f>
        <v>0</v>
      </c>
      <c r="U177" s="12">
        <f>INT(INDEX($C$5:$C$54,$I177)*INDEX(怒翼属性投放!$B$67:$Q$83,$F177,U$3)*INDEX(怒翼属性投放!$B$33:$B$41,怒翼升级!$G177))</f>
        <v>0</v>
      </c>
      <c r="V177" s="12">
        <f>INT(INDEX($C$5:$C$54,$I177)*INDEX(怒翼属性投放!$B$67:$Q$83,$F177,V$3)*INDEX(怒翼属性投放!$B$33:$B$41,怒翼升级!$G177))</f>
        <v>0</v>
      </c>
      <c r="W177" s="12">
        <f>INT(INDEX($C$5:$C$54,$I177)*INDEX(怒翼属性投放!$B$67:$Q$83,$F177,W$3)*INDEX(怒翼属性投放!$B$33:$B$41,怒翼升级!$G177))</f>
        <v>0</v>
      </c>
      <c r="X177" s="12">
        <f>INT(INDEX($C$5:$C$54,$I177)*INDEX(怒翼属性投放!$B$67:$Q$83,$F177,X$3)*INDEX(怒翼属性投放!$B$33:$B$41,怒翼升级!$G177))</f>
        <v>0</v>
      </c>
      <c r="Y177" s="12">
        <f>INT(INDEX($C$5:$C$54,$I177)*INDEX(怒翼属性投放!$B$67:$Q$83,$F177,Y$3)*INDEX(怒翼属性投放!$B$33:$B$41,怒翼升级!$G177))</f>
        <v>0</v>
      </c>
      <c r="Z177" s="12">
        <f>SUMPRODUCT(怒翼属性投放!B$47:Q$47,怒翼升级!J177:Y177)</f>
        <v>3756.7</v>
      </c>
    </row>
    <row r="178" spans="6:26" ht="16.5" x14ac:dyDescent="0.15">
      <c r="F178" s="13">
        <v>4</v>
      </c>
      <c r="G178" s="13">
        <v>4</v>
      </c>
      <c r="H178" s="13" t="s">
        <v>138</v>
      </c>
      <c r="I178" s="13">
        <v>24</v>
      </c>
      <c r="J178" s="12">
        <f>INT(INDEX($C$5:$C$54,$I178)*INDEX(怒翼属性投放!$B$67:$Q$83,$F178,J$3)*INDEX(怒翼属性投放!$B$33:$B$41,怒翼升级!$G178))</f>
        <v>6713</v>
      </c>
      <c r="K178" s="12">
        <f>INT(INDEX($C$5:$C$54,$I178)*INDEX(怒翼属性投放!$B$67:$Q$83,$F178,K$3)*INDEX(怒翼属性投放!$B$33:$B$41,怒翼升级!$G178))</f>
        <v>537</v>
      </c>
      <c r="L178" s="12">
        <f>INT(INDEX($C$5:$C$54,$I178)*INDEX(怒翼属性投放!$B$67:$Q$83,$F178,L$3)*INDEX(怒翼属性投放!$B$33:$B$41,怒翼升级!$G178))</f>
        <v>268</v>
      </c>
      <c r="M178" s="12">
        <f>INT(INDEX($C$5:$C$54,$I178)*INDEX(怒翼属性投放!$B$67:$Q$83,$F178,M$3)*INDEX(怒翼属性投放!$B$33:$B$41,怒翼升级!$G178))</f>
        <v>268</v>
      </c>
      <c r="N178" s="12">
        <f>INT(INDEX($C$5:$C$54,$I178)*INDEX(怒翼属性投放!$B$67:$Q$83,$F178,N$3)*INDEX(怒翼属性投放!$B$33:$B$41,怒翼升级!$G178))</f>
        <v>0</v>
      </c>
      <c r="O178" s="12">
        <f>INT(INDEX($C$5:$C$54,$I178)*INDEX(怒翼属性投放!$B$67:$Q$83,$F178,O$3)*INDEX(怒翼属性投放!$B$33:$B$41,怒翼升级!$G178))</f>
        <v>0</v>
      </c>
      <c r="P178" s="12">
        <f>INT(INDEX($C$5:$C$54,$I178)*INDEX(怒翼属性投放!$B$67:$Q$83,$F178,P$3)*INDEX(怒翼属性投放!$B$33:$B$41,怒翼升级!$G178))</f>
        <v>0</v>
      </c>
      <c r="Q178" s="12">
        <f>INT(INDEX($C$5:$C$54,$I178)*INDEX(怒翼属性投放!$B$67:$Q$83,$F178,Q$3)*INDEX(怒翼属性投放!$B$33:$B$41,怒翼升级!$G178))</f>
        <v>0</v>
      </c>
      <c r="R178" s="12">
        <f>INT(INDEX($C$5:$C$54,$I178)*INDEX(怒翼属性投放!$B$67:$Q$83,$F178,R$3)*INDEX(怒翼属性投放!$B$33:$B$41,怒翼升级!$G178))</f>
        <v>0</v>
      </c>
      <c r="S178" s="12">
        <f>INT(INDEX($C$5:$C$54,$I178)*INDEX(怒翼属性投放!$B$67:$Q$83,$F178,S$3)*INDEX(怒翼属性投放!$B$33:$B$41,怒翼升级!$G178))</f>
        <v>0</v>
      </c>
      <c r="T178" s="12">
        <f>INT(INDEX($C$5:$C$54,$I178)*INDEX(怒翼属性投放!$B$67:$Q$83,$F178,T$3)*INDEX(怒翼属性投放!$B$33:$B$41,怒翼升级!$G178))</f>
        <v>0</v>
      </c>
      <c r="U178" s="12">
        <f>INT(INDEX($C$5:$C$54,$I178)*INDEX(怒翼属性投放!$B$67:$Q$83,$F178,U$3)*INDEX(怒翼属性投放!$B$33:$B$41,怒翼升级!$G178))</f>
        <v>0</v>
      </c>
      <c r="V178" s="12">
        <f>INT(INDEX($C$5:$C$54,$I178)*INDEX(怒翼属性投放!$B$67:$Q$83,$F178,V$3)*INDEX(怒翼属性投放!$B$33:$B$41,怒翼升级!$G178))</f>
        <v>0</v>
      </c>
      <c r="W178" s="12">
        <f>INT(INDEX($C$5:$C$54,$I178)*INDEX(怒翼属性投放!$B$67:$Q$83,$F178,W$3)*INDEX(怒翼属性投放!$B$33:$B$41,怒翼升级!$G178))</f>
        <v>0</v>
      </c>
      <c r="X178" s="12">
        <f>INT(INDEX($C$5:$C$54,$I178)*INDEX(怒翼属性投放!$B$67:$Q$83,$F178,X$3)*INDEX(怒翼属性投放!$B$33:$B$41,怒翼升级!$G178))</f>
        <v>0</v>
      </c>
      <c r="Y178" s="12">
        <f>INT(INDEX($C$5:$C$54,$I178)*INDEX(怒翼属性投放!$B$67:$Q$83,$F178,Y$3)*INDEX(怒翼属性投放!$B$33:$B$41,怒翼升级!$G178))</f>
        <v>0</v>
      </c>
      <c r="Z178" s="12">
        <f>SUMPRODUCT(怒翼属性投放!B$47:Q$47,怒翼升级!J178:Y178)</f>
        <v>3890.3</v>
      </c>
    </row>
    <row r="179" spans="6:26" ht="16.5" x14ac:dyDescent="0.15">
      <c r="F179" s="13">
        <v>4</v>
      </c>
      <c r="G179" s="13">
        <v>4</v>
      </c>
      <c r="H179" s="13" t="s">
        <v>138</v>
      </c>
      <c r="I179" s="13">
        <v>25</v>
      </c>
      <c r="J179" s="12">
        <f>INT(INDEX($C$5:$C$54,$I179)*INDEX(怒翼属性投放!$B$67:$Q$83,$F179,J$3)*INDEX(怒翼属性投放!$B$33:$B$41,怒翼升级!$G179))</f>
        <v>6939</v>
      </c>
      <c r="K179" s="12">
        <f>INT(INDEX($C$5:$C$54,$I179)*INDEX(怒翼属性投放!$B$67:$Q$83,$F179,K$3)*INDEX(怒翼属性投放!$B$33:$B$41,怒翼升级!$G179))</f>
        <v>555</v>
      </c>
      <c r="L179" s="12">
        <f>INT(INDEX($C$5:$C$54,$I179)*INDEX(怒翼属性投放!$B$67:$Q$83,$F179,L$3)*INDEX(怒翼属性投放!$B$33:$B$41,怒翼升级!$G179))</f>
        <v>277</v>
      </c>
      <c r="M179" s="12">
        <f>INT(INDEX($C$5:$C$54,$I179)*INDEX(怒翼属性投放!$B$67:$Q$83,$F179,M$3)*INDEX(怒翼属性投放!$B$33:$B$41,怒翼升级!$G179))</f>
        <v>277</v>
      </c>
      <c r="N179" s="12">
        <f>INT(INDEX($C$5:$C$54,$I179)*INDEX(怒翼属性投放!$B$67:$Q$83,$F179,N$3)*INDEX(怒翼属性投放!$B$33:$B$41,怒翼升级!$G179))</f>
        <v>0</v>
      </c>
      <c r="O179" s="12">
        <f>INT(INDEX($C$5:$C$54,$I179)*INDEX(怒翼属性投放!$B$67:$Q$83,$F179,O$3)*INDEX(怒翼属性投放!$B$33:$B$41,怒翼升级!$G179))</f>
        <v>0</v>
      </c>
      <c r="P179" s="12">
        <f>INT(INDEX($C$5:$C$54,$I179)*INDEX(怒翼属性投放!$B$67:$Q$83,$F179,P$3)*INDEX(怒翼属性投放!$B$33:$B$41,怒翼升级!$G179))</f>
        <v>0</v>
      </c>
      <c r="Q179" s="12">
        <f>INT(INDEX($C$5:$C$54,$I179)*INDEX(怒翼属性投放!$B$67:$Q$83,$F179,Q$3)*INDEX(怒翼属性投放!$B$33:$B$41,怒翼升级!$G179))</f>
        <v>0</v>
      </c>
      <c r="R179" s="12">
        <f>INT(INDEX($C$5:$C$54,$I179)*INDEX(怒翼属性投放!$B$67:$Q$83,$F179,R$3)*INDEX(怒翼属性投放!$B$33:$B$41,怒翼升级!$G179))</f>
        <v>0</v>
      </c>
      <c r="S179" s="12">
        <f>INT(INDEX($C$5:$C$54,$I179)*INDEX(怒翼属性投放!$B$67:$Q$83,$F179,S$3)*INDEX(怒翼属性投放!$B$33:$B$41,怒翼升级!$G179))</f>
        <v>0</v>
      </c>
      <c r="T179" s="12">
        <f>INT(INDEX($C$5:$C$54,$I179)*INDEX(怒翼属性投放!$B$67:$Q$83,$F179,T$3)*INDEX(怒翼属性投放!$B$33:$B$41,怒翼升级!$G179))</f>
        <v>0</v>
      </c>
      <c r="U179" s="12">
        <f>INT(INDEX($C$5:$C$54,$I179)*INDEX(怒翼属性投放!$B$67:$Q$83,$F179,U$3)*INDEX(怒翼属性投放!$B$33:$B$41,怒翼升级!$G179))</f>
        <v>0</v>
      </c>
      <c r="V179" s="12">
        <f>INT(INDEX($C$5:$C$54,$I179)*INDEX(怒翼属性投放!$B$67:$Q$83,$F179,V$3)*INDEX(怒翼属性投放!$B$33:$B$41,怒翼升级!$G179))</f>
        <v>0</v>
      </c>
      <c r="W179" s="12">
        <f>INT(INDEX($C$5:$C$54,$I179)*INDEX(怒翼属性投放!$B$67:$Q$83,$F179,W$3)*INDEX(怒翼属性投放!$B$33:$B$41,怒翼升级!$G179))</f>
        <v>0</v>
      </c>
      <c r="X179" s="12">
        <f>INT(INDEX($C$5:$C$54,$I179)*INDEX(怒翼属性投放!$B$67:$Q$83,$F179,X$3)*INDEX(怒翼属性投放!$B$33:$B$41,怒翼升级!$G179))</f>
        <v>0</v>
      </c>
      <c r="Y179" s="12">
        <f>INT(INDEX($C$5:$C$54,$I179)*INDEX(怒翼属性投放!$B$67:$Q$83,$F179,Y$3)*INDEX(怒翼属性投放!$B$33:$B$41,怒翼升级!$G179))</f>
        <v>0</v>
      </c>
      <c r="Z179" s="12">
        <f>SUMPRODUCT(怒翼属性投放!B$47:Q$47,怒翼升级!J179:Y179)</f>
        <v>4020.9</v>
      </c>
    </row>
    <row r="180" spans="6:26" ht="16.5" x14ac:dyDescent="0.15">
      <c r="F180" s="13">
        <v>4</v>
      </c>
      <c r="G180" s="13">
        <v>4</v>
      </c>
      <c r="H180" s="13" t="s">
        <v>138</v>
      </c>
      <c r="I180" s="13">
        <v>26</v>
      </c>
      <c r="J180" s="12">
        <f>INT(INDEX($C$5:$C$54,$I180)*INDEX(怒翼属性投放!$B$67:$Q$83,$F180,J$3)*INDEX(怒翼属性投放!$B$33:$B$41,怒翼升级!$G180))</f>
        <v>7165</v>
      </c>
      <c r="K180" s="12">
        <f>INT(INDEX($C$5:$C$54,$I180)*INDEX(怒翼属性投放!$B$67:$Q$83,$F180,K$3)*INDEX(怒翼属性投放!$B$33:$B$41,怒翼升级!$G180))</f>
        <v>573</v>
      </c>
      <c r="L180" s="12">
        <f>INT(INDEX($C$5:$C$54,$I180)*INDEX(怒翼属性投放!$B$67:$Q$83,$F180,L$3)*INDEX(怒翼属性投放!$B$33:$B$41,怒翼升级!$G180))</f>
        <v>286</v>
      </c>
      <c r="M180" s="12">
        <f>INT(INDEX($C$5:$C$54,$I180)*INDEX(怒翼属性投放!$B$67:$Q$83,$F180,M$3)*INDEX(怒翼属性投放!$B$33:$B$41,怒翼升级!$G180))</f>
        <v>286</v>
      </c>
      <c r="N180" s="12">
        <f>INT(INDEX($C$5:$C$54,$I180)*INDEX(怒翼属性投放!$B$67:$Q$83,$F180,N$3)*INDEX(怒翼属性投放!$B$33:$B$41,怒翼升级!$G180))</f>
        <v>0</v>
      </c>
      <c r="O180" s="12">
        <f>INT(INDEX($C$5:$C$54,$I180)*INDEX(怒翼属性投放!$B$67:$Q$83,$F180,O$3)*INDEX(怒翼属性投放!$B$33:$B$41,怒翼升级!$G180))</f>
        <v>0</v>
      </c>
      <c r="P180" s="12">
        <f>INT(INDEX($C$5:$C$54,$I180)*INDEX(怒翼属性投放!$B$67:$Q$83,$F180,P$3)*INDEX(怒翼属性投放!$B$33:$B$41,怒翼升级!$G180))</f>
        <v>0</v>
      </c>
      <c r="Q180" s="12">
        <f>INT(INDEX($C$5:$C$54,$I180)*INDEX(怒翼属性投放!$B$67:$Q$83,$F180,Q$3)*INDEX(怒翼属性投放!$B$33:$B$41,怒翼升级!$G180))</f>
        <v>0</v>
      </c>
      <c r="R180" s="12">
        <f>INT(INDEX($C$5:$C$54,$I180)*INDEX(怒翼属性投放!$B$67:$Q$83,$F180,R$3)*INDEX(怒翼属性投放!$B$33:$B$41,怒翼升级!$G180))</f>
        <v>0</v>
      </c>
      <c r="S180" s="12">
        <f>INT(INDEX($C$5:$C$54,$I180)*INDEX(怒翼属性投放!$B$67:$Q$83,$F180,S$3)*INDEX(怒翼属性投放!$B$33:$B$41,怒翼升级!$G180))</f>
        <v>0</v>
      </c>
      <c r="T180" s="12">
        <f>INT(INDEX($C$5:$C$54,$I180)*INDEX(怒翼属性投放!$B$67:$Q$83,$F180,T$3)*INDEX(怒翼属性投放!$B$33:$B$41,怒翼升级!$G180))</f>
        <v>0</v>
      </c>
      <c r="U180" s="12">
        <f>INT(INDEX($C$5:$C$54,$I180)*INDEX(怒翼属性投放!$B$67:$Q$83,$F180,U$3)*INDEX(怒翼属性投放!$B$33:$B$41,怒翼升级!$G180))</f>
        <v>0</v>
      </c>
      <c r="V180" s="12">
        <f>INT(INDEX($C$5:$C$54,$I180)*INDEX(怒翼属性投放!$B$67:$Q$83,$F180,V$3)*INDEX(怒翼属性投放!$B$33:$B$41,怒翼升级!$G180))</f>
        <v>0</v>
      </c>
      <c r="W180" s="12">
        <f>INT(INDEX($C$5:$C$54,$I180)*INDEX(怒翼属性投放!$B$67:$Q$83,$F180,W$3)*INDEX(怒翼属性投放!$B$33:$B$41,怒翼升级!$G180))</f>
        <v>0</v>
      </c>
      <c r="X180" s="12">
        <f>INT(INDEX($C$5:$C$54,$I180)*INDEX(怒翼属性投放!$B$67:$Q$83,$F180,X$3)*INDEX(怒翼属性投放!$B$33:$B$41,怒翼升级!$G180))</f>
        <v>0</v>
      </c>
      <c r="Y180" s="12">
        <f>INT(INDEX($C$5:$C$54,$I180)*INDEX(怒翼属性投放!$B$67:$Q$83,$F180,Y$3)*INDEX(怒翼属性投放!$B$33:$B$41,怒翼升级!$G180))</f>
        <v>0</v>
      </c>
      <c r="Z180" s="12">
        <f>SUMPRODUCT(怒翼属性投放!B$47:Q$47,怒翼升级!J180:Y180)</f>
        <v>4151.5</v>
      </c>
    </row>
    <row r="181" spans="6:26" ht="16.5" x14ac:dyDescent="0.15">
      <c r="F181" s="13">
        <v>4</v>
      </c>
      <c r="G181" s="13">
        <v>4</v>
      </c>
      <c r="H181" s="13" t="s">
        <v>138</v>
      </c>
      <c r="I181" s="13">
        <v>27</v>
      </c>
      <c r="J181" s="12">
        <f>INT(INDEX($C$5:$C$54,$I181)*INDEX(怒翼属性投放!$B$67:$Q$83,$F181,J$3)*INDEX(怒翼属性投放!$B$33:$B$41,怒翼升级!$G181))</f>
        <v>7392</v>
      </c>
      <c r="K181" s="12">
        <f>INT(INDEX($C$5:$C$54,$I181)*INDEX(怒翼属性投放!$B$67:$Q$83,$F181,K$3)*INDEX(怒翼属性投放!$B$33:$B$41,怒翼升级!$G181))</f>
        <v>591</v>
      </c>
      <c r="L181" s="12">
        <f>INT(INDEX($C$5:$C$54,$I181)*INDEX(怒翼属性投放!$B$67:$Q$83,$F181,L$3)*INDEX(怒翼属性投放!$B$33:$B$41,怒翼升级!$G181))</f>
        <v>295</v>
      </c>
      <c r="M181" s="12">
        <f>INT(INDEX($C$5:$C$54,$I181)*INDEX(怒翼属性投放!$B$67:$Q$83,$F181,M$3)*INDEX(怒翼属性投放!$B$33:$B$41,怒翼升级!$G181))</f>
        <v>295</v>
      </c>
      <c r="N181" s="12">
        <f>INT(INDEX($C$5:$C$54,$I181)*INDEX(怒翼属性投放!$B$67:$Q$83,$F181,N$3)*INDEX(怒翼属性投放!$B$33:$B$41,怒翼升级!$G181))</f>
        <v>0</v>
      </c>
      <c r="O181" s="12">
        <f>INT(INDEX($C$5:$C$54,$I181)*INDEX(怒翼属性投放!$B$67:$Q$83,$F181,O$3)*INDEX(怒翼属性投放!$B$33:$B$41,怒翼升级!$G181))</f>
        <v>0</v>
      </c>
      <c r="P181" s="12">
        <f>INT(INDEX($C$5:$C$54,$I181)*INDEX(怒翼属性投放!$B$67:$Q$83,$F181,P$3)*INDEX(怒翼属性投放!$B$33:$B$41,怒翼升级!$G181))</f>
        <v>0</v>
      </c>
      <c r="Q181" s="12">
        <f>INT(INDEX($C$5:$C$54,$I181)*INDEX(怒翼属性投放!$B$67:$Q$83,$F181,Q$3)*INDEX(怒翼属性投放!$B$33:$B$41,怒翼升级!$G181))</f>
        <v>0</v>
      </c>
      <c r="R181" s="12">
        <f>INT(INDEX($C$5:$C$54,$I181)*INDEX(怒翼属性投放!$B$67:$Q$83,$F181,R$3)*INDEX(怒翼属性投放!$B$33:$B$41,怒翼升级!$G181))</f>
        <v>0</v>
      </c>
      <c r="S181" s="12">
        <f>INT(INDEX($C$5:$C$54,$I181)*INDEX(怒翼属性投放!$B$67:$Q$83,$F181,S$3)*INDEX(怒翼属性投放!$B$33:$B$41,怒翼升级!$G181))</f>
        <v>0</v>
      </c>
      <c r="T181" s="12">
        <f>INT(INDEX($C$5:$C$54,$I181)*INDEX(怒翼属性投放!$B$67:$Q$83,$F181,T$3)*INDEX(怒翼属性投放!$B$33:$B$41,怒翼升级!$G181))</f>
        <v>0</v>
      </c>
      <c r="U181" s="12">
        <f>INT(INDEX($C$5:$C$54,$I181)*INDEX(怒翼属性投放!$B$67:$Q$83,$F181,U$3)*INDEX(怒翼属性投放!$B$33:$B$41,怒翼升级!$G181))</f>
        <v>0</v>
      </c>
      <c r="V181" s="12">
        <f>INT(INDEX($C$5:$C$54,$I181)*INDEX(怒翼属性投放!$B$67:$Q$83,$F181,V$3)*INDEX(怒翼属性投放!$B$33:$B$41,怒翼升级!$G181))</f>
        <v>0</v>
      </c>
      <c r="W181" s="12">
        <f>INT(INDEX($C$5:$C$54,$I181)*INDEX(怒翼属性投放!$B$67:$Q$83,$F181,W$3)*INDEX(怒翼属性投放!$B$33:$B$41,怒翼升级!$G181))</f>
        <v>0</v>
      </c>
      <c r="X181" s="12">
        <f>INT(INDEX($C$5:$C$54,$I181)*INDEX(怒翼属性投放!$B$67:$Q$83,$F181,X$3)*INDEX(怒翼属性投放!$B$33:$B$41,怒翼升级!$G181))</f>
        <v>0</v>
      </c>
      <c r="Y181" s="12">
        <f>INT(INDEX($C$5:$C$54,$I181)*INDEX(怒翼属性投放!$B$67:$Q$83,$F181,Y$3)*INDEX(怒翼属性投放!$B$33:$B$41,怒翼升级!$G181))</f>
        <v>0</v>
      </c>
      <c r="Z181" s="12">
        <f>SUMPRODUCT(怒翼属性投放!B$47:Q$47,怒翼升级!J181:Y181)</f>
        <v>4282.2</v>
      </c>
    </row>
    <row r="182" spans="6:26" ht="16.5" x14ac:dyDescent="0.15">
      <c r="F182" s="13">
        <v>4</v>
      </c>
      <c r="G182" s="13">
        <v>4</v>
      </c>
      <c r="H182" s="13" t="s">
        <v>138</v>
      </c>
      <c r="I182" s="13">
        <v>28</v>
      </c>
      <c r="J182" s="12">
        <f>INT(INDEX($C$5:$C$54,$I182)*INDEX(怒翼属性投放!$B$67:$Q$83,$F182,J$3)*INDEX(怒翼属性投放!$B$33:$B$41,怒翼升级!$G182))</f>
        <v>7618</v>
      </c>
      <c r="K182" s="12">
        <f>INT(INDEX($C$5:$C$54,$I182)*INDEX(怒翼属性投放!$B$67:$Q$83,$F182,K$3)*INDEX(怒翼属性投放!$B$33:$B$41,怒翼升级!$G182))</f>
        <v>609</v>
      </c>
      <c r="L182" s="12">
        <f>INT(INDEX($C$5:$C$54,$I182)*INDEX(怒翼属性投放!$B$67:$Q$83,$F182,L$3)*INDEX(怒翼属性投放!$B$33:$B$41,怒翼升级!$G182))</f>
        <v>304</v>
      </c>
      <c r="M182" s="12">
        <f>INT(INDEX($C$5:$C$54,$I182)*INDEX(怒翼属性投放!$B$67:$Q$83,$F182,M$3)*INDEX(怒翼属性投放!$B$33:$B$41,怒翼升级!$G182))</f>
        <v>304</v>
      </c>
      <c r="N182" s="12">
        <f>INT(INDEX($C$5:$C$54,$I182)*INDEX(怒翼属性投放!$B$67:$Q$83,$F182,N$3)*INDEX(怒翼属性投放!$B$33:$B$41,怒翼升级!$G182))</f>
        <v>0</v>
      </c>
      <c r="O182" s="12">
        <f>INT(INDEX($C$5:$C$54,$I182)*INDEX(怒翼属性投放!$B$67:$Q$83,$F182,O$3)*INDEX(怒翼属性投放!$B$33:$B$41,怒翼升级!$G182))</f>
        <v>0</v>
      </c>
      <c r="P182" s="12">
        <f>INT(INDEX($C$5:$C$54,$I182)*INDEX(怒翼属性投放!$B$67:$Q$83,$F182,P$3)*INDEX(怒翼属性投放!$B$33:$B$41,怒翼升级!$G182))</f>
        <v>0</v>
      </c>
      <c r="Q182" s="12">
        <f>INT(INDEX($C$5:$C$54,$I182)*INDEX(怒翼属性投放!$B$67:$Q$83,$F182,Q$3)*INDEX(怒翼属性投放!$B$33:$B$41,怒翼升级!$G182))</f>
        <v>0</v>
      </c>
      <c r="R182" s="12">
        <f>INT(INDEX($C$5:$C$54,$I182)*INDEX(怒翼属性投放!$B$67:$Q$83,$F182,R$3)*INDEX(怒翼属性投放!$B$33:$B$41,怒翼升级!$G182))</f>
        <v>0</v>
      </c>
      <c r="S182" s="12">
        <f>INT(INDEX($C$5:$C$54,$I182)*INDEX(怒翼属性投放!$B$67:$Q$83,$F182,S$3)*INDEX(怒翼属性投放!$B$33:$B$41,怒翼升级!$G182))</f>
        <v>0</v>
      </c>
      <c r="T182" s="12">
        <f>INT(INDEX($C$5:$C$54,$I182)*INDEX(怒翼属性投放!$B$67:$Q$83,$F182,T$3)*INDEX(怒翼属性投放!$B$33:$B$41,怒翼升级!$G182))</f>
        <v>0</v>
      </c>
      <c r="U182" s="12">
        <f>INT(INDEX($C$5:$C$54,$I182)*INDEX(怒翼属性投放!$B$67:$Q$83,$F182,U$3)*INDEX(怒翼属性投放!$B$33:$B$41,怒翼升级!$G182))</f>
        <v>0</v>
      </c>
      <c r="V182" s="12">
        <f>INT(INDEX($C$5:$C$54,$I182)*INDEX(怒翼属性投放!$B$67:$Q$83,$F182,V$3)*INDEX(怒翼属性投放!$B$33:$B$41,怒翼升级!$G182))</f>
        <v>0</v>
      </c>
      <c r="W182" s="12">
        <f>INT(INDEX($C$5:$C$54,$I182)*INDEX(怒翼属性投放!$B$67:$Q$83,$F182,W$3)*INDEX(怒翼属性投放!$B$33:$B$41,怒翼升级!$G182))</f>
        <v>0</v>
      </c>
      <c r="X182" s="12">
        <f>INT(INDEX($C$5:$C$54,$I182)*INDEX(怒翼属性投放!$B$67:$Q$83,$F182,X$3)*INDEX(怒翼属性投放!$B$33:$B$41,怒翼升级!$G182))</f>
        <v>0</v>
      </c>
      <c r="Y182" s="12">
        <f>INT(INDEX($C$5:$C$54,$I182)*INDEX(怒翼属性投放!$B$67:$Q$83,$F182,Y$3)*INDEX(怒翼属性投放!$B$33:$B$41,怒翼升级!$G182))</f>
        <v>0</v>
      </c>
      <c r="Z182" s="12">
        <f>SUMPRODUCT(怒翼属性投放!B$47:Q$47,怒翼升级!J182:Y182)</f>
        <v>4412.8</v>
      </c>
    </row>
    <row r="183" spans="6:26" ht="16.5" x14ac:dyDescent="0.15">
      <c r="F183" s="13">
        <v>4</v>
      </c>
      <c r="G183" s="13">
        <v>4</v>
      </c>
      <c r="H183" s="13" t="s">
        <v>138</v>
      </c>
      <c r="I183" s="13">
        <v>29</v>
      </c>
      <c r="J183" s="12">
        <f>INT(INDEX($C$5:$C$54,$I183)*INDEX(怒翼属性投放!$B$67:$Q$83,$F183,J$3)*INDEX(怒翼属性投放!$B$33:$B$41,怒翼升级!$G183))</f>
        <v>7844</v>
      </c>
      <c r="K183" s="12">
        <f>INT(INDEX($C$5:$C$54,$I183)*INDEX(怒翼属性投放!$B$67:$Q$83,$F183,K$3)*INDEX(怒翼属性投放!$B$33:$B$41,怒翼升级!$G183))</f>
        <v>627</v>
      </c>
      <c r="L183" s="12">
        <f>INT(INDEX($C$5:$C$54,$I183)*INDEX(怒翼属性投放!$B$67:$Q$83,$F183,L$3)*INDEX(怒翼属性投放!$B$33:$B$41,怒翼升级!$G183))</f>
        <v>313</v>
      </c>
      <c r="M183" s="12">
        <f>INT(INDEX($C$5:$C$54,$I183)*INDEX(怒翼属性投放!$B$67:$Q$83,$F183,M$3)*INDEX(怒翼属性投放!$B$33:$B$41,怒翼升级!$G183))</f>
        <v>313</v>
      </c>
      <c r="N183" s="12">
        <f>INT(INDEX($C$5:$C$54,$I183)*INDEX(怒翼属性投放!$B$67:$Q$83,$F183,N$3)*INDEX(怒翼属性投放!$B$33:$B$41,怒翼升级!$G183))</f>
        <v>0</v>
      </c>
      <c r="O183" s="12">
        <f>INT(INDEX($C$5:$C$54,$I183)*INDEX(怒翼属性投放!$B$67:$Q$83,$F183,O$3)*INDEX(怒翼属性投放!$B$33:$B$41,怒翼升级!$G183))</f>
        <v>0</v>
      </c>
      <c r="P183" s="12">
        <f>INT(INDEX($C$5:$C$54,$I183)*INDEX(怒翼属性投放!$B$67:$Q$83,$F183,P$3)*INDEX(怒翼属性投放!$B$33:$B$41,怒翼升级!$G183))</f>
        <v>0</v>
      </c>
      <c r="Q183" s="12">
        <f>INT(INDEX($C$5:$C$54,$I183)*INDEX(怒翼属性投放!$B$67:$Q$83,$F183,Q$3)*INDEX(怒翼属性投放!$B$33:$B$41,怒翼升级!$G183))</f>
        <v>0</v>
      </c>
      <c r="R183" s="12">
        <f>INT(INDEX($C$5:$C$54,$I183)*INDEX(怒翼属性投放!$B$67:$Q$83,$F183,R$3)*INDEX(怒翼属性投放!$B$33:$B$41,怒翼升级!$G183))</f>
        <v>0</v>
      </c>
      <c r="S183" s="12">
        <f>INT(INDEX($C$5:$C$54,$I183)*INDEX(怒翼属性投放!$B$67:$Q$83,$F183,S$3)*INDEX(怒翼属性投放!$B$33:$B$41,怒翼升级!$G183))</f>
        <v>0</v>
      </c>
      <c r="T183" s="12">
        <f>INT(INDEX($C$5:$C$54,$I183)*INDEX(怒翼属性投放!$B$67:$Q$83,$F183,T$3)*INDEX(怒翼属性投放!$B$33:$B$41,怒翼升级!$G183))</f>
        <v>0</v>
      </c>
      <c r="U183" s="12">
        <f>INT(INDEX($C$5:$C$54,$I183)*INDEX(怒翼属性投放!$B$67:$Q$83,$F183,U$3)*INDEX(怒翼属性投放!$B$33:$B$41,怒翼升级!$G183))</f>
        <v>0</v>
      </c>
      <c r="V183" s="12">
        <f>INT(INDEX($C$5:$C$54,$I183)*INDEX(怒翼属性投放!$B$67:$Q$83,$F183,V$3)*INDEX(怒翼属性投放!$B$33:$B$41,怒翼升级!$G183))</f>
        <v>0</v>
      </c>
      <c r="W183" s="12">
        <f>INT(INDEX($C$5:$C$54,$I183)*INDEX(怒翼属性投放!$B$67:$Q$83,$F183,W$3)*INDEX(怒翼属性投放!$B$33:$B$41,怒翼升级!$G183))</f>
        <v>0</v>
      </c>
      <c r="X183" s="12">
        <f>INT(INDEX($C$5:$C$54,$I183)*INDEX(怒翼属性投放!$B$67:$Q$83,$F183,X$3)*INDEX(怒翼属性投放!$B$33:$B$41,怒翼升级!$G183))</f>
        <v>0</v>
      </c>
      <c r="Y183" s="12">
        <f>INT(INDEX($C$5:$C$54,$I183)*INDEX(怒翼属性投放!$B$67:$Q$83,$F183,Y$3)*INDEX(怒翼属性投放!$B$33:$B$41,怒翼升级!$G183))</f>
        <v>0</v>
      </c>
      <c r="Z183" s="12">
        <f>SUMPRODUCT(怒翼属性投放!B$47:Q$47,怒翼升级!J183:Y183)</f>
        <v>4543.3999999999996</v>
      </c>
    </row>
    <row r="184" spans="6:26" ht="16.5" x14ac:dyDescent="0.15">
      <c r="F184" s="13">
        <v>4</v>
      </c>
      <c r="G184" s="13">
        <v>4</v>
      </c>
      <c r="H184" s="13" t="s">
        <v>138</v>
      </c>
      <c r="I184" s="13">
        <v>30</v>
      </c>
      <c r="J184" s="12">
        <f>INT(INDEX($C$5:$C$54,$I184)*INDEX(怒翼属性投放!$B$67:$Q$83,$F184,J$3)*INDEX(怒翼属性投放!$B$33:$B$41,怒翼升级!$G184))</f>
        <v>8071</v>
      </c>
      <c r="K184" s="12">
        <f>INT(INDEX($C$5:$C$54,$I184)*INDEX(怒翼属性投放!$B$67:$Q$83,$F184,K$3)*INDEX(怒翼属性投放!$B$33:$B$41,怒翼升级!$G184))</f>
        <v>645</v>
      </c>
      <c r="L184" s="12">
        <f>INT(INDEX($C$5:$C$54,$I184)*INDEX(怒翼属性投放!$B$67:$Q$83,$F184,L$3)*INDEX(怒翼属性投放!$B$33:$B$41,怒翼升级!$G184))</f>
        <v>322</v>
      </c>
      <c r="M184" s="12">
        <f>INT(INDEX($C$5:$C$54,$I184)*INDEX(怒翼属性投放!$B$67:$Q$83,$F184,M$3)*INDEX(怒翼属性投放!$B$33:$B$41,怒翼升级!$G184))</f>
        <v>322</v>
      </c>
      <c r="N184" s="12">
        <f>INT(INDEX($C$5:$C$54,$I184)*INDEX(怒翼属性投放!$B$67:$Q$83,$F184,N$3)*INDEX(怒翼属性投放!$B$33:$B$41,怒翼升级!$G184))</f>
        <v>0</v>
      </c>
      <c r="O184" s="12">
        <f>INT(INDEX($C$5:$C$54,$I184)*INDEX(怒翼属性投放!$B$67:$Q$83,$F184,O$3)*INDEX(怒翼属性投放!$B$33:$B$41,怒翼升级!$G184))</f>
        <v>0</v>
      </c>
      <c r="P184" s="12">
        <f>INT(INDEX($C$5:$C$54,$I184)*INDEX(怒翼属性投放!$B$67:$Q$83,$F184,P$3)*INDEX(怒翼属性投放!$B$33:$B$41,怒翼升级!$G184))</f>
        <v>0</v>
      </c>
      <c r="Q184" s="12">
        <f>INT(INDEX($C$5:$C$54,$I184)*INDEX(怒翼属性投放!$B$67:$Q$83,$F184,Q$3)*INDEX(怒翼属性投放!$B$33:$B$41,怒翼升级!$G184))</f>
        <v>0</v>
      </c>
      <c r="R184" s="12">
        <f>INT(INDEX($C$5:$C$54,$I184)*INDEX(怒翼属性投放!$B$67:$Q$83,$F184,R$3)*INDEX(怒翼属性投放!$B$33:$B$41,怒翼升级!$G184))</f>
        <v>0</v>
      </c>
      <c r="S184" s="12">
        <f>INT(INDEX($C$5:$C$54,$I184)*INDEX(怒翼属性投放!$B$67:$Q$83,$F184,S$3)*INDEX(怒翼属性投放!$B$33:$B$41,怒翼升级!$G184))</f>
        <v>0</v>
      </c>
      <c r="T184" s="12">
        <f>INT(INDEX($C$5:$C$54,$I184)*INDEX(怒翼属性投放!$B$67:$Q$83,$F184,T$3)*INDEX(怒翼属性投放!$B$33:$B$41,怒翼升级!$G184))</f>
        <v>0</v>
      </c>
      <c r="U184" s="12">
        <f>INT(INDEX($C$5:$C$54,$I184)*INDEX(怒翼属性投放!$B$67:$Q$83,$F184,U$3)*INDEX(怒翼属性投放!$B$33:$B$41,怒翼升级!$G184))</f>
        <v>0</v>
      </c>
      <c r="V184" s="12">
        <f>INT(INDEX($C$5:$C$54,$I184)*INDEX(怒翼属性投放!$B$67:$Q$83,$F184,V$3)*INDEX(怒翼属性投放!$B$33:$B$41,怒翼升级!$G184))</f>
        <v>0</v>
      </c>
      <c r="W184" s="12">
        <f>INT(INDEX($C$5:$C$54,$I184)*INDEX(怒翼属性投放!$B$67:$Q$83,$F184,W$3)*INDEX(怒翼属性投放!$B$33:$B$41,怒翼升级!$G184))</f>
        <v>0</v>
      </c>
      <c r="X184" s="12">
        <f>INT(INDEX($C$5:$C$54,$I184)*INDEX(怒翼属性投放!$B$67:$Q$83,$F184,X$3)*INDEX(怒翼属性投放!$B$33:$B$41,怒翼升级!$G184))</f>
        <v>0</v>
      </c>
      <c r="Y184" s="12">
        <f>INT(INDEX($C$5:$C$54,$I184)*INDEX(怒翼属性投放!$B$67:$Q$83,$F184,Y$3)*INDEX(怒翼属性投放!$B$33:$B$41,怒翼升级!$G184))</f>
        <v>0</v>
      </c>
      <c r="Z184" s="12">
        <f>SUMPRODUCT(怒翼属性投放!B$47:Q$47,怒翼升级!J184:Y184)</f>
        <v>4674.1000000000004</v>
      </c>
    </row>
    <row r="185" spans="6:26" ht="16.5" x14ac:dyDescent="0.15">
      <c r="F185" s="13">
        <v>4</v>
      </c>
      <c r="G185" s="13">
        <v>4</v>
      </c>
      <c r="H185" s="13" t="s">
        <v>138</v>
      </c>
      <c r="I185" s="13">
        <v>31</v>
      </c>
      <c r="J185" s="12">
        <f>INT(INDEX($C$5:$C$54,$I185)*INDEX(怒翼属性投放!$B$67:$Q$83,$F185,J$3)*INDEX(怒翼属性投放!$B$33:$B$41,怒翼升级!$G185))</f>
        <v>8297</v>
      </c>
      <c r="K185" s="12">
        <f>INT(INDEX($C$5:$C$54,$I185)*INDEX(怒翼属性投放!$B$67:$Q$83,$F185,K$3)*INDEX(怒翼属性投放!$B$33:$B$41,怒翼升级!$G185))</f>
        <v>663</v>
      </c>
      <c r="L185" s="12">
        <f>INT(INDEX($C$5:$C$54,$I185)*INDEX(怒翼属性投放!$B$67:$Q$83,$F185,L$3)*INDEX(怒翼属性投放!$B$33:$B$41,怒翼升级!$G185))</f>
        <v>331</v>
      </c>
      <c r="M185" s="12">
        <f>INT(INDEX($C$5:$C$54,$I185)*INDEX(怒翼属性投放!$B$67:$Q$83,$F185,M$3)*INDEX(怒翼属性投放!$B$33:$B$41,怒翼升级!$G185))</f>
        <v>331</v>
      </c>
      <c r="N185" s="12">
        <f>INT(INDEX($C$5:$C$54,$I185)*INDEX(怒翼属性投放!$B$67:$Q$83,$F185,N$3)*INDEX(怒翼属性投放!$B$33:$B$41,怒翼升级!$G185))</f>
        <v>0</v>
      </c>
      <c r="O185" s="12">
        <f>INT(INDEX($C$5:$C$54,$I185)*INDEX(怒翼属性投放!$B$67:$Q$83,$F185,O$3)*INDEX(怒翼属性投放!$B$33:$B$41,怒翼升级!$G185))</f>
        <v>0</v>
      </c>
      <c r="P185" s="12">
        <f>INT(INDEX($C$5:$C$54,$I185)*INDEX(怒翼属性投放!$B$67:$Q$83,$F185,P$3)*INDEX(怒翼属性投放!$B$33:$B$41,怒翼升级!$G185))</f>
        <v>0</v>
      </c>
      <c r="Q185" s="12">
        <f>INT(INDEX($C$5:$C$54,$I185)*INDEX(怒翼属性投放!$B$67:$Q$83,$F185,Q$3)*INDEX(怒翼属性投放!$B$33:$B$41,怒翼升级!$G185))</f>
        <v>0</v>
      </c>
      <c r="R185" s="12">
        <f>INT(INDEX($C$5:$C$54,$I185)*INDEX(怒翼属性投放!$B$67:$Q$83,$F185,R$3)*INDEX(怒翼属性投放!$B$33:$B$41,怒翼升级!$G185))</f>
        <v>0</v>
      </c>
      <c r="S185" s="12">
        <f>INT(INDEX($C$5:$C$54,$I185)*INDEX(怒翼属性投放!$B$67:$Q$83,$F185,S$3)*INDEX(怒翼属性投放!$B$33:$B$41,怒翼升级!$G185))</f>
        <v>0</v>
      </c>
      <c r="T185" s="12">
        <f>INT(INDEX($C$5:$C$54,$I185)*INDEX(怒翼属性投放!$B$67:$Q$83,$F185,T$3)*INDEX(怒翼属性投放!$B$33:$B$41,怒翼升级!$G185))</f>
        <v>0</v>
      </c>
      <c r="U185" s="12">
        <f>INT(INDEX($C$5:$C$54,$I185)*INDEX(怒翼属性投放!$B$67:$Q$83,$F185,U$3)*INDEX(怒翼属性投放!$B$33:$B$41,怒翼升级!$G185))</f>
        <v>0</v>
      </c>
      <c r="V185" s="12">
        <f>INT(INDEX($C$5:$C$54,$I185)*INDEX(怒翼属性投放!$B$67:$Q$83,$F185,V$3)*INDEX(怒翼属性投放!$B$33:$B$41,怒翼升级!$G185))</f>
        <v>0</v>
      </c>
      <c r="W185" s="12">
        <f>INT(INDEX($C$5:$C$54,$I185)*INDEX(怒翼属性投放!$B$67:$Q$83,$F185,W$3)*INDEX(怒翼属性投放!$B$33:$B$41,怒翼升级!$G185))</f>
        <v>0</v>
      </c>
      <c r="X185" s="12">
        <f>INT(INDEX($C$5:$C$54,$I185)*INDEX(怒翼属性投放!$B$67:$Q$83,$F185,X$3)*INDEX(怒翼属性投放!$B$33:$B$41,怒翼升级!$G185))</f>
        <v>0</v>
      </c>
      <c r="Y185" s="12">
        <f>INT(INDEX($C$5:$C$54,$I185)*INDEX(怒翼属性投放!$B$67:$Q$83,$F185,Y$3)*INDEX(怒翼属性投放!$B$33:$B$41,怒翼升级!$G185))</f>
        <v>0</v>
      </c>
      <c r="Z185" s="12">
        <f>SUMPRODUCT(怒翼属性投放!B$47:Q$47,怒翼升级!J185:Y185)</f>
        <v>4804.7</v>
      </c>
    </row>
    <row r="186" spans="6:26" ht="16.5" x14ac:dyDescent="0.15">
      <c r="F186" s="13">
        <v>4</v>
      </c>
      <c r="G186" s="13">
        <v>4</v>
      </c>
      <c r="H186" s="13" t="s">
        <v>138</v>
      </c>
      <c r="I186" s="13">
        <v>32</v>
      </c>
      <c r="J186" s="12">
        <f>INT(INDEX($C$5:$C$54,$I186)*INDEX(怒翼属性投放!$B$67:$Q$83,$F186,J$3)*INDEX(怒翼属性投放!$B$33:$B$41,怒翼升级!$G186))</f>
        <v>8523</v>
      </c>
      <c r="K186" s="12">
        <f>INT(INDEX($C$5:$C$54,$I186)*INDEX(怒翼属性投放!$B$67:$Q$83,$F186,K$3)*INDEX(怒翼属性投放!$B$33:$B$41,怒翼升级!$G186))</f>
        <v>681</v>
      </c>
      <c r="L186" s="12">
        <f>INT(INDEX($C$5:$C$54,$I186)*INDEX(怒翼属性投放!$B$67:$Q$83,$F186,L$3)*INDEX(怒翼属性投放!$B$33:$B$41,怒翼升级!$G186))</f>
        <v>340</v>
      </c>
      <c r="M186" s="12">
        <f>INT(INDEX($C$5:$C$54,$I186)*INDEX(怒翼属性投放!$B$67:$Q$83,$F186,M$3)*INDEX(怒翼属性投放!$B$33:$B$41,怒翼升级!$G186))</f>
        <v>340</v>
      </c>
      <c r="N186" s="12">
        <f>INT(INDEX($C$5:$C$54,$I186)*INDEX(怒翼属性投放!$B$67:$Q$83,$F186,N$3)*INDEX(怒翼属性投放!$B$33:$B$41,怒翼升级!$G186))</f>
        <v>0</v>
      </c>
      <c r="O186" s="12">
        <f>INT(INDEX($C$5:$C$54,$I186)*INDEX(怒翼属性投放!$B$67:$Q$83,$F186,O$3)*INDEX(怒翼属性投放!$B$33:$B$41,怒翼升级!$G186))</f>
        <v>0</v>
      </c>
      <c r="P186" s="12">
        <f>INT(INDEX($C$5:$C$54,$I186)*INDEX(怒翼属性投放!$B$67:$Q$83,$F186,P$3)*INDEX(怒翼属性投放!$B$33:$B$41,怒翼升级!$G186))</f>
        <v>0</v>
      </c>
      <c r="Q186" s="12">
        <f>INT(INDEX($C$5:$C$54,$I186)*INDEX(怒翼属性投放!$B$67:$Q$83,$F186,Q$3)*INDEX(怒翼属性投放!$B$33:$B$41,怒翼升级!$G186))</f>
        <v>0</v>
      </c>
      <c r="R186" s="12">
        <f>INT(INDEX($C$5:$C$54,$I186)*INDEX(怒翼属性投放!$B$67:$Q$83,$F186,R$3)*INDEX(怒翼属性投放!$B$33:$B$41,怒翼升级!$G186))</f>
        <v>0</v>
      </c>
      <c r="S186" s="12">
        <f>INT(INDEX($C$5:$C$54,$I186)*INDEX(怒翼属性投放!$B$67:$Q$83,$F186,S$3)*INDEX(怒翼属性投放!$B$33:$B$41,怒翼升级!$G186))</f>
        <v>0</v>
      </c>
      <c r="T186" s="12">
        <f>INT(INDEX($C$5:$C$54,$I186)*INDEX(怒翼属性投放!$B$67:$Q$83,$F186,T$3)*INDEX(怒翼属性投放!$B$33:$B$41,怒翼升级!$G186))</f>
        <v>0</v>
      </c>
      <c r="U186" s="12">
        <f>INT(INDEX($C$5:$C$54,$I186)*INDEX(怒翼属性投放!$B$67:$Q$83,$F186,U$3)*INDEX(怒翼属性投放!$B$33:$B$41,怒翼升级!$G186))</f>
        <v>0</v>
      </c>
      <c r="V186" s="12">
        <f>INT(INDEX($C$5:$C$54,$I186)*INDEX(怒翼属性投放!$B$67:$Q$83,$F186,V$3)*INDEX(怒翼属性投放!$B$33:$B$41,怒翼升级!$G186))</f>
        <v>0</v>
      </c>
      <c r="W186" s="12">
        <f>INT(INDEX($C$5:$C$54,$I186)*INDEX(怒翼属性投放!$B$67:$Q$83,$F186,W$3)*INDEX(怒翼属性投放!$B$33:$B$41,怒翼升级!$G186))</f>
        <v>0</v>
      </c>
      <c r="X186" s="12">
        <f>INT(INDEX($C$5:$C$54,$I186)*INDEX(怒翼属性投放!$B$67:$Q$83,$F186,X$3)*INDEX(怒翼属性投放!$B$33:$B$41,怒翼升级!$G186))</f>
        <v>0</v>
      </c>
      <c r="Y186" s="12">
        <f>INT(INDEX($C$5:$C$54,$I186)*INDEX(怒翼属性投放!$B$67:$Q$83,$F186,Y$3)*INDEX(怒翼属性投放!$B$33:$B$41,怒翼升级!$G186))</f>
        <v>0</v>
      </c>
      <c r="Z186" s="12">
        <f>SUMPRODUCT(怒翼属性投放!B$47:Q$47,怒翼升级!J186:Y186)</f>
        <v>4935.3</v>
      </c>
    </row>
    <row r="187" spans="6:26" ht="16.5" x14ac:dyDescent="0.15">
      <c r="F187" s="13">
        <v>4</v>
      </c>
      <c r="G187" s="13">
        <v>4</v>
      </c>
      <c r="H187" s="13" t="s">
        <v>138</v>
      </c>
      <c r="I187" s="13">
        <v>33</v>
      </c>
      <c r="J187" s="12">
        <f>INT(INDEX($C$5:$C$54,$I187)*INDEX(怒翼属性投放!$B$67:$Q$83,$F187,J$3)*INDEX(怒翼属性投放!$B$33:$B$41,怒翼升级!$G187))</f>
        <v>8750</v>
      </c>
      <c r="K187" s="12">
        <f>INT(INDEX($C$5:$C$54,$I187)*INDEX(怒翼属性投放!$B$67:$Q$83,$F187,K$3)*INDEX(怒翼属性投放!$B$33:$B$41,怒翼升级!$G187))</f>
        <v>700</v>
      </c>
      <c r="L187" s="12">
        <f>INT(INDEX($C$5:$C$54,$I187)*INDEX(怒翼属性投放!$B$67:$Q$83,$F187,L$3)*INDEX(怒翼属性投放!$B$33:$B$41,怒翼升级!$G187))</f>
        <v>350</v>
      </c>
      <c r="M187" s="12">
        <f>INT(INDEX($C$5:$C$54,$I187)*INDEX(怒翼属性投放!$B$67:$Q$83,$F187,M$3)*INDEX(怒翼属性投放!$B$33:$B$41,怒翼升级!$G187))</f>
        <v>350</v>
      </c>
      <c r="N187" s="12">
        <f>INT(INDEX($C$5:$C$54,$I187)*INDEX(怒翼属性投放!$B$67:$Q$83,$F187,N$3)*INDEX(怒翼属性投放!$B$33:$B$41,怒翼升级!$G187))</f>
        <v>0</v>
      </c>
      <c r="O187" s="12">
        <f>INT(INDEX($C$5:$C$54,$I187)*INDEX(怒翼属性投放!$B$67:$Q$83,$F187,O$3)*INDEX(怒翼属性投放!$B$33:$B$41,怒翼升级!$G187))</f>
        <v>0</v>
      </c>
      <c r="P187" s="12">
        <f>INT(INDEX($C$5:$C$54,$I187)*INDEX(怒翼属性投放!$B$67:$Q$83,$F187,P$3)*INDEX(怒翼属性投放!$B$33:$B$41,怒翼升级!$G187))</f>
        <v>0</v>
      </c>
      <c r="Q187" s="12">
        <f>INT(INDEX($C$5:$C$54,$I187)*INDEX(怒翼属性投放!$B$67:$Q$83,$F187,Q$3)*INDEX(怒翼属性投放!$B$33:$B$41,怒翼升级!$G187))</f>
        <v>0</v>
      </c>
      <c r="R187" s="12">
        <f>INT(INDEX($C$5:$C$54,$I187)*INDEX(怒翼属性投放!$B$67:$Q$83,$F187,R$3)*INDEX(怒翼属性投放!$B$33:$B$41,怒翼升级!$G187))</f>
        <v>0</v>
      </c>
      <c r="S187" s="12">
        <f>INT(INDEX($C$5:$C$54,$I187)*INDEX(怒翼属性投放!$B$67:$Q$83,$F187,S$3)*INDEX(怒翼属性投放!$B$33:$B$41,怒翼升级!$G187))</f>
        <v>0</v>
      </c>
      <c r="T187" s="12">
        <f>INT(INDEX($C$5:$C$54,$I187)*INDEX(怒翼属性投放!$B$67:$Q$83,$F187,T$3)*INDEX(怒翼属性投放!$B$33:$B$41,怒翼升级!$G187))</f>
        <v>0</v>
      </c>
      <c r="U187" s="12">
        <f>INT(INDEX($C$5:$C$54,$I187)*INDEX(怒翼属性投放!$B$67:$Q$83,$F187,U$3)*INDEX(怒翼属性投放!$B$33:$B$41,怒翼升级!$G187))</f>
        <v>0</v>
      </c>
      <c r="V187" s="12">
        <f>INT(INDEX($C$5:$C$54,$I187)*INDEX(怒翼属性投放!$B$67:$Q$83,$F187,V$3)*INDEX(怒翼属性投放!$B$33:$B$41,怒翼升级!$G187))</f>
        <v>0</v>
      </c>
      <c r="W187" s="12">
        <f>INT(INDEX($C$5:$C$54,$I187)*INDEX(怒翼属性投放!$B$67:$Q$83,$F187,W$3)*INDEX(怒翼属性投放!$B$33:$B$41,怒翼升级!$G187))</f>
        <v>0</v>
      </c>
      <c r="X187" s="12">
        <f>INT(INDEX($C$5:$C$54,$I187)*INDEX(怒翼属性投放!$B$67:$Q$83,$F187,X$3)*INDEX(怒翼属性投放!$B$33:$B$41,怒翼升级!$G187))</f>
        <v>0</v>
      </c>
      <c r="Y187" s="12">
        <f>INT(INDEX($C$5:$C$54,$I187)*INDEX(怒翼属性投放!$B$67:$Q$83,$F187,Y$3)*INDEX(怒翼属性投放!$B$33:$B$41,怒翼升级!$G187))</f>
        <v>0</v>
      </c>
      <c r="Z187" s="12">
        <f>SUMPRODUCT(怒翼属性投放!B$47:Q$47,怒翼升级!J187:Y187)</f>
        <v>5075</v>
      </c>
    </row>
    <row r="188" spans="6:26" ht="16.5" x14ac:dyDescent="0.15">
      <c r="F188" s="13">
        <v>4</v>
      </c>
      <c r="G188" s="13">
        <v>4</v>
      </c>
      <c r="H188" s="13" t="s">
        <v>138</v>
      </c>
      <c r="I188" s="13">
        <v>34</v>
      </c>
      <c r="J188" s="12">
        <f>INT(INDEX($C$5:$C$54,$I188)*INDEX(怒翼属性投放!$B$67:$Q$83,$F188,J$3)*INDEX(怒翼属性投放!$B$33:$B$41,怒翼升级!$G188))</f>
        <v>8976</v>
      </c>
      <c r="K188" s="12">
        <f>INT(INDEX($C$5:$C$54,$I188)*INDEX(怒翼属性投放!$B$67:$Q$83,$F188,K$3)*INDEX(怒翼属性投放!$B$33:$B$41,怒翼升级!$G188))</f>
        <v>718</v>
      </c>
      <c r="L188" s="12">
        <f>INT(INDEX($C$5:$C$54,$I188)*INDEX(怒翼属性投放!$B$67:$Q$83,$F188,L$3)*INDEX(怒翼属性投放!$B$33:$B$41,怒翼升级!$G188))</f>
        <v>359</v>
      </c>
      <c r="M188" s="12">
        <f>INT(INDEX($C$5:$C$54,$I188)*INDEX(怒翼属性投放!$B$67:$Q$83,$F188,M$3)*INDEX(怒翼属性投放!$B$33:$B$41,怒翼升级!$G188))</f>
        <v>359</v>
      </c>
      <c r="N188" s="12">
        <f>INT(INDEX($C$5:$C$54,$I188)*INDEX(怒翼属性投放!$B$67:$Q$83,$F188,N$3)*INDEX(怒翼属性投放!$B$33:$B$41,怒翼升级!$G188))</f>
        <v>0</v>
      </c>
      <c r="O188" s="12">
        <f>INT(INDEX($C$5:$C$54,$I188)*INDEX(怒翼属性投放!$B$67:$Q$83,$F188,O$3)*INDEX(怒翼属性投放!$B$33:$B$41,怒翼升级!$G188))</f>
        <v>0</v>
      </c>
      <c r="P188" s="12">
        <f>INT(INDEX($C$5:$C$54,$I188)*INDEX(怒翼属性投放!$B$67:$Q$83,$F188,P$3)*INDEX(怒翼属性投放!$B$33:$B$41,怒翼升级!$G188))</f>
        <v>0</v>
      </c>
      <c r="Q188" s="12">
        <f>INT(INDEX($C$5:$C$54,$I188)*INDEX(怒翼属性投放!$B$67:$Q$83,$F188,Q$3)*INDEX(怒翼属性投放!$B$33:$B$41,怒翼升级!$G188))</f>
        <v>0</v>
      </c>
      <c r="R188" s="12">
        <f>INT(INDEX($C$5:$C$54,$I188)*INDEX(怒翼属性投放!$B$67:$Q$83,$F188,R$3)*INDEX(怒翼属性投放!$B$33:$B$41,怒翼升级!$G188))</f>
        <v>0</v>
      </c>
      <c r="S188" s="12">
        <f>INT(INDEX($C$5:$C$54,$I188)*INDEX(怒翼属性投放!$B$67:$Q$83,$F188,S$3)*INDEX(怒翼属性投放!$B$33:$B$41,怒翼升级!$G188))</f>
        <v>0</v>
      </c>
      <c r="T188" s="12">
        <f>INT(INDEX($C$5:$C$54,$I188)*INDEX(怒翼属性投放!$B$67:$Q$83,$F188,T$3)*INDEX(怒翼属性投放!$B$33:$B$41,怒翼升级!$G188))</f>
        <v>0</v>
      </c>
      <c r="U188" s="12">
        <f>INT(INDEX($C$5:$C$54,$I188)*INDEX(怒翼属性投放!$B$67:$Q$83,$F188,U$3)*INDEX(怒翼属性投放!$B$33:$B$41,怒翼升级!$G188))</f>
        <v>0</v>
      </c>
      <c r="V188" s="12">
        <f>INT(INDEX($C$5:$C$54,$I188)*INDEX(怒翼属性投放!$B$67:$Q$83,$F188,V$3)*INDEX(怒翼属性投放!$B$33:$B$41,怒翼升级!$G188))</f>
        <v>0</v>
      </c>
      <c r="W188" s="12">
        <f>INT(INDEX($C$5:$C$54,$I188)*INDEX(怒翼属性投放!$B$67:$Q$83,$F188,W$3)*INDEX(怒翼属性投放!$B$33:$B$41,怒翼升级!$G188))</f>
        <v>0</v>
      </c>
      <c r="X188" s="12">
        <f>INT(INDEX($C$5:$C$54,$I188)*INDEX(怒翼属性投放!$B$67:$Q$83,$F188,X$3)*INDEX(怒翼属性投放!$B$33:$B$41,怒翼升级!$G188))</f>
        <v>0</v>
      </c>
      <c r="Y188" s="12">
        <f>INT(INDEX($C$5:$C$54,$I188)*INDEX(怒翼属性投放!$B$67:$Q$83,$F188,Y$3)*INDEX(怒翼属性投放!$B$33:$B$41,怒翼升级!$G188))</f>
        <v>0</v>
      </c>
      <c r="Z188" s="12">
        <f>SUMPRODUCT(怒翼属性投放!B$47:Q$47,怒翼升级!J188:Y188)</f>
        <v>5205.6000000000004</v>
      </c>
    </row>
    <row r="189" spans="6:26" ht="16.5" x14ac:dyDescent="0.15">
      <c r="F189" s="13">
        <v>4</v>
      </c>
      <c r="G189" s="13">
        <v>4</v>
      </c>
      <c r="H189" s="13" t="s">
        <v>138</v>
      </c>
      <c r="I189" s="13">
        <v>35</v>
      </c>
      <c r="J189" s="12">
        <f>INT(INDEX($C$5:$C$54,$I189)*INDEX(怒翼属性投放!$B$67:$Q$83,$F189,J$3)*INDEX(怒翼属性投放!$B$33:$B$41,怒翼升级!$G189))</f>
        <v>9202</v>
      </c>
      <c r="K189" s="12">
        <f>INT(INDEX($C$5:$C$54,$I189)*INDEX(怒翼属性投放!$B$67:$Q$83,$F189,K$3)*INDEX(怒翼属性投放!$B$33:$B$41,怒翼升级!$G189))</f>
        <v>736</v>
      </c>
      <c r="L189" s="12">
        <f>INT(INDEX($C$5:$C$54,$I189)*INDEX(怒翼属性投放!$B$67:$Q$83,$F189,L$3)*INDEX(怒翼属性投放!$B$33:$B$41,怒翼升级!$G189))</f>
        <v>368</v>
      </c>
      <c r="M189" s="12">
        <f>INT(INDEX($C$5:$C$54,$I189)*INDEX(怒翼属性投放!$B$67:$Q$83,$F189,M$3)*INDEX(怒翼属性投放!$B$33:$B$41,怒翼升级!$G189))</f>
        <v>368</v>
      </c>
      <c r="N189" s="12">
        <f>INT(INDEX($C$5:$C$54,$I189)*INDEX(怒翼属性投放!$B$67:$Q$83,$F189,N$3)*INDEX(怒翼属性投放!$B$33:$B$41,怒翼升级!$G189))</f>
        <v>0</v>
      </c>
      <c r="O189" s="12">
        <f>INT(INDEX($C$5:$C$54,$I189)*INDEX(怒翼属性投放!$B$67:$Q$83,$F189,O$3)*INDEX(怒翼属性投放!$B$33:$B$41,怒翼升级!$G189))</f>
        <v>0</v>
      </c>
      <c r="P189" s="12">
        <f>INT(INDEX($C$5:$C$54,$I189)*INDEX(怒翼属性投放!$B$67:$Q$83,$F189,P$3)*INDEX(怒翼属性投放!$B$33:$B$41,怒翼升级!$G189))</f>
        <v>0</v>
      </c>
      <c r="Q189" s="12">
        <f>INT(INDEX($C$5:$C$54,$I189)*INDEX(怒翼属性投放!$B$67:$Q$83,$F189,Q$3)*INDEX(怒翼属性投放!$B$33:$B$41,怒翼升级!$G189))</f>
        <v>0</v>
      </c>
      <c r="R189" s="12">
        <f>INT(INDEX($C$5:$C$54,$I189)*INDEX(怒翼属性投放!$B$67:$Q$83,$F189,R$3)*INDEX(怒翼属性投放!$B$33:$B$41,怒翼升级!$G189))</f>
        <v>0</v>
      </c>
      <c r="S189" s="12">
        <f>INT(INDEX($C$5:$C$54,$I189)*INDEX(怒翼属性投放!$B$67:$Q$83,$F189,S$3)*INDEX(怒翼属性投放!$B$33:$B$41,怒翼升级!$G189))</f>
        <v>0</v>
      </c>
      <c r="T189" s="12">
        <f>INT(INDEX($C$5:$C$54,$I189)*INDEX(怒翼属性投放!$B$67:$Q$83,$F189,T$3)*INDEX(怒翼属性投放!$B$33:$B$41,怒翼升级!$G189))</f>
        <v>0</v>
      </c>
      <c r="U189" s="12">
        <f>INT(INDEX($C$5:$C$54,$I189)*INDEX(怒翼属性投放!$B$67:$Q$83,$F189,U$3)*INDEX(怒翼属性投放!$B$33:$B$41,怒翼升级!$G189))</f>
        <v>0</v>
      </c>
      <c r="V189" s="12">
        <f>INT(INDEX($C$5:$C$54,$I189)*INDEX(怒翼属性投放!$B$67:$Q$83,$F189,V$3)*INDEX(怒翼属性投放!$B$33:$B$41,怒翼升级!$G189))</f>
        <v>0</v>
      </c>
      <c r="W189" s="12">
        <f>INT(INDEX($C$5:$C$54,$I189)*INDEX(怒翼属性投放!$B$67:$Q$83,$F189,W$3)*INDEX(怒翼属性投放!$B$33:$B$41,怒翼升级!$G189))</f>
        <v>0</v>
      </c>
      <c r="X189" s="12">
        <f>INT(INDEX($C$5:$C$54,$I189)*INDEX(怒翼属性投放!$B$67:$Q$83,$F189,X$3)*INDEX(怒翼属性投放!$B$33:$B$41,怒翼升级!$G189))</f>
        <v>0</v>
      </c>
      <c r="Y189" s="12">
        <f>INT(INDEX($C$5:$C$54,$I189)*INDEX(怒翼属性投放!$B$67:$Q$83,$F189,Y$3)*INDEX(怒翼属性投放!$B$33:$B$41,怒翼升级!$G189))</f>
        <v>0</v>
      </c>
      <c r="Z189" s="12">
        <f>SUMPRODUCT(怒翼属性投放!B$47:Q$47,怒翼升级!J189:Y189)</f>
        <v>5336.2</v>
      </c>
    </row>
    <row r="190" spans="6:26" ht="16.5" x14ac:dyDescent="0.15">
      <c r="F190" s="13">
        <v>4</v>
      </c>
      <c r="G190" s="13">
        <v>4</v>
      </c>
      <c r="H190" s="13" t="s">
        <v>138</v>
      </c>
      <c r="I190" s="13">
        <v>36</v>
      </c>
      <c r="J190" s="12">
        <f>INT(INDEX($C$5:$C$54,$I190)*INDEX(怒翼属性投放!$B$67:$Q$83,$F190,J$3)*INDEX(怒翼属性投放!$B$33:$B$41,怒翼升级!$G190))</f>
        <v>9428</v>
      </c>
      <c r="K190" s="12">
        <f>INT(INDEX($C$5:$C$54,$I190)*INDEX(怒翼属性投放!$B$67:$Q$83,$F190,K$3)*INDEX(怒翼属性投放!$B$33:$B$41,怒翼升级!$G190))</f>
        <v>754</v>
      </c>
      <c r="L190" s="12">
        <f>INT(INDEX($C$5:$C$54,$I190)*INDEX(怒翼属性投放!$B$67:$Q$83,$F190,L$3)*INDEX(怒翼属性投放!$B$33:$B$41,怒翼升级!$G190))</f>
        <v>377</v>
      </c>
      <c r="M190" s="12">
        <f>INT(INDEX($C$5:$C$54,$I190)*INDEX(怒翼属性投放!$B$67:$Q$83,$F190,M$3)*INDEX(怒翼属性投放!$B$33:$B$41,怒翼升级!$G190))</f>
        <v>377</v>
      </c>
      <c r="N190" s="12">
        <f>INT(INDEX($C$5:$C$54,$I190)*INDEX(怒翼属性投放!$B$67:$Q$83,$F190,N$3)*INDEX(怒翼属性投放!$B$33:$B$41,怒翼升级!$G190))</f>
        <v>0</v>
      </c>
      <c r="O190" s="12">
        <f>INT(INDEX($C$5:$C$54,$I190)*INDEX(怒翼属性投放!$B$67:$Q$83,$F190,O$3)*INDEX(怒翼属性投放!$B$33:$B$41,怒翼升级!$G190))</f>
        <v>0</v>
      </c>
      <c r="P190" s="12">
        <f>INT(INDEX($C$5:$C$54,$I190)*INDEX(怒翼属性投放!$B$67:$Q$83,$F190,P$3)*INDEX(怒翼属性投放!$B$33:$B$41,怒翼升级!$G190))</f>
        <v>0</v>
      </c>
      <c r="Q190" s="12">
        <f>INT(INDEX($C$5:$C$54,$I190)*INDEX(怒翼属性投放!$B$67:$Q$83,$F190,Q$3)*INDEX(怒翼属性投放!$B$33:$B$41,怒翼升级!$G190))</f>
        <v>0</v>
      </c>
      <c r="R190" s="12">
        <f>INT(INDEX($C$5:$C$54,$I190)*INDEX(怒翼属性投放!$B$67:$Q$83,$F190,R$3)*INDEX(怒翼属性投放!$B$33:$B$41,怒翼升级!$G190))</f>
        <v>0</v>
      </c>
      <c r="S190" s="12">
        <f>INT(INDEX($C$5:$C$54,$I190)*INDEX(怒翼属性投放!$B$67:$Q$83,$F190,S$3)*INDEX(怒翼属性投放!$B$33:$B$41,怒翼升级!$G190))</f>
        <v>0</v>
      </c>
      <c r="T190" s="12">
        <f>INT(INDEX($C$5:$C$54,$I190)*INDEX(怒翼属性投放!$B$67:$Q$83,$F190,T$3)*INDEX(怒翼属性投放!$B$33:$B$41,怒翼升级!$G190))</f>
        <v>0</v>
      </c>
      <c r="U190" s="12">
        <f>INT(INDEX($C$5:$C$54,$I190)*INDEX(怒翼属性投放!$B$67:$Q$83,$F190,U$3)*INDEX(怒翼属性投放!$B$33:$B$41,怒翼升级!$G190))</f>
        <v>0</v>
      </c>
      <c r="V190" s="12">
        <f>INT(INDEX($C$5:$C$54,$I190)*INDEX(怒翼属性投放!$B$67:$Q$83,$F190,V$3)*INDEX(怒翼属性投放!$B$33:$B$41,怒翼升级!$G190))</f>
        <v>0</v>
      </c>
      <c r="W190" s="12">
        <f>INT(INDEX($C$5:$C$54,$I190)*INDEX(怒翼属性投放!$B$67:$Q$83,$F190,W$3)*INDEX(怒翼属性投放!$B$33:$B$41,怒翼升级!$G190))</f>
        <v>0</v>
      </c>
      <c r="X190" s="12">
        <f>INT(INDEX($C$5:$C$54,$I190)*INDEX(怒翼属性投放!$B$67:$Q$83,$F190,X$3)*INDEX(怒翼属性投放!$B$33:$B$41,怒翼升级!$G190))</f>
        <v>0</v>
      </c>
      <c r="Y190" s="12">
        <f>INT(INDEX($C$5:$C$54,$I190)*INDEX(怒翼属性投放!$B$67:$Q$83,$F190,Y$3)*INDEX(怒翼属性投放!$B$33:$B$41,怒翼升级!$G190))</f>
        <v>0</v>
      </c>
      <c r="Z190" s="12">
        <f>SUMPRODUCT(怒翼属性投放!B$47:Q$47,怒翼升级!J190:Y190)</f>
        <v>5466.8</v>
      </c>
    </row>
    <row r="191" spans="6:26" ht="16.5" x14ac:dyDescent="0.15">
      <c r="F191" s="13">
        <v>4</v>
      </c>
      <c r="G191" s="13">
        <v>4</v>
      </c>
      <c r="H191" s="13" t="s">
        <v>138</v>
      </c>
      <c r="I191" s="13">
        <v>37</v>
      </c>
      <c r="J191" s="12">
        <f>INT(INDEX($C$5:$C$54,$I191)*INDEX(怒翼属性投放!$B$67:$Q$83,$F191,J$3)*INDEX(怒翼属性投放!$B$33:$B$41,怒翼升级!$G191))</f>
        <v>9655</v>
      </c>
      <c r="K191" s="12">
        <f>INT(INDEX($C$5:$C$54,$I191)*INDEX(怒翼属性投放!$B$67:$Q$83,$F191,K$3)*INDEX(怒翼属性投放!$B$33:$B$41,怒翼升级!$G191))</f>
        <v>772</v>
      </c>
      <c r="L191" s="12">
        <f>INT(INDEX($C$5:$C$54,$I191)*INDEX(怒翼属性投放!$B$67:$Q$83,$F191,L$3)*INDEX(怒翼属性投放!$B$33:$B$41,怒翼升级!$G191))</f>
        <v>386</v>
      </c>
      <c r="M191" s="12">
        <f>INT(INDEX($C$5:$C$54,$I191)*INDEX(怒翼属性投放!$B$67:$Q$83,$F191,M$3)*INDEX(怒翼属性投放!$B$33:$B$41,怒翼升级!$G191))</f>
        <v>386</v>
      </c>
      <c r="N191" s="12">
        <f>INT(INDEX($C$5:$C$54,$I191)*INDEX(怒翼属性投放!$B$67:$Q$83,$F191,N$3)*INDEX(怒翼属性投放!$B$33:$B$41,怒翼升级!$G191))</f>
        <v>0</v>
      </c>
      <c r="O191" s="12">
        <f>INT(INDEX($C$5:$C$54,$I191)*INDEX(怒翼属性投放!$B$67:$Q$83,$F191,O$3)*INDEX(怒翼属性投放!$B$33:$B$41,怒翼升级!$G191))</f>
        <v>0</v>
      </c>
      <c r="P191" s="12">
        <f>INT(INDEX($C$5:$C$54,$I191)*INDEX(怒翼属性投放!$B$67:$Q$83,$F191,P$3)*INDEX(怒翼属性投放!$B$33:$B$41,怒翼升级!$G191))</f>
        <v>0</v>
      </c>
      <c r="Q191" s="12">
        <f>INT(INDEX($C$5:$C$54,$I191)*INDEX(怒翼属性投放!$B$67:$Q$83,$F191,Q$3)*INDEX(怒翼属性投放!$B$33:$B$41,怒翼升级!$G191))</f>
        <v>0</v>
      </c>
      <c r="R191" s="12">
        <f>INT(INDEX($C$5:$C$54,$I191)*INDEX(怒翼属性投放!$B$67:$Q$83,$F191,R$3)*INDEX(怒翼属性投放!$B$33:$B$41,怒翼升级!$G191))</f>
        <v>0</v>
      </c>
      <c r="S191" s="12">
        <f>INT(INDEX($C$5:$C$54,$I191)*INDEX(怒翼属性投放!$B$67:$Q$83,$F191,S$3)*INDEX(怒翼属性投放!$B$33:$B$41,怒翼升级!$G191))</f>
        <v>0</v>
      </c>
      <c r="T191" s="12">
        <f>INT(INDEX($C$5:$C$54,$I191)*INDEX(怒翼属性投放!$B$67:$Q$83,$F191,T$3)*INDEX(怒翼属性投放!$B$33:$B$41,怒翼升级!$G191))</f>
        <v>0</v>
      </c>
      <c r="U191" s="12">
        <f>INT(INDEX($C$5:$C$54,$I191)*INDEX(怒翼属性投放!$B$67:$Q$83,$F191,U$3)*INDEX(怒翼属性投放!$B$33:$B$41,怒翼升级!$G191))</f>
        <v>0</v>
      </c>
      <c r="V191" s="12">
        <f>INT(INDEX($C$5:$C$54,$I191)*INDEX(怒翼属性投放!$B$67:$Q$83,$F191,V$3)*INDEX(怒翼属性投放!$B$33:$B$41,怒翼升级!$G191))</f>
        <v>0</v>
      </c>
      <c r="W191" s="12">
        <f>INT(INDEX($C$5:$C$54,$I191)*INDEX(怒翼属性投放!$B$67:$Q$83,$F191,W$3)*INDEX(怒翼属性投放!$B$33:$B$41,怒翼升级!$G191))</f>
        <v>0</v>
      </c>
      <c r="X191" s="12">
        <f>INT(INDEX($C$5:$C$54,$I191)*INDEX(怒翼属性投放!$B$67:$Q$83,$F191,X$3)*INDEX(怒翼属性投放!$B$33:$B$41,怒翼升级!$G191))</f>
        <v>0</v>
      </c>
      <c r="Y191" s="12">
        <f>INT(INDEX($C$5:$C$54,$I191)*INDEX(怒翼属性投放!$B$67:$Q$83,$F191,Y$3)*INDEX(怒翼属性投放!$B$33:$B$41,怒翼升级!$G191))</f>
        <v>0</v>
      </c>
      <c r="Z191" s="12">
        <f>SUMPRODUCT(怒翼属性投放!B$47:Q$47,怒翼升级!J191:Y191)</f>
        <v>5597.5</v>
      </c>
    </row>
    <row r="192" spans="6:26" ht="16.5" x14ac:dyDescent="0.15">
      <c r="F192" s="13">
        <v>4</v>
      </c>
      <c r="G192" s="13">
        <v>4</v>
      </c>
      <c r="H192" s="13" t="s">
        <v>138</v>
      </c>
      <c r="I192" s="13">
        <v>38</v>
      </c>
      <c r="J192" s="12">
        <f>INT(INDEX($C$5:$C$54,$I192)*INDEX(怒翼属性投放!$B$67:$Q$83,$F192,J$3)*INDEX(怒翼属性投放!$B$33:$B$41,怒翼升级!$G192))</f>
        <v>9881</v>
      </c>
      <c r="K192" s="12">
        <f>INT(INDEX($C$5:$C$54,$I192)*INDEX(怒翼属性投放!$B$67:$Q$83,$F192,K$3)*INDEX(怒翼属性投放!$B$33:$B$41,怒翼升级!$G192))</f>
        <v>790</v>
      </c>
      <c r="L192" s="12">
        <f>INT(INDEX($C$5:$C$54,$I192)*INDEX(怒翼属性投放!$B$67:$Q$83,$F192,L$3)*INDEX(怒翼属性投放!$B$33:$B$41,怒翼升级!$G192))</f>
        <v>395</v>
      </c>
      <c r="M192" s="12">
        <f>INT(INDEX($C$5:$C$54,$I192)*INDEX(怒翼属性投放!$B$67:$Q$83,$F192,M$3)*INDEX(怒翼属性投放!$B$33:$B$41,怒翼升级!$G192))</f>
        <v>395</v>
      </c>
      <c r="N192" s="12">
        <f>INT(INDEX($C$5:$C$54,$I192)*INDEX(怒翼属性投放!$B$67:$Q$83,$F192,N$3)*INDEX(怒翼属性投放!$B$33:$B$41,怒翼升级!$G192))</f>
        <v>0</v>
      </c>
      <c r="O192" s="12">
        <f>INT(INDEX($C$5:$C$54,$I192)*INDEX(怒翼属性投放!$B$67:$Q$83,$F192,O$3)*INDEX(怒翼属性投放!$B$33:$B$41,怒翼升级!$G192))</f>
        <v>0</v>
      </c>
      <c r="P192" s="12">
        <f>INT(INDEX($C$5:$C$54,$I192)*INDEX(怒翼属性投放!$B$67:$Q$83,$F192,P$3)*INDEX(怒翼属性投放!$B$33:$B$41,怒翼升级!$G192))</f>
        <v>0</v>
      </c>
      <c r="Q192" s="12">
        <f>INT(INDEX($C$5:$C$54,$I192)*INDEX(怒翼属性投放!$B$67:$Q$83,$F192,Q$3)*INDEX(怒翼属性投放!$B$33:$B$41,怒翼升级!$G192))</f>
        <v>0</v>
      </c>
      <c r="R192" s="12">
        <f>INT(INDEX($C$5:$C$54,$I192)*INDEX(怒翼属性投放!$B$67:$Q$83,$F192,R$3)*INDEX(怒翼属性投放!$B$33:$B$41,怒翼升级!$G192))</f>
        <v>0</v>
      </c>
      <c r="S192" s="12">
        <f>INT(INDEX($C$5:$C$54,$I192)*INDEX(怒翼属性投放!$B$67:$Q$83,$F192,S$3)*INDEX(怒翼属性投放!$B$33:$B$41,怒翼升级!$G192))</f>
        <v>0</v>
      </c>
      <c r="T192" s="12">
        <f>INT(INDEX($C$5:$C$54,$I192)*INDEX(怒翼属性投放!$B$67:$Q$83,$F192,T$3)*INDEX(怒翼属性投放!$B$33:$B$41,怒翼升级!$G192))</f>
        <v>0</v>
      </c>
      <c r="U192" s="12">
        <f>INT(INDEX($C$5:$C$54,$I192)*INDEX(怒翼属性投放!$B$67:$Q$83,$F192,U$3)*INDEX(怒翼属性投放!$B$33:$B$41,怒翼升级!$G192))</f>
        <v>0</v>
      </c>
      <c r="V192" s="12">
        <f>INT(INDEX($C$5:$C$54,$I192)*INDEX(怒翼属性投放!$B$67:$Q$83,$F192,V$3)*INDEX(怒翼属性投放!$B$33:$B$41,怒翼升级!$G192))</f>
        <v>0</v>
      </c>
      <c r="W192" s="12">
        <f>INT(INDEX($C$5:$C$54,$I192)*INDEX(怒翼属性投放!$B$67:$Q$83,$F192,W$3)*INDEX(怒翼属性投放!$B$33:$B$41,怒翼升级!$G192))</f>
        <v>0</v>
      </c>
      <c r="X192" s="12">
        <f>INT(INDEX($C$5:$C$54,$I192)*INDEX(怒翼属性投放!$B$67:$Q$83,$F192,X$3)*INDEX(怒翼属性投放!$B$33:$B$41,怒翼升级!$G192))</f>
        <v>0</v>
      </c>
      <c r="Y192" s="12">
        <f>INT(INDEX($C$5:$C$54,$I192)*INDEX(怒翼属性投放!$B$67:$Q$83,$F192,Y$3)*INDEX(怒翼属性投放!$B$33:$B$41,怒翼升级!$G192))</f>
        <v>0</v>
      </c>
      <c r="Z192" s="12">
        <f>SUMPRODUCT(怒翼属性投放!B$47:Q$47,怒翼升级!J192:Y192)</f>
        <v>5728.1</v>
      </c>
    </row>
    <row r="193" spans="6:26" ht="16.5" x14ac:dyDescent="0.15">
      <c r="F193" s="13">
        <v>4</v>
      </c>
      <c r="G193" s="13">
        <v>4</v>
      </c>
      <c r="H193" s="13" t="s">
        <v>138</v>
      </c>
      <c r="I193" s="13">
        <v>39</v>
      </c>
      <c r="J193" s="12">
        <f>INT(INDEX($C$5:$C$54,$I193)*INDEX(怒翼属性投放!$B$67:$Q$83,$F193,J$3)*INDEX(怒翼属性投放!$B$33:$B$41,怒翼升级!$G193))</f>
        <v>10107</v>
      </c>
      <c r="K193" s="12">
        <f>INT(INDEX($C$5:$C$54,$I193)*INDEX(怒翼属性投放!$B$67:$Q$83,$F193,K$3)*INDEX(怒翼属性投放!$B$33:$B$41,怒翼升级!$G193))</f>
        <v>808</v>
      </c>
      <c r="L193" s="12">
        <f>INT(INDEX($C$5:$C$54,$I193)*INDEX(怒翼属性投放!$B$67:$Q$83,$F193,L$3)*INDEX(怒翼属性投放!$B$33:$B$41,怒翼升级!$G193))</f>
        <v>404</v>
      </c>
      <c r="M193" s="12">
        <f>INT(INDEX($C$5:$C$54,$I193)*INDEX(怒翼属性投放!$B$67:$Q$83,$F193,M$3)*INDEX(怒翼属性投放!$B$33:$B$41,怒翼升级!$G193))</f>
        <v>404</v>
      </c>
      <c r="N193" s="12">
        <f>INT(INDEX($C$5:$C$54,$I193)*INDEX(怒翼属性投放!$B$67:$Q$83,$F193,N$3)*INDEX(怒翼属性投放!$B$33:$B$41,怒翼升级!$G193))</f>
        <v>0</v>
      </c>
      <c r="O193" s="12">
        <f>INT(INDEX($C$5:$C$54,$I193)*INDEX(怒翼属性投放!$B$67:$Q$83,$F193,O$3)*INDEX(怒翼属性投放!$B$33:$B$41,怒翼升级!$G193))</f>
        <v>0</v>
      </c>
      <c r="P193" s="12">
        <f>INT(INDEX($C$5:$C$54,$I193)*INDEX(怒翼属性投放!$B$67:$Q$83,$F193,P$3)*INDEX(怒翼属性投放!$B$33:$B$41,怒翼升级!$G193))</f>
        <v>0</v>
      </c>
      <c r="Q193" s="12">
        <f>INT(INDEX($C$5:$C$54,$I193)*INDEX(怒翼属性投放!$B$67:$Q$83,$F193,Q$3)*INDEX(怒翼属性投放!$B$33:$B$41,怒翼升级!$G193))</f>
        <v>0</v>
      </c>
      <c r="R193" s="12">
        <f>INT(INDEX($C$5:$C$54,$I193)*INDEX(怒翼属性投放!$B$67:$Q$83,$F193,R$3)*INDEX(怒翼属性投放!$B$33:$B$41,怒翼升级!$G193))</f>
        <v>0</v>
      </c>
      <c r="S193" s="12">
        <f>INT(INDEX($C$5:$C$54,$I193)*INDEX(怒翼属性投放!$B$67:$Q$83,$F193,S$3)*INDEX(怒翼属性投放!$B$33:$B$41,怒翼升级!$G193))</f>
        <v>0</v>
      </c>
      <c r="T193" s="12">
        <f>INT(INDEX($C$5:$C$54,$I193)*INDEX(怒翼属性投放!$B$67:$Q$83,$F193,T$3)*INDEX(怒翼属性投放!$B$33:$B$41,怒翼升级!$G193))</f>
        <v>0</v>
      </c>
      <c r="U193" s="12">
        <f>INT(INDEX($C$5:$C$54,$I193)*INDEX(怒翼属性投放!$B$67:$Q$83,$F193,U$3)*INDEX(怒翼属性投放!$B$33:$B$41,怒翼升级!$G193))</f>
        <v>0</v>
      </c>
      <c r="V193" s="12">
        <f>INT(INDEX($C$5:$C$54,$I193)*INDEX(怒翼属性投放!$B$67:$Q$83,$F193,V$3)*INDEX(怒翼属性投放!$B$33:$B$41,怒翼升级!$G193))</f>
        <v>0</v>
      </c>
      <c r="W193" s="12">
        <f>INT(INDEX($C$5:$C$54,$I193)*INDEX(怒翼属性投放!$B$67:$Q$83,$F193,W$3)*INDEX(怒翼属性投放!$B$33:$B$41,怒翼升级!$G193))</f>
        <v>0</v>
      </c>
      <c r="X193" s="12">
        <f>INT(INDEX($C$5:$C$54,$I193)*INDEX(怒翼属性投放!$B$67:$Q$83,$F193,X$3)*INDEX(怒翼属性投放!$B$33:$B$41,怒翼升级!$G193))</f>
        <v>0</v>
      </c>
      <c r="Y193" s="12">
        <f>INT(INDEX($C$5:$C$54,$I193)*INDEX(怒翼属性投放!$B$67:$Q$83,$F193,Y$3)*INDEX(怒翼属性投放!$B$33:$B$41,怒翼升级!$G193))</f>
        <v>0</v>
      </c>
      <c r="Z193" s="12">
        <f>SUMPRODUCT(怒翼属性投放!B$47:Q$47,怒翼升级!J193:Y193)</f>
        <v>5858.7</v>
      </c>
    </row>
    <row r="194" spans="6:26" ht="16.5" x14ac:dyDescent="0.15">
      <c r="F194" s="13">
        <v>4</v>
      </c>
      <c r="G194" s="13">
        <v>4</v>
      </c>
      <c r="H194" s="13" t="s">
        <v>138</v>
      </c>
      <c r="I194" s="13">
        <v>40</v>
      </c>
      <c r="J194" s="12">
        <f>INT(INDEX($C$5:$C$54,$I194)*INDEX(怒翼属性投放!$B$67:$Q$83,$F194,J$3)*INDEX(怒翼属性投放!$B$33:$B$41,怒翼升级!$G194))</f>
        <v>10334</v>
      </c>
      <c r="K194" s="12">
        <f>INT(INDEX($C$5:$C$54,$I194)*INDEX(怒翼属性投放!$B$67:$Q$83,$F194,K$3)*INDEX(怒翼属性投放!$B$33:$B$41,怒翼升级!$G194))</f>
        <v>826</v>
      </c>
      <c r="L194" s="12">
        <f>INT(INDEX($C$5:$C$54,$I194)*INDEX(怒翼属性投放!$B$67:$Q$83,$F194,L$3)*INDEX(怒翼属性投放!$B$33:$B$41,怒翼升级!$G194))</f>
        <v>413</v>
      </c>
      <c r="M194" s="12">
        <f>INT(INDEX($C$5:$C$54,$I194)*INDEX(怒翼属性投放!$B$67:$Q$83,$F194,M$3)*INDEX(怒翼属性投放!$B$33:$B$41,怒翼升级!$G194))</f>
        <v>413</v>
      </c>
      <c r="N194" s="12">
        <f>INT(INDEX($C$5:$C$54,$I194)*INDEX(怒翼属性投放!$B$67:$Q$83,$F194,N$3)*INDEX(怒翼属性投放!$B$33:$B$41,怒翼升级!$G194))</f>
        <v>0</v>
      </c>
      <c r="O194" s="12">
        <f>INT(INDEX($C$5:$C$54,$I194)*INDEX(怒翼属性投放!$B$67:$Q$83,$F194,O$3)*INDEX(怒翼属性投放!$B$33:$B$41,怒翼升级!$G194))</f>
        <v>0</v>
      </c>
      <c r="P194" s="12">
        <f>INT(INDEX($C$5:$C$54,$I194)*INDEX(怒翼属性投放!$B$67:$Q$83,$F194,P$3)*INDEX(怒翼属性投放!$B$33:$B$41,怒翼升级!$G194))</f>
        <v>0</v>
      </c>
      <c r="Q194" s="12">
        <f>INT(INDEX($C$5:$C$54,$I194)*INDEX(怒翼属性投放!$B$67:$Q$83,$F194,Q$3)*INDEX(怒翼属性投放!$B$33:$B$41,怒翼升级!$G194))</f>
        <v>0</v>
      </c>
      <c r="R194" s="12">
        <f>INT(INDEX($C$5:$C$54,$I194)*INDEX(怒翼属性投放!$B$67:$Q$83,$F194,R$3)*INDEX(怒翼属性投放!$B$33:$B$41,怒翼升级!$G194))</f>
        <v>0</v>
      </c>
      <c r="S194" s="12">
        <f>INT(INDEX($C$5:$C$54,$I194)*INDEX(怒翼属性投放!$B$67:$Q$83,$F194,S$3)*INDEX(怒翼属性投放!$B$33:$B$41,怒翼升级!$G194))</f>
        <v>0</v>
      </c>
      <c r="T194" s="12">
        <f>INT(INDEX($C$5:$C$54,$I194)*INDEX(怒翼属性投放!$B$67:$Q$83,$F194,T$3)*INDEX(怒翼属性投放!$B$33:$B$41,怒翼升级!$G194))</f>
        <v>0</v>
      </c>
      <c r="U194" s="12">
        <f>INT(INDEX($C$5:$C$54,$I194)*INDEX(怒翼属性投放!$B$67:$Q$83,$F194,U$3)*INDEX(怒翼属性投放!$B$33:$B$41,怒翼升级!$G194))</f>
        <v>0</v>
      </c>
      <c r="V194" s="12">
        <f>INT(INDEX($C$5:$C$54,$I194)*INDEX(怒翼属性投放!$B$67:$Q$83,$F194,V$3)*INDEX(怒翼属性投放!$B$33:$B$41,怒翼升级!$G194))</f>
        <v>0</v>
      </c>
      <c r="W194" s="12">
        <f>INT(INDEX($C$5:$C$54,$I194)*INDEX(怒翼属性投放!$B$67:$Q$83,$F194,W$3)*INDEX(怒翼属性投放!$B$33:$B$41,怒翼升级!$G194))</f>
        <v>0</v>
      </c>
      <c r="X194" s="12">
        <f>INT(INDEX($C$5:$C$54,$I194)*INDEX(怒翼属性投放!$B$67:$Q$83,$F194,X$3)*INDEX(怒翼属性投放!$B$33:$B$41,怒翼升级!$G194))</f>
        <v>0</v>
      </c>
      <c r="Y194" s="12">
        <f>INT(INDEX($C$5:$C$54,$I194)*INDEX(怒翼属性投放!$B$67:$Q$83,$F194,Y$3)*INDEX(怒翼属性投放!$B$33:$B$41,怒翼升级!$G194))</f>
        <v>0</v>
      </c>
      <c r="Z194" s="12">
        <f>SUMPRODUCT(怒翼属性投放!B$47:Q$47,怒翼升级!J194:Y194)</f>
        <v>5989.4</v>
      </c>
    </row>
    <row r="195" spans="6:26" ht="16.5" x14ac:dyDescent="0.15">
      <c r="F195" s="13">
        <v>4</v>
      </c>
      <c r="G195" s="13">
        <v>4</v>
      </c>
      <c r="H195" s="13" t="s">
        <v>138</v>
      </c>
      <c r="I195" s="13">
        <v>41</v>
      </c>
      <c r="J195" s="12">
        <f>INT(INDEX($C$5:$C$54,$I195)*INDEX(怒翼属性投放!$B$67:$Q$83,$F195,J$3)*INDEX(怒翼属性投放!$B$33:$B$41,怒翼升级!$G195))</f>
        <v>10560</v>
      </c>
      <c r="K195" s="12">
        <f>INT(INDEX($C$5:$C$54,$I195)*INDEX(怒翼属性投放!$B$67:$Q$83,$F195,K$3)*INDEX(怒翼属性投放!$B$33:$B$41,怒翼升级!$G195))</f>
        <v>844</v>
      </c>
      <c r="L195" s="12">
        <f>INT(INDEX($C$5:$C$54,$I195)*INDEX(怒翼属性投放!$B$67:$Q$83,$F195,L$3)*INDEX(怒翼属性投放!$B$33:$B$41,怒翼升级!$G195))</f>
        <v>422</v>
      </c>
      <c r="M195" s="12">
        <f>INT(INDEX($C$5:$C$54,$I195)*INDEX(怒翼属性投放!$B$67:$Q$83,$F195,M$3)*INDEX(怒翼属性投放!$B$33:$B$41,怒翼升级!$G195))</f>
        <v>422</v>
      </c>
      <c r="N195" s="12">
        <f>INT(INDEX($C$5:$C$54,$I195)*INDEX(怒翼属性投放!$B$67:$Q$83,$F195,N$3)*INDEX(怒翼属性投放!$B$33:$B$41,怒翼升级!$G195))</f>
        <v>0</v>
      </c>
      <c r="O195" s="12">
        <f>INT(INDEX($C$5:$C$54,$I195)*INDEX(怒翼属性投放!$B$67:$Q$83,$F195,O$3)*INDEX(怒翼属性投放!$B$33:$B$41,怒翼升级!$G195))</f>
        <v>0</v>
      </c>
      <c r="P195" s="12">
        <f>INT(INDEX($C$5:$C$54,$I195)*INDEX(怒翼属性投放!$B$67:$Q$83,$F195,P$3)*INDEX(怒翼属性投放!$B$33:$B$41,怒翼升级!$G195))</f>
        <v>0</v>
      </c>
      <c r="Q195" s="12">
        <f>INT(INDEX($C$5:$C$54,$I195)*INDEX(怒翼属性投放!$B$67:$Q$83,$F195,Q$3)*INDEX(怒翼属性投放!$B$33:$B$41,怒翼升级!$G195))</f>
        <v>0</v>
      </c>
      <c r="R195" s="12">
        <f>INT(INDEX($C$5:$C$54,$I195)*INDEX(怒翼属性投放!$B$67:$Q$83,$F195,R$3)*INDEX(怒翼属性投放!$B$33:$B$41,怒翼升级!$G195))</f>
        <v>0</v>
      </c>
      <c r="S195" s="12">
        <f>INT(INDEX($C$5:$C$54,$I195)*INDEX(怒翼属性投放!$B$67:$Q$83,$F195,S$3)*INDEX(怒翼属性投放!$B$33:$B$41,怒翼升级!$G195))</f>
        <v>0</v>
      </c>
      <c r="T195" s="12">
        <f>INT(INDEX($C$5:$C$54,$I195)*INDEX(怒翼属性投放!$B$67:$Q$83,$F195,T$3)*INDEX(怒翼属性投放!$B$33:$B$41,怒翼升级!$G195))</f>
        <v>0</v>
      </c>
      <c r="U195" s="12">
        <f>INT(INDEX($C$5:$C$54,$I195)*INDEX(怒翼属性投放!$B$67:$Q$83,$F195,U$3)*INDEX(怒翼属性投放!$B$33:$B$41,怒翼升级!$G195))</f>
        <v>0</v>
      </c>
      <c r="V195" s="12">
        <f>INT(INDEX($C$5:$C$54,$I195)*INDEX(怒翼属性投放!$B$67:$Q$83,$F195,V$3)*INDEX(怒翼属性投放!$B$33:$B$41,怒翼升级!$G195))</f>
        <v>0</v>
      </c>
      <c r="W195" s="12">
        <f>INT(INDEX($C$5:$C$54,$I195)*INDEX(怒翼属性投放!$B$67:$Q$83,$F195,W$3)*INDEX(怒翼属性投放!$B$33:$B$41,怒翼升级!$G195))</f>
        <v>0</v>
      </c>
      <c r="X195" s="12">
        <f>INT(INDEX($C$5:$C$54,$I195)*INDEX(怒翼属性投放!$B$67:$Q$83,$F195,X$3)*INDEX(怒翼属性投放!$B$33:$B$41,怒翼升级!$G195))</f>
        <v>0</v>
      </c>
      <c r="Y195" s="12">
        <f>INT(INDEX($C$5:$C$54,$I195)*INDEX(怒翼属性投放!$B$67:$Q$83,$F195,Y$3)*INDEX(怒翼属性投放!$B$33:$B$41,怒翼升级!$G195))</f>
        <v>0</v>
      </c>
      <c r="Z195" s="12">
        <f>SUMPRODUCT(怒翼属性投放!B$47:Q$47,怒翼升级!J195:Y195)</f>
        <v>6120</v>
      </c>
    </row>
    <row r="196" spans="6:26" ht="16.5" x14ac:dyDescent="0.15">
      <c r="F196" s="13">
        <v>4</v>
      </c>
      <c r="G196" s="13">
        <v>4</v>
      </c>
      <c r="H196" s="13" t="s">
        <v>138</v>
      </c>
      <c r="I196" s="13">
        <v>42</v>
      </c>
      <c r="J196" s="12">
        <f>INT(INDEX($C$5:$C$54,$I196)*INDEX(怒翼属性投放!$B$67:$Q$83,$F196,J$3)*INDEX(怒翼属性投放!$B$33:$B$41,怒翼升级!$G196))</f>
        <v>10786</v>
      </c>
      <c r="K196" s="12">
        <f>INT(INDEX($C$5:$C$54,$I196)*INDEX(怒翼属性投放!$B$67:$Q$83,$F196,K$3)*INDEX(怒翼属性投放!$B$33:$B$41,怒翼升级!$G196))</f>
        <v>862</v>
      </c>
      <c r="L196" s="12">
        <f>INT(INDEX($C$5:$C$54,$I196)*INDEX(怒翼属性投放!$B$67:$Q$83,$F196,L$3)*INDEX(怒翼属性投放!$B$33:$B$41,怒翼升级!$G196))</f>
        <v>431</v>
      </c>
      <c r="M196" s="12">
        <f>INT(INDEX($C$5:$C$54,$I196)*INDEX(怒翼属性投放!$B$67:$Q$83,$F196,M$3)*INDEX(怒翼属性投放!$B$33:$B$41,怒翼升级!$G196))</f>
        <v>431</v>
      </c>
      <c r="N196" s="12">
        <f>INT(INDEX($C$5:$C$54,$I196)*INDEX(怒翼属性投放!$B$67:$Q$83,$F196,N$3)*INDEX(怒翼属性投放!$B$33:$B$41,怒翼升级!$G196))</f>
        <v>0</v>
      </c>
      <c r="O196" s="12">
        <f>INT(INDEX($C$5:$C$54,$I196)*INDEX(怒翼属性投放!$B$67:$Q$83,$F196,O$3)*INDEX(怒翼属性投放!$B$33:$B$41,怒翼升级!$G196))</f>
        <v>0</v>
      </c>
      <c r="P196" s="12">
        <f>INT(INDEX($C$5:$C$54,$I196)*INDEX(怒翼属性投放!$B$67:$Q$83,$F196,P$3)*INDEX(怒翼属性投放!$B$33:$B$41,怒翼升级!$G196))</f>
        <v>0</v>
      </c>
      <c r="Q196" s="12">
        <f>INT(INDEX($C$5:$C$54,$I196)*INDEX(怒翼属性投放!$B$67:$Q$83,$F196,Q$3)*INDEX(怒翼属性投放!$B$33:$B$41,怒翼升级!$G196))</f>
        <v>0</v>
      </c>
      <c r="R196" s="12">
        <f>INT(INDEX($C$5:$C$54,$I196)*INDEX(怒翼属性投放!$B$67:$Q$83,$F196,R$3)*INDEX(怒翼属性投放!$B$33:$B$41,怒翼升级!$G196))</f>
        <v>0</v>
      </c>
      <c r="S196" s="12">
        <f>INT(INDEX($C$5:$C$54,$I196)*INDEX(怒翼属性投放!$B$67:$Q$83,$F196,S$3)*INDEX(怒翼属性投放!$B$33:$B$41,怒翼升级!$G196))</f>
        <v>0</v>
      </c>
      <c r="T196" s="12">
        <f>INT(INDEX($C$5:$C$54,$I196)*INDEX(怒翼属性投放!$B$67:$Q$83,$F196,T$3)*INDEX(怒翼属性投放!$B$33:$B$41,怒翼升级!$G196))</f>
        <v>0</v>
      </c>
      <c r="U196" s="12">
        <f>INT(INDEX($C$5:$C$54,$I196)*INDEX(怒翼属性投放!$B$67:$Q$83,$F196,U$3)*INDEX(怒翼属性投放!$B$33:$B$41,怒翼升级!$G196))</f>
        <v>0</v>
      </c>
      <c r="V196" s="12">
        <f>INT(INDEX($C$5:$C$54,$I196)*INDEX(怒翼属性投放!$B$67:$Q$83,$F196,V$3)*INDEX(怒翼属性投放!$B$33:$B$41,怒翼升级!$G196))</f>
        <v>0</v>
      </c>
      <c r="W196" s="12">
        <f>INT(INDEX($C$5:$C$54,$I196)*INDEX(怒翼属性投放!$B$67:$Q$83,$F196,W$3)*INDEX(怒翼属性投放!$B$33:$B$41,怒翼升级!$G196))</f>
        <v>0</v>
      </c>
      <c r="X196" s="12">
        <f>INT(INDEX($C$5:$C$54,$I196)*INDEX(怒翼属性投放!$B$67:$Q$83,$F196,X$3)*INDEX(怒翼属性投放!$B$33:$B$41,怒翼升级!$G196))</f>
        <v>0</v>
      </c>
      <c r="Y196" s="12">
        <f>INT(INDEX($C$5:$C$54,$I196)*INDEX(怒翼属性投放!$B$67:$Q$83,$F196,Y$3)*INDEX(怒翼属性投放!$B$33:$B$41,怒翼升级!$G196))</f>
        <v>0</v>
      </c>
      <c r="Z196" s="12">
        <f>SUMPRODUCT(怒翼属性投放!B$47:Q$47,怒翼升级!J196:Y196)</f>
        <v>6250.6</v>
      </c>
    </row>
    <row r="197" spans="6:26" ht="16.5" x14ac:dyDescent="0.15">
      <c r="F197" s="13">
        <v>4</v>
      </c>
      <c r="G197" s="13">
        <v>4</v>
      </c>
      <c r="H197" s="13" t="s">
        <v>138</v>
      </c>
      <c r="I197" s="13">
        <v>43</v>
      </c>
      <c r="J197" s="12">
        <f>INT(INDEX($C$5:$C$54,$I197)*INDEX(怒翼属性投放!$B$67:$Q$83,$F197,J$3)*INDEX(怒翼属性投放!$B$33:$B$41,怒翼升级!$G197))</f>
        <v>11012</v>
      </c>
      <c r="K197" s="12">
        <f>INT(INDEX($C$5:$C$54,$I197)*INDEX(怒翼属性投放!$B$67:$Q$83,$F197,K$3)*INDEX(怒翼属性投放!$B$33:$B$41,怒翼升级!$G197))</f>
        <v>881</v>
      </c>
      <c r="L197" s="12">
        <f>INT(INDEX($C$5:$C$54,$I197)*INDEX(怒翼属性投放!$B$67:$Q$83,$F197,L$3)*INDEX(怒翼属性投放!$B$33:$B$41,怒翼升级!$G197))</f>
        <v>440</v>
      </c>
      <c r="M197" s="12">
        <f>INT(INDEX($C$5:$C$54,$I197)*INDEX(怒翼属性投放!$B$67:$Q$83,$F197,M$3)*INDEX(怒翼属性投放!$B$33:$B$41,怒翼升级!$G197))</f>
        <v>440</v>
      </c>
      <c r="N197" s="12">
        <f>INT(INDEX($C$5:$C$54,$I197)*INDEX(怒翼属性投放!$B$67:$Q$83,$F197,N$3)*INDEX(怒翼属性投放!$B$33:$B$41,怒翼升级!$G197))</f>
        <v>0</v>
      </c>
      <c r="O197" s="12">
        <f>INT(INDEX($C$5:$C$54,$I197)*INDEX(怒翼属性投放!$B$67:$Q$83,$F197,O$3)*INDEX(怒翼属性投放!$B$33:$B$41,怒翼升级!$G197))</f>
        <v>0</v>
      </c>
      <c r="P197" s="12">
        <f>INT(INDEX($C$5:$C$54,$I197)*INDEX(怒翼属性投放!$B$67:$Q$83,$F197,P$3)*INDEX(怒翼属性投放!$B$33:$B$41,怒翼升级!$G197))</f>
        <v>0</v>
      </c>
      <c r="Q197" s="12">
        <f>INT(INDEX($C$5:$C$54,$I197)*INDEX(怒翼属性投放!$B$67:$Q$83,$F197,Q$3)*INDEX(怒翼属性投放!$B$33:$B$41,怒翼升级!$G197))</f>
        <v>0</v>
      </c>
      <c r="R197" s="12">
        <f>INT(INDEX($C$5:$C$54,$I197)*INDEX(怒翼属性投放!$B$67:$Q$83,$F197,R$3)*INDEX(怒翼属性投放!$B$33:$B$41,怒翼升级!$G197))</f>
        <v>0</v>
      </c>
      <c r="S197" s="12">
        <f>INT(INDEX($C$5:$C$54,$I197)*INDEX(怒翼属性投放!$B$67:$Q$83,$F197,S$3)*INDEX(怒翼属性投放!$B$33:$B$41,怒翼升级!$G197))</f>
        <v>0</v>
      </c>
      <c r="T197" s="12">
        <f>INT(INDEX($C$5:$C$54,$I197)*INDEX(怒翼属性投放!$B$67:$Q$83,$F197,T$3)*INDEX(怒翼属性投放!$B$33:$B$41,怒翼升级!$G197))</f>
        <v>0</v>
      </c>
      <c r="U197" s="12">
        <f>INT(INDEX($C$5:$C$54,$I197)*INDEX(怒翼属性投放!$B$67:$Q$83,$F197,U$3)*INDEX(怒翼属性投放!$B$33:$B$41,怒翼升级!$G197))</f>
        <v>0</v>
      </c>
      <c r="V197" s="12">
        <f>INT(INDEX($C$5:$C$54,$I197)*INDEX(怒翼属性投放!$B$67:$Q$83,$F197,V$3)*INDEX(怒翼属性投放!$B$33:$B$41,怒翼升级!$G197))</f>
        <v>0</v>
      </c>
      <c r="W197" s="12">
        <f>INT(INDEX($C$5:$C$54,$I197)*INDEX(怒翼属性投放!$B$67:$Q$83,$F197,W$3)*INDEX(怒翼属性投放!$B$33:$B$41,怒翼升级!$G197))</f>
        <v>0</v>
      </c>
      <c r="X197" s="12">
        <f>INT(INDEX($C$5:$C$54,$I197)*INDEX(怒翼属性投放!$B$67:$Q$83,$F197,X$3)*INDEX(怒翼属性投放!$B$33:$B$41,怒翼升级!$G197))</f>
        <v>0</v>
      </c>
      <c r="Y197" s="12">
        <f>INT(INDEX($C$5:$C$54,$I197)*INDEX(怒翼属性投放!$B$67:$Q$83,$F197,Y$3)*INDEX(怒翼属性投放!$B$33:$B$41,怒翼升级!$G197))</f>
        <v>0</v>
      </c>
      <c r="Z197" s="12">
        <f>SUMPRODUCT(怒翼属性投放!B$47:Q$47,怒翼升级!J197:Y197)</f>
        <v>6384.2</v>
      </c>
    </row>
    <row r="198" spans="6:26" ht="16.5" x14ac:dyDescent="0.15">
      <c r="F198" s="13">
        <v>4</v>
      </c>
      <c r="G198" s="13">
        <v>4</v>
      </c>
      <c r="H198" s="13" t="s">
        <v>138</v>
      </c>
      <c r="I198" s="13">
        <v>44</v>
      </c>
      <c r="J198" s="12">
        <f>INT(INDEX($C$5:$C$54,$I198)*INDEX(怒翼属性投放!$B$67:$Q$83,$F198,J$3)*INDEX(怒翼属性投放!$B$33:$B$41,怒翼升级!$G198))</f>
        <v>11239</v>
      </c>
      <c r="K198" s="12">
        <f>INT(INDEX($C$5:$C$54,$I198)*INDEX(怒翼属性投放!$B$67:$Q$83,$F198,K$3)*INDEX(怒翼属性投放!$B$33:$B$41,怒翼升级!$G198))</f>
        <v>899</v>
      </c>
      <c r="L198" s="12">
        <f>INT(INDEX($C$5:$C$54,$I198)*INDEX(怒翼属性投放!$B$67:$Q$83,$F198,L$3)*INDEX(怒翼属性投放!$B$33:$B$41,怒翼升级!$G198))</f>
        <v>449</v>
      </c>
      <c r="M198" s="12">
        <f>INT(INDEX($C$5:$C$54,$I198)*INDEX(怒翼属性投放!$B$67:$Q$83,$F198,M$3)*INDEX(怒翼属性投放!$B$33:$B$41,怒翼升级!$G198))</f>
        <v>449</v>
      </c>
      <c r="N198" s="12">
        <f>INT(INDEX($C$5:$C$54,$I198)*INDEX(怒翼属性投放!$B$67:$Q$83,$F198,N$3)*INDEX(怒翼属性投放!$B$33:$B$41,怒翼升级!$G198))</f>
        <v>0</v>
      </c>
      <c r="O198" s="12">
        <f>INT(INDEX($C$5:$C$54,$I198)*INDEX(怒翼属性投放!$B$67:$Q$83,$F198,O$3)*INDEX(怒翼属性投放!$B$33:$B$41,怒翼升级!$G198))</f>
        <v>0</v>
      </c>
      <c r="P198" s="12">
        <f>INT(INDEX($C$5:$C$54,$I198)*INDEX(怒翼属性投放!$B$67:$Q$83,$F198,P$3)*INDEX(怒翼属性投放!$B$33:$B$41,怒翼升级!$G198))</f>
        <v>0</v>
      </c>
      <c r="Q198" s="12">
        <f>INT(INDEX($C$5:$C$54,$I198)*INDEX(怒翼属性投放!$B$67:$Q$83,$F198,Q$3)*INDEX(怒翼属性投放!$B$33:$B$41,怒翼升级!$G198))</f>
        <v>0</v>
      </c>
      <c r="R198" s="12">
        <f>INT(INDEX($C$5:$C$54,$I198)*INDEX(怒翼属性投放!$B$67:$Q$83,$F198,R$3)*INDEX(怒翼属性投放!$B$33:$B$41,怒翼升级!$G198))</f>
        <v>0</v>
      </c>
      <c r="S198" s="12">
        <f>INT(INDEX($C$5:$C$54,$I198)*INDEX(怒翼属性投放!$B$67:$Q$83,$F198,S$3)*INDEX(怒翼属性投放!$B$33:$B$41,怒翼升级!$G198))</f>
        <v>0</v>
      </c>
      <c r="T198" s="12">
        <f>INT(INDEX($C$5:$C$54,$I198)*INDEX(怒翼属性投放!$B$67:$Q$83,$F198,T$3)*INDEX(怒翼属性投放!$B$33:$B$41,怒翼升级!$G198))</f>
        <v>0</v>
      </c>
      <c r="U198" s="12">
        <f>INT(INDEX($C$5:$C$54,$I198)*INDEX(怒翼属性投放!$B$67:$Q$83,$F198,U$3)*INDEX(怒翼属性投放!$B$33:$B$41,怒翼升级!$G198))</f>
        <v>0</v>
      </c>
      <c r="V198" s="12">
        <f>INT(INDEX($C$5:$C$54,$I198)*INDEX(怒翼属性投放!$B$67:$Q$83,$F198,V$3)*INDEX(怒翼属性投放!$B$33:$B$41,怒翼升级!$G198))</f>
        <v>0</v>
      </c>
      <c r="W198" s="12">
        <f>INT(INDEX($C$5:$C$54,$I198)*INDEX(怒翼属性投放!$B$67:$Q$83,$F198,W$3)*INDEX(怒翼属性投放!$B$33:$B$41,怒翼升级!$G198))</f>
        <v>0</v>
      </c>
      <c r="X198" s="12">
        <f>INT(INDEX($C$5:$C$54,$I198)*INDEX(怒翼属性投放!$B$67:$Q$83,$F198,X$3)*INDEX(怒翼属性投放!$B$33:$B$41,怒翼升级!$G198))</f>
        <v>0</v>
      </c>
      <c r="Y198" s="12">
        <f>INT(INDEX($C$5:$C$54,$I198)*INDEX(怒翼属性投放!$B$67:$Q$83,$F198,Y$3)*INDEX(怒翼属性投放!$B$33:$B$41,怒翼升级!$G198))</f>
        <v>0</v>
      </c>
      <c r="Z198" s="12">
        <f>SUMPRODUCT(怒翼属性投放!B$47:Q$47,怒翼升级!J198:Y198)</f>
        <v>6514.9</v>
      </c>
    </row>
    <row r="199" spans="6:26" ht="16.5" x14ac:dyDescent="0.15">
      <c r="F199" s="13">
        <v>4</v>
      </c>
      <c r="G199" s="13">
        <v>4</v>
      </c>
      <c r="H199" s="13" t="s">
        <v>138</v>
      </c>
      <c r="I199" s="13">
        <v>45</v>
      </c>
      <c r="J199" s="12">
        <f>INT(INDEX($C$5:$C$54,$I199)*INDEX(怒翼属性投放!$B$67:$Q$83,$F199,J$3)*INDEX(怒翼属性投放!$B$33:$B$41,怒翼升级!$G199))</f>
        <v>11465</v>
      </c>
      <c r="K199" s="12">
        <f>INT(INDEX($C$5:$C$54,$I199)*INDEX(怒翼属性投放!$B$67:$Q$83,$F199,K$3)*INDEX(怒翼属性投放!$B$33:$B$41,怒翼升级!$G199))</f>
        <v>917</v>
      </c>
      <c r="L199" s="12">
        <f>INT(INDEX($C$5:$C$54,$I199)*INDEX(怒翼属性投放!$B$67:$Q$83,$F199,L$3)*INDEX(怒翼属性投放!$B$33:$B$41,怒翼升级!$G199))</f>
        <v>458</v>
      </c>
      <c r="M199" s="12">
        <f>INT(INDEX($C$5:$C$54,$I199)*INDEX(怒翼属性投放!$B$67:$Q$83,$F199,M$3)*INDEX(怒翼属性投放!$B$33:$B$41,怒翼升级!$G199))</f>
        <v>458</v>
      </c>
      <c r="N199" s="12">
        <f>INT(INDEX($C$5:$C$54,$I199)*INDEX(怒翼属性投放!$B$67:$Q$83,$F199,N$3)*INDEX(怒翼属性投放!$B$33:$B$41,怒翼升级!$G199))</f>
        <v>0</v>
      </c>
      <c r="O199" s="12">
        <f>INT(INDEX($C$5:$C$54,$I199)*INDEX(怒翼属性投放!$B$67:$Q$83,$F199,O$3)*INDEX(怒翼属性投放!$B$33:$B$41,怒翼升级!$G199))</f>
        <v>0</v>
      </c>
      <c r="P199" s="12">
        <f>INT(INDEX($C$5:$C$54,$I199)*INDEX(怒翼属性投放!$B$67:$Q$83,$F199,P$3)*INDEX(怒翼属性投放!$B$33:$B$41,怒翼升级!$G199))</f>
        <v>0</v>
      </c>
      <c r="Q199" s="12">
        <f>INT(INDEX($C$5:$C$54,$I199)*INDEX(怒翼属性投放!$B$67:$Q$83,$F199,Q$3)*INDEX(怒翼属性投放!$B$33:$B$41,怒翼升级!$G199))</f>
        <v>0</v>
      </c>
      <c r="R199" s="12">
        <f>INT(INDEX($C$5:$C$54,$I199)*INDEX(怒翼属性投放!$B$67:$Q$83,$F199,R$3)*INDEX(怒翼属性投放!$B$33:$B$41,怒翼升级!$G199))</f>
        <v>0</v>
      </c>
      <c r="S199" s="12">
        <f>INT(INDEX($C$5:$C$54,$I199)*INDEX(怒翼属性投放!$B$67:$Q$83,$F199,S$3)*INDEX(怒翼属性投放!$B$33:$B$41,怒翼升级!$G199))</f>
        <v>0</v>
      </c>
      <c r="T199" s="12">
        <f>INT(INDEX($C$5:$C$54,$I199)*INDEX(怒翼属性投放!$B$67:$Q$83,$F199,T$3)*INDEX(怒翼属性投放!$B$33:$B$41,怒翼升级!$G199))</f>
        <v>0</v>
      </c>
      <c r="U199" s="12">
        <f>INT(INDEX($C$5:$C$54,$I199)*INDEX(怒翼属性投放!$B$67:$Q$83,$F199,U$3)*INDEX(怒翼属性投放!$B$33:$B$41,怒翼升级!$G199))</f>
        <v>0</v>
      </c>
      <c r="V199" s="12">
        <f>INT(INDEX($C$5:$C$54,$I199)*INDEX(怒翼属性投放!$B$67:$Q$83,$F199,V$3)*INDEX(怒翼属性投放!$B$33:$B$41,怒翼升级!$G199))</f>
        <v>0</v>
      </c>
      <c r="W199" s="12">
        <f>INT(INDEX($C$5:$C$54,$I199)*INDEX(怒翼属性投放!$B$67:$Q$83,$F199,W$3)*INDEX(怒翼属性投放!$B$33:$B$41,怒翼升级!$G199))</f>
        <v>0</v>
      </c>
      <c r="X199" s="12">
        <f>INT(INDEX($C$5:$C$54,$I199)*INDEX(怒翼属性投放!$B$67:$Q$83,$F199,X$3)*INDEX(怒翼属性投放!$B$33:$B$41,怒翼升级!$G199))</f>
        <v>0</v>
      </c>
      <c r="Y199" s="12">
        <f>INT(INDEX($C$5:$C$54,$I199)*INDEX(怒翼属性投放!$B$67:$Q$83,$F199,Y$3)*INDEX(怒翼属性投放!$B$33:$B$41,怒翼升级!$G199))</f>
        <v>0</v>
      </c>
      <c r="Z199" s="12">
        <f>SUMPRODUCT(怒翼属性投放!B$47:Q$47,怒翼升级!J199:Y199)</f>
        <v>6645.5</v>
      </c>
    </row>
    <row r="200" spans="6:26" ht="16.5" x14ac:dyDescent="0.15">
      <c r="F200" s="13">
        <v>4</v>
      </c>
      <c r="G200" s="13">
        <v>4</v>
      </c>
      <c r="H200" s="13" t="s">
        <v>138</v>
      </c>
      <c r="I200" s="13">
        <v>46</v>
      </c>
      <c r="J200" s="12">
        <f>INT(INDEX($C$5:$C$54,$I200)*INDEX(怒翼属性投放!$B$67:$Q$83,$F200,J$3)*INDEX(怒翼属性投放!$B$33:$B$41,怒翼升级!$G200))</f>
        <v>11691</v>
      </c>
      <c r="K200" s="12">
        <f>INT(INDEX($C$5:$C$54,$I200)*INDEX(怒翼属性投放!$B$67:$Q$83,$F200,K$3)*INDEX(怒翼属性投放!$B$33:$B$41,怒翼升级!$G200))</f>
        <v>935</v>
      </c>
      <c r="L200" s="12">
        <f>INT(INDEX($C$5:$C$54,$I200)*INDEX(怒翼属性投放!$B$67:$Q$83,$F200,L$3)*INDEX(怒翼属性投放!$B$33:$B$41,怒翼升级!$G200))</f>
        <v>467</v>
      </c>
      <c r="M200" s="12">
        <f>INT(INDEX($C$5:$C$54,$I200)*INDEX(怒翼属性投放!$B$67:$Q$83,$F200,M$3)*INDEX(怒翼属性投放!$B$33:$B$41,怒翼升级!$G200))</f>
        <v>467</v>
      </c>
      <c r="N200" s="12">
        <f>INT(INDEX($C$5:$C$54,$I200)*INDEX(怒翼属性投放!$B$67:$Q$83,$F200,N$3)*INDEX(怒翼属性投放!$B$33:$B$41,怒翼升级!$G200))</f>
        <v>0</v>
      </c>
      <c r="O200" s="12">
        <f>INT(INDEX($C$5:$C$54,$I200)*INDEX(怒翼属性投放!$B$67:$Q$83,$F200,O$3)*INDEX(怒翼属性投放!$B$33:$B$41,怒翼升级!$G200))</f>
        <v>0</v>
      </c>
      <c r="P200" s="12">
        <f>INT(INDEX($C$5:$C$54,$I200)*INDEX(怒翼属性投放!$B$67:$Q$83,$F200,P$3)*INDEX(怒翼属性投放!$B$33:$B$41,怒翼升级!$G200))</f>
        <v>0</v>
      </c>
      <c r="Q200" s="12">
        <f>INT(INDEX($C$5:$C$54,$I200)*INDEX(怒翼属性投放!$B$67:$Q$83,$F200,Q$3)*INDEX(怒翼属性投放!$B$33:$B$41,怒翼升级!$G200))</f>
        <v>0</v>
      </c>
      <c r="R200" s="12">
        <f>INT(INDEX($C$5:$C$54,$I200)*INDEX(怒翼属性投放!$B$67:$Q$83,$F200,R$3)*INDEX(怒翼属性投放!$B$33:$B$41,怒翼升级!$G200))</f>
        <v>0</v>
      </c>
      <c r="S200" s="12">
        <f>INT(INDEX($C$5:$C$54,$I200)*INDEX(怒翼属性投放!$B$67:$Q$83,$F200,S$3)*INDEX(怒翼属性投放!$B$33:$B$41,怒翼升级!$G200))</f>
        <v>0</v>
      </c>
      <c r="T200" s="12">
        <f>INT(INDEX($C$5:$C$54,$I200)*INDEX(怒翼属性投放!$B$67:$Q$83,$F200,T$3)*INDEX(怒翼属性投放!$B$33:$B$41,怒翼升级!$G200))</f>
        <v>0</v>
      </c>
      <c r="U200" s="12">
        <f>INT(INDEX($C$5:$C$54,$I200)*INDEX(怒翼属性投放!$B$67:$Q$83,$F200,U$3)*INDEX(怒翼属性投放!$B$33:$B$41,怒翼升级!$G200))</f>
        <v>0</v>
      </c>
      <c r="V200" s="12">
        <f>INT(INDEX($C$5:$C$54,$I200)*INDEX(怒翼属性投放!$B$67:$Q$83,$F200,V$3)*INDEX(怒翼属性投放!$B$33:$B$41,怒翼升级!$G200))</f>
        <v>0</v>
      </c>
      <c r="W200" s="12">
        <f>INT(INDEX($C$5:$C$54,$I200)*INDEX(怒翼属性投放!$B$67:$Q$83,$F200,W$3)*INDEX(怒翼属性投放!$B$33:$B$41,怒翼升级!$G200))</f>
        <v>0</v>
      </c>
      <c r="X200" s="12">
        <f>INT(INDEX($C$5:$C$54,$I200)*INDEX(怒翼属性投放!$B$67:$Q$83,$F200,X$3)*INDEX(怒翼属性投放!$B$33:$B$41,怒翼升级!$G200))</f>
        <v>0</v>
      </c>
      <c r="Y200" s="12">
        <f>INT(INDEX($C$5:$C$54,$I200)*INDEX(怒翼属性投放!$B$67:$Q$83,$F200,Y$3)*INDEX(怒翼属性投放!$B$33:$B$41,怒翼升级!$G200))</f>
        <v>0</v>
      </c>
      <c r="Z200" s="12">
        <f>SUMPRODUCT(怒翼属性投放!B$47:Q$47,怒翼升级!J200:Y200)</f>
        <v>6776.1</v>
      </c>
    </row>
    <row r="201" spans="6:26" ht="16.5" x14ac:dyDescent="0.15">
      <c r="F201" s="13">
        <v>4</v>
      </c>
      <c r="G201" s="13">
        <v>4</v>
      </c>
      <c r="H201" s="13" t="s">
        <v>138</v>
      </c>
      <c r="I201" s="13">
        <v>47</v>
      </c>
      <c r="J201" s="12">
        <f>INT(INDEX($C$5:$C$54,$I201)*INDEX(怒翼属性投放!$B$67:$Q$83,$F201,J$3)*INDEX(怒翼属性投放!$B$33:$B$41,怒翼升级!$G201))</f>
        <v>11918</v>
      </c>
      <c r="K201" s="12">
        <f>INT(INDEX($C$5:$C$54,$I201)*INDEX(怒翼属性投放!$B$67:$Q$83,$F201,K$3)*INDEX(怒翼属性投放!$B$33:$B$41,怒翼升级!$G201))</f>
        <v>953</v>
      </c>
      <c r="L201" s="12">
        <f>INT(INDEX($C$5:$C$54,$I201)*INDEX(怒翼属性投放!$B$67:$Q$83,$F201,L$3)*INDEX(怒翼属性投放!$B$33:$B$41,怒翼升级!$G201))</f>
        <v>476</v>
      </c>
      <c r="M201" s="12">
        <f>INT(INDEX($C$5:$C$54,$I201)*INDEX(怒翼属性投放!$B$67:$Q$83,$F201,M$3)*INDEX(怒翼属性投放!$B$33:$B$41,怒翼升级!$G201))</f>
        <v>476</v>
      </c>
      <c r="N201" s="12">
        <f>INT(INDEX($C$5:$C$54,$I201)*INDEX(怒翼属性投放!$B$67:$Q$83,$F201,N$3)*INDEX(怒翼属性投放!$B$33:$B$41,怒翼升级!$G201))</f>
        <v>0</v>
      </c>
      <c r="O201" s="12">
        <f>INT(INDEX($C$5:$C$54,$I201)*INDEX(怒翼属性投放!$B$67:$Q$83,$F201,O$3)*INDEX(怒翼属性投放!$B$33:$B$41,怒翼升级!$G201))</f>
        <v>0</v>
      </c>
      <c r="P201" s="12">
        <f>INT(INDEX($C$5:$C$54,$I201)*INDEX(怒翼属性投放!$B$67:$Q$83,$F201,P$3)*INDEX(怒翼属性投放!$B$33:$B$41,怒翼升级!$G201))</f>
        <v>0</v>
      </c>
      <c r="Q201" s="12">
        <f>INT(INDEX($C$5:$C$54,$I201)*INDEX(怒翼属性投放!$B$67:$Q$83,$F201,Q$3)*INDEX(怒翼属性投放!$B$33:$B$41,怒翼升级!$G201))</f>
        <v>0</v>
      </c>
      <c r="R201" s="12">
        <f>INT(INDEX($C$5:$C$54,$I201)*INDEX(怒翼属性投放!$B$67:$Q$83,$F201,R$3)*INDEX(怒翼属性投放!$B$33:$B$41,怒翼升级!$G201))</f>
        <v>0</v>
      </c>
      <c r="S201" s="12">
        <f>INT(INDEX($C$5:$C$54,$I201)*INDEX(怒翼属性投放!$B$67:$Q$83,$F201,S$3)*INDEX(怒翼属性投放!$B$33:$B$41,怒翼升级!$G201))</f>
        <v>0</v>
      </c>
      <c r="T201" s="12">
        <f>INT(INDEX($C$5:$C$54,$I201)*INDEX(怒翼属性投放!$B$67:$Q$83,$F201,T$3)*INDEX(怒翼属性投放!$B$33:$B$41,怒翼升级!$G201))</f>
        <v>0</v>
      </c>
      <c r="U201" s="12">
        <f>INT(INDEX($C$5:$C$54,$I201)*INDEX(怒翼属性投放!$B$67:$Q$83,$F201,U$3)*INDEX(怒翼属性投放!$B$33:$B$41,怒翼升级!$G201))</f>
        <v>0</v>
      </c>
      <c r="V201" s="12">
        <f>INT(INDEX($C$5:$C$54,$I201)*INDEX(怒翼属性投放!$B$67:$Q$83,$F201,V$3)*INDEX(怒翼属性投放!$B$33:$B$41,怒翼升级!$G201))</f>
        <v>0</v>
      </c>
      <c r="W201" s="12">
        <f>INT(INDEX($C$5:$C$54,$I201)*INDEX(怒翼属性投放!$B$67:$Q$83,$F201,W$3)*INDEX(怒翼属性投放!$B$33:$B$41,怒翼升级!$G201))</f>
        <v>0</v>
      </c>
      <c r="X201" s="12">
        <f>INT(INDEX($C$5:$C$54,$I201)*INDEX(怒翼属性投放!$B$67:$Q$83,$F201,X$3)*INDEX(怒翼属性投放!$B$33:$B$41,怒翼升级!$G201))</f>
        <v>0</v>
      </c>
      <c r="Y201" s="12">
        <f>INT(INDEX($C$5:$C$54,$I201)*INDEX(怒翼属性投放!$B$67:$Q$83,$F201,Y$3)*INDEX(怒翼属性投放!$B$33:$B$41,怒翼升级!$G201))</f>
        <v>0</v>
      </c>
      <c r="Z201" s="12">
        <f>SUMPRODUCT(怒翼属性投放!B$47:Q$47,怒翼升级!J201:Y201)</f>
        <v>6906.8</v>
      </c>
    </row>
    <row r="202" spans="6:26" ht="16.5" x14ac:dyDescent="0.15">
      <c r="F202" s="13">
        <v>4</v>
      </c>
      <c r="G202" s="13">
        <v>4</v>
      </c>
      <c r="H202" s="13" t="s">
        <v>138</v>
      </c>
      <c r="I202" s="13">
        <v>48</v>
      </c>
      <c r="J202" s="12">
        <f>INT(INDEX($C$5:$C$54,$I202)*INDEX(怒翼属性投放!$B$67:$Q$83,$F202,J$3)*INDEX(怒翼属性投放!$B$33:$B$41,怒翼升级!$G202))</f>
        <v>12144</v>
      </c>
      <c r="K202" s="12">
        <f>INT(INDEX($C$5:$C$54,$I202)*INDEX(怒翼属性投放!$B$67:$Q$83,$F202,K$3)*INDEX(怒翼属性投放!$B$33:$B$41,怒翼升级!$G202))</f>
        <v>971</v>
      </c>
      <c r="L202" s="12">
        <f>INT(INDEX($C$5:$C$54,$I202)*INDEX(怒翼属性投放!$B$67:$Q$83,$F202,L$3)*INDEX(怒翼属性投放!$B$33:$B$41,怒翼升级!$G202))</f>
        <v>485</v>
      </c>
      <c r="M202" s="12">
        <f>INT(INDEX($C$5:$C$54,$I202)*INDEX(怒翼属性投放!$B$67:$Q$83,$F202,M$3)*INDEX(怒翼属性投放!$B$33:$B$41,怒翼升级!$G202))</f>
        <v>485</v>
      </c>
      <c r="N202" s="12">
        <f>INT(INDEX($C$5:$C$54,$I202)*INDEX(怒翼属性投放!$B$67:$Q$83,$F202,N$3)*INDEX(怒翼属性投放!$B$33:$B$41,怒翼升级!$G202))</f>
        <v>0</v>
      </c>
      <c r="O202" s="12">
        <f>INT(INDEX($C$5:$C$54,$I202)*INDEX(怒翼属性投放!$B$67:$Q$83,$F202,O$3)*INDEX(怒翼属性投放!$B$33:$B$41,怒翼升级!$G202))</f>
        <v>0</v>
      </c>
      <c r="P202" s="12">
        <f>INT(INDEX($C$5:$C$54,$I202)*INDEX(怒翼属性投放!$B$67:$Q$83,$F202,P$3)*INDEX(怒翼属性投放!$B$33:$B$41,怒翼升级!$G202))</f>
        <v>0</v>
      </c>
      <c r="Q202" s="12">
        <f>INT(INDEX($C$5:$C$54,$I202)*INDEX(怒翼属性投放!$B$67:$Q$83,$F202,Q$3)*INDEX(怒翼属性投放!$B$33:$B$41,怒翼升级!$G202))</f>
        <v>0</v>
      </c>
      <c r="R202" s="12">
        <f>INT(INDEX($C$5:$C$54,$I202)*INDEX(怒翼属性投放!$B$67:$Q$83,$F202,R$3)*INDEX(怒翼属性投放!$B$33:$B$41,怒翼升级!$G202))</f>
        <v>0</v>
      </c>
      <c r="S202" s="12">
        <f>INT(INDEX($C$5:$C$54,$I202)*INDEX(怒翼属性投放!$B$67:$Q$83,$F202,S$3)*INDEX(怒翼属性投放!$B$33:$B$41,怒翼升级!$G202))</f>
        <v>0</v>
      </c>
      <c r="T202" s="12">
        <f>INT(INDEX($C$5:$C$54,$I202)*INDEX(怒翼属性投放!$B$67:$Q$83,$F202,T$3)*INDEX(怒翼属性投放!$B$33:$B$41,怒翼升级!$G202))</f>
        <v>0</v>
      </c>
      <c r="U202" s="12">
        <f>INT(INDEX($C$5:$C$54,$I202)*INDEX(怒翼属性投放!$B$67:$Q$83,$F202,U$3)*INDEX(怒翼属性投放!$B$33:$B$41,怒翼升级!$G202))</f>
        <v>0</v>
      </c>
      <c r="V202" s="12">
        <f>INT(INDEX($C$5:$C$54,$I202)*INDEX(怒翼属性投放!$B$67:$Q$83,$F202,V$3)*INDEX(怒翼属性投放!$B$33:$B$41,怒翼升级!$G202))</f>
        <v>0</v>
      </c>
      <c r="W202" s="12">
        <f>INT(INDEX($C$5:$C$54,$I202)*INDEX(怒翼属性投放!$B$67:$Q$83,$F202,W$3)*INDEX(怒翼属性投放!$B$33:$B$41,怒翼升级!$G202))</f>
        <v>0</v>
      </c>
      <c r="X202" s="12">
        <f>INT(INDEX($C$5:$C$54,$I202)*INDEX(怒翼属性投放!$B$67:$Q$83,$F202,X$3)*INDEX(怒翼属性投放!$B$33:$B$41,怒翼升级!$G202))</f>
        <v>0</v>
      </c>
      <c r="Y202" s="12">
        <f>INT(INDEX($C$5:$C$54,$I202)*INDEX(怒翼属性投放!$B$67:$Q$83,$F202,Y$3)*INDEX(怒翼属性投放!$B$33:$B$41,怒翼升级!$G202))</f>
        <v>0</v>
      </c>
      <c r="Z202" s="12">
        <f>SUMPRODUCT(怒翼属性投放!B$47:Q$47,怒翼升级!J202:Y202)</f>
        <v>7037.4</v>
      </c>
    </row>
    <row r="203" spans="6:26" ht="16.5" x14ac:dyDescent="0.15">
      <c r="F203" s="13">
        <v>4</v>
      </c>
      <c r="G203" s="13">
        <v>4</v>
      </c>
      <c r="H203" s="13" t="s">
        <v>138</v>
      </c>
      <c r="I203" s="13">
        <v>49</v>
      </c>
      <c r="J203" s="12">
        <f>INT(INDEX($C$5:$C$54,$I203)*INDEX(怒翼属性投放!$B$67:$Q$83,$F203,J$3)*INDEX(怒翼属性投放!$B$33:$B$41,怒翼升级!$G203))</f>
        <v>12370</v>
      </c>
      <c r="K203" s="12">
        <f>INT(INDEX($C$5:$C$54,$I203)*INDEX(怒翼属性投放!$B$67:$Q$83,$F203,K$3)*INDEX(怒翼属性投放!$B$33:$B$41,怒翼升级!$G203))</f>
        <v>989</v>
      </c>
      <c r="L203" s="12">
        <f>INT(INDEX($C$5:$C$54,$I203)*INDEX(怒翼属性投放!$B$67:$Q$83,$F203,L$3)*INDEX(怒翼属性投放!$B$33:$B$41,怒翼升级!$G203))</f>
        <v>494</v>
      </c>
      <c r="M203" s="12">
        <f>INT(INDEX($C$5:$C$54,$I203)*INDEX(怒翼属性投放!$B$67:$Q$83,$F203,M$3)*INDEX(怒翼属性投放!$B$33:$B$41,怒翼升级!$G203))</f>
        <v>494</v>
      </c>
      <c r="N203" s="12">
        <f>INT(INDEX($C$5:$C$54,$I203)*INDEX(怒翼属性投放!$B$67:$Q$83,$F203,N$3)*INDEX(怒翼属性投放!$B$33:$B$41,怒翼升级!$G203))</f>
        <v>0</v>
      </c>
      <c r="O203" s="12">
        <f>INT(INDEX($C$5:$C$54,$I203)*INDEX(怒翼属性投放!$B$67:$Q$83,$F203,O$3)*INDEX(怒翼属性投放!$B$33:$B$41,怒翼升级!$G203))</f>
        <v>0</v>
      </c>
      <c r="P203" s="12">
        <f>INT(INDEX($C$5:$C$54,$I203)*INDEX(怒翼属性投放!$B$67:$Q$83,$F203,P$3)*INDEX(怒翼属性投放!$B$33:$B$41,怒翼升级!$G203))</f>
        <v>0</v>
      </c>
      <c r="Q203" s="12">
        <f>INT(INDEX($C$5:$C$54,$I203)*INDEX(怒翼属性投放!$B$67:$Q$83,$F203,Q$3)*INDEX(怒翼属性投放!$B$33:$B$41,怒翼升级!$G203))</f>
        <v>0</v>
      </c>
      <c r="R203" s="12">
        <f>INT(INDEX($C$5:$C$54,$I203)*INDEX(怒翼属性投放!$B$67:$Q$83,$F203,R$3)*INDEX(怒翼属性投放!$B$33:$B$41,怒翼升级!$G203))</f>
        <v>0</v>
      </c>
      <c r="S203" s="12">
        <f>INT(INDEX($C$5:$C$54,$I203)*INDEX(怒翼属性投放!$B$67:$Q$83,$F203,S$3)*INDEX(怒翼属性投放!$B$33:$B$41,怒翼升级!$G203))</f>
        <v>0</v>
      </c>
      <c r="T203" s="12">
        <f>INT(INDEX($C$5:$C$54,$I203)*INDEX(怒翼属性投放!$B$67:$Q$83,$F203,T$3)*INDEX(怒翼属性投放!$B$33:$B$41,怒翼升级!$G203))</f>
        <v>0</v>
      </c>
      <c r="U203" s="12">
        <f>INT(INDEX($C$5:$C$54,$I203)*INDEX(怒翼属性投放!$B$67:$Q$83,$F203,U$3)*INDEX(怒翼属性投放!$B$33:$B$41,怒翼升级!$G203))</f>
        <v>0</v>
      </c>
      <c r="V203" s="12">
        <f>INT(INDEX($C$5:$C$54,$I203)*INDEX(怒翼属性投放!$B$67:$Q$83,$F203,V$3)*INDEX(怒翼属性投放!$B$33:$B$41,怒翼升级!$G203))</f>
        <v>0</v>
      </c>
      <c r="W203" s="12">
        <f>INT(INDEX($C$5:$C$54,$I203)*INDEX(怒翼属性投放!$B$67:$Q$83,$F203,W$3)*INDEX(怒翼属性投放!$B$33:$B$41,怒翼升级!$G203))</f>
        <v>0</v>
      </c>
      <c r="X203" s="12">
        <f>INT(INDEX($C$5:$C$54,$I203)*INDEX(怒翼属性投放!$B$67:$Q$83,$F203,X$3)*INDEX(怒翼属性投放!$B$33:$B$41,怒翼升级!$G203))</f>
        <v>0</v>
      </c>
      <c r="Y203" s="12">
        <f>INT(INDEX($C$5:$C$54,$I203)*INDEX(怒翼属性投放!$B$67:$Q$83,$F203,Y$3)*INDEX(怒翼属性投放!$B$33:$B$41,怒翼升级!$G203))</f>
        <v>0</v>
      </c>
      <c r="Z203" s="12">
        <f>SUMPRODUCT(怒翼属性投放!B$47:Q$47,怒翼升级!J203:Y203)</f>
        <v>7168</v>
      </c>
    </row>
    <row r="204" spans="6:26" ht="16.5" x14ac:dyDescent="0.15">
      <c r="F204" s="13">
        <v>4</v>
      </c>
      <c r="G204" s="13">
        <v>4</v>
      </c>
      <c r="H204" s="13" t="s">
        <v>138</v>
      </c>
      <c r="I204" s="13">
        <v>50</v>
      </c>
      <c r="J204" s="12">
        <f>INT(INDEX($C$5:$C$54,$I204)*INDEX(怒翼属性投放!$B$67:$Q$83,$F204,J$3)*INDEX(怒翼属性投放!$B$33:$B$41,怒翼升级!$G204))</f>
        <v>12672</v>
      </c>
      <c r="K204" s="12">
        <f>INT(INDEX($C$5:$C$54,$I204)*INDEX(怒翼属性投放!$B$67:$Q$83,$F204,K$3)*INDEX(怒翼属性投放!$B$33:$B$41,怒翼升级!$G204))</f>
        <v>1013</v>
      </c>
      <c r="L204" s="12">
        <f>INT(INDEX($C$5:$C$54,$I204)*INDEX(怒翼属性投放!$B$67:$Q$83,$F204,L$3)*INDEX(怒翼属性投放!$B$33:$B$41,怒翼升级!$G204))</f>
        <v>506</v>
      </c>
      <c r="M204" s="12">
        <f>INT(INDEX($C$5:$C$54,$I204)*INDEX(怒翼属性投放!$B$67:$Q$83,$F204,M$3)*INDEX(怒翼属性投放!$B$33:$B$41,怒翼升级!$G204))</f>
        <v>506</v>
      </c>
      <c r="N204" s="12">
        <f>INT(INDEX($C$5:$C$54,$I204)*INDEX(怒翼属性投放!$B$67:$Q$83,$F204,N$3)*INDEX(怒翼属性投放!$B$33:$B$41,怒翼升级!$G204))</f>
        <v>0</v>
      </c>
      <c r="O204" s="12">
        <f>INT(INDEX($C$5:$C$54,$I204)*INDEX(怒翼属性投放!$B$67:$Q$83,$F204,O$3)*INDEX(怒翼属性投放!$B$33:$B$41,怒翼升级!$G204))</f>
        <v>0</v>
      </c>
      <c r="P204" s="12">
        <f>INT(INDEX($C$5:$C$54,$I204)*INDEX(怒翼属性投放!$B$67:$Q$83,$F204,P$3)*INDEX(怒翼属性投放!$B$33:$B$41,怒翼升级!$G204))</f>
        <v>0</v>
      </c>
      <c r="Q204" s="12">
        <f>INT(INDEX($C$5:$C$54,$I204)*INDEX(怒翼属性投放!$B$67:$Q$83,$F204,Q$3)*INDEX(怒翼属性投放!$B$33:$B$41,怒翼升级!$G204))</f>
        <v>0</v>
      </c>
      <c r="R204" s="12">
        <f>INT(INDEX($C$5:$C$54,$I204)*INDEX(怒翼属性投放!$B$67:$Q$83,$F204,R$3)*INDEX(怒翼属性投放!$B$33:$B$41,怒翼升级!$G204))</f>
        <v>0</v>
      </c>
      <c r="S204" s="12">
        <f>INT(INDEX($C$5:$C$54,$I204)*INDEX(怒翼属性投放!$B$67:$Q$83,$F204,S$3)*INDEX(怒翼属性投放!$B$33:$B$41,怒翼升级!$G204))</f>
        <v>0</v>
      </c>
      <c r="T204" s="12">
        <f>INT(INDEX($C$5:$C$54,$I204)*INDEX(怒翼属性投放!$B$67:$Q$83,$F204,T$3)*INDEX(怒翼属性投放!$B$33:$B$41,怒翼升级!$G204))</f>
        <v>0</v>
      </c>
      <c r="U204" s="12">
        <f>INT(INDEX($C$5:$C$54,$I204)*INDEX(怒翼属性投放!$B$67:$Q$83,$F204,U$3)*INDEX(怒翼属性投放!$B$33:$B$41,怒翼升级!$G204))</f>
        <v>0</v>
      </c>
      <c r="V204" s="12">
        <f>INT(INDEX($C$5:$C$54,$I204)*INDEX(怒翼属性投放!$B$67:$Q$83,$F204,V$3)*INDEX(怒翼属性投放!$B$33:$B$41,怒翼升级!$G204))</f>
        <v>0</v>
      </c>
      <c r="W204" s="12">
        <f>INT(INDEX($C$5:$C$54,$I204)*INDEX(怒翼属性投放!$B$67:$Q$83,$F204,W$3)*INDEX(怒翼属性投放!$B$33:$B$41,怒翼升级!$G204))</f>
        <v>0</v>
      </c>
      <c r="X204" s="12">
        <f>INT(INDEX($C$5:$C$54,$I204)*INDEX(怒翼属性投放!$B$67:$Q$83,$F204,X$3)*INDEX(怒翼属性投放!$B$33:$B$41,怒翼升级!$G204))</f>
        <v>0</v>
      </c>
      <c r="Y204" s="12">
        <f>INT(INDEX($C$5:$C$54,$I204)*INDEX(怒翼属性投放!$B$67:$Q$83,$F204,Y$3)*INDEX(怒翼属性投放!$B$33:$B$41,怒翼升级!$G204))</f>
        <v>0</v>
      </c>
      <c r="Z204" s="12">
        <f>SUMPRODUCT(怒翼属性投放!B$47:Q$47,怒翼升级!J204:Y204)</f>
        <v>7342.2</v>
      </c>
    </row>
    <row r="205" spans="6:26" ht="16.5" x14ac:dyDescent="0.15">
      <c r="F205" s="13">
        <v>5</v>
      </c>
      <c r="G205" s="13">
        <v>5</v>
      </c>
      <c r="H205" s="13" t="s">
        <v>139</v>
      </c>
      <c r="I205" s="13">
        <v>1</v>
      </c>
      <c r="J205" s="12">
        <f>INT(INDEX($C$5:$C$54,$I205)*INDEX(怒翼属性投放!$B$67:$Q$83,$F205,J$3)*INDEX(怒翼属性投放!$B$33:$B$41,怒翼升级!$G205))</f>
        <v>1724</v>
      </c>
      <c r="K205" s="12">
        <f>INT(INDEX($C$5:$C$54,$I205)*INDEX(怒翼属性投放!$B$67:$Q$83,$F205,K$3)*INDEX(怒翼属性投放!$B$33:$B$41,怒翼升级!$G205))</f>
        <v>137</v>
      </c>
      <c r="L205" s="12">
        <f>INT(INDEX($C$5:$C$54,$I205)*INDEX(怒翼属性投放!$B$67:$Q$83,$F205,L$3)*INDEX(怒翼属性投放!$B$33:$B$41,怒翼升级!$G205))</f>
        <v>68</v>
      </c>
      <c r="M205" s="12">
        <f>INT(INDEX($C$5:$C$54,$I205)*INDEX(怒翼属性投放!$B$67:$Q$83,$F205,M$3)*INDEX(怒翼属性投放!$B$33:$B$41,怒翼升级!$G205))</f>
        <v>68</v>
      </c>
      <c r="N205" s="12">
        <f>INT(INDEX($C$5:$C$54,$I205)*INDEX(怒翼属性投放!$B$67:$Q$83,$F205,N$3)*INDEX(怒翼属性投放!$B$33:$B$41,怒翼升级!$G205))</f>
        <v>0</v>
      </c>
      <c r="O205" s="12">
        <f>INT(INDEX($C$5:$C$54,$I205)*INDEX(怒翼属性投放!$B$67:$Q$83,$F205,O$3)*INDEX(怒翼属性投放!$B$33:$B$41,怒翼升级!$G205))</f>
        <v>0</v>
      </c>
      <c r="P205" s="12">
        <f>INT(INDEX($C$5:$C$54,$I205)*INDEX(怒翼属性投放!$B$67:$Q$83,$F205,P$3)*INDEX(怒翼属性投放!$B$33:$B$41,怒翼升级!$G205))</f>
        <v>0</v>
      </c>
      <c r="Q205" s="12">
        <f>INT(INDEX($C$5:$C$54,$I205)*INDEX(怒翼属性投放!$B$67:$Q$83,$F205,Q$3)*INDEX(怒翼属性投放!$B$33:$B$41,怒翼升级!$G205))</f>
        <v>0</v>
      </c>
      <c r="R205" s="12">
        <f>INT(INDEX($C$5:$C$54,$I205)*INDEX(怒翼属性投放!$B$67:$Q$83,$F205,R$3)*INDEX(怒翼属性投放!$B$33:$B$41,怒翼升级!$G205))</f>
        <v>0</v>
      </c>
      <c r="S205" s="12">
        <f>INT(INDEX($C$5:$C$54,$I205)*INDEX(怒翼属性投放!$B$67:$Q$83,$F205,S$3)*INDEX(怒翼属性投放!$B$33:$B$41,怒翼升级!$G205))</f>
        <v>0</v>
      </c>
      <c r="T205" s="12">
        <f>INT(INDEX($C$5:$C$54,$I205)*INDEX(怒翼属性投放!$B$67:$Q$83,$F205,T$3)*INDEX(怒翼属性投放!$B$33:$B$41,怒翼升级!$G205))</f>
        <v>0</v>
      </c>
      <c r="U205" s="12">
        <f>INT(INDEX($C$5:$C$54,$I205)*INDEX(怒翼属性投放!$B$67:$Q$83,$F205,U$3)*INDEX(怒翼属性投放!$B$33:$B$41,怒翼升级!$G205))</f>
        <v>0</v>
      </c>
      <c r="V205" s="12">
        <f>INT(INDEX($C$5:$C$54,$I205)*INDEX(怒翼属性投放!$B$67:$Q$83,$F205,V$3)*INDEX(怒翼属性投放!$B$33:$B$41,怒翼升级!$G205))</f>
        <v>0</v>
      </c>
      <c r="W205" s="12">
        <f>INT(INDEX($C$5:$C$54,$I205)*INDEX(怒翼属性投放!$B$67:$Q$83,$F205,W$3)*INDEX(怒翼属性投放!$B$33:$B$41,怒翼升级!$G205))</f>
        <v>0</v>
      </c>
      <c r="X205" s="12">
        <f>INT(INDEX($C$5:$C$54,$I205)*INDEX(怒翼属性投放!$B$67:$Q$83,$F205,X$3)*INDEX(怒翼属性投放!$B$33:$B$41,怒翼升级!$G205))</f>
        <v>0</v>
      </c>
      <c r="Y205" s="12">
        <f>INT(INDEX($C$5:$C$54,$I205)*INDEX(怒翼属性投放!$B$67:$Q$83,$F205,Y$3)*INDEX(怒翼属性投放!$B$33:$B$41,怒翼升级!$G205))</f>
        <v>0</v>
      </c>
      <c r="Z205" s="12">
        <f>SUMPRODUCT(怒翼属性投放!B$47:Q$47,怒翼升级!J205:Y205)</f>
        <v>991.4</v>
      </c>
    </row>
    <row r="206" spans="6:26" ht="16.5" x14ac:dyDescent="0.15">
      <c r="F206" s="13">
        <v>5</v>
      </c>
      <c r="G206" s="13">
        <v>5</v>
      </c>
      <c r="H206" s="13" t="s">
        <v>139</v>
      </c>
      <c r="I206" s="13">
        <v>2</v>
      </c>
      <c r="J206" s="12">
        <f>INT(INDEX($C$5:$C$54,$I206)*INDEX(怒翼属性投放!$B$67:$Q$83,$F206,J$3)*INDEX(怒翼属性投放!$B$33:$B$41,怒翼升级!$G206))</f>
        <v>1982</v>
      </c>
      <c r="K206" s="12">
        <f>INT(INDEX($C$5:$C$54,$I206)*INDEX(怒翼属性投放!$B$67:$Q$83,$F206,K$3)*INDEX(怒翼属性投放!$B$33:$B$41,怒翼升级!$G206))</f>
        <v>158</v>
      </c>
      <c r="L206" s="12">
        <f>INT(INDEX($C$5:$C$54,$I206)*INDEX(怒翼属性投放!$B$67:$Q$83,$F206,L$3)*INDEX(怒翼属性投放!$B$33:$B$41,怒翼升级!$G206))</f>
        <v>79</v>
      </c>
      <c r="M206" s="12">
        <f>INT(INDEX($C$5:$C$54,$I206)*INDEX(怒翼属性投放!$B$67:$Q$83,$F206,M$3)*INDEX(怒翼属性投放!$B$33:$B$41,怒翼升级!$G206))</f>
        <v>79</v>
      </c>
      <c r="N206" s="12">
        <f>INT(INDEX($C$5:$C$54,$I206)*INDEX(怒翼属性投放!$B$67:$Q$83,$F206,N$3)*INDEX(怒翼属性投放!$B$33:$B$41,怒翼升级!$G206))</f>
        <v>0</v>
      </c>
      <c r="O206" s="12">
        <f>INT(INDEX($C$5:$C$54,$I206)*INDEX(怒翼属性投放!$B$67:$Q$83,$F206,O$3)*INDEX(怒翼属性投放!$B$33:$B$41,怒翼升级!$G206))</f>
        <v>0</v>
      </c>
      <c r="P206" s="12">
        <f>INT(INDEX($C$5:$C$54,$I206)*INDEX(怒翼属性投放!$B$67:$Q$83,$F206,P$3)*INDEX(怒翼属性投放!$B$33:$B$41,怒翼升级!$G206))</f>
        <v>0</v>
      </c>
      <c r="Q206" s="12">
        <f>INT(INDEX($C$5:$C$54,$I206)*INDEX(怒翼属性投放!$B$67:$Q$83,$F206,Q$3)*INDEX(怒翼属性投放!$B$33:$B$41,怒翼升级!$G206))</f>
        <v>0</v>
      </c>
      <c r="R206" s="12">
        <f>INT(INDEX($C$5:$C$54,$I206)*INDEX(怒翼属性投放!$B$67:$Q$83,$F206,R$3)*INDEX(怒翼属性投放!$B$33:$B$41,怒翼升级!$G206))</f>
        <v>0</v>
      </c>
      <c r="S206" s="12">
        <f>INT(INDEX($C$5:$C$54,$I206)*INDEX(怒翼属性投放!$B$67:$Q$83,$F206,S$3)*INDEX(怒翼属性投放!$B$33:$B$41,怒翼升级!$G206))</f>
        <v>0</v>
      </c>
      <c r="T206" s="12">
        <f>INT(INDEX($C$5:$C$54,$I206)*INDEX(怒翼属性投放!$B$67:$Q$83,$F206,T$3)*INDEX(怒翼属性投放!$B$33:$B$41,怒翼升级!$G206))</f>
        <v>0</v>
      </c>
      <c r="U206" s="12">
        <f>INT(INDEX($C$5:$C$54,$I206)*INDEX(怒翼属性投放!$B$67:$Q$83,$F206,U$3)*INDEX(怒翼属性投放!$B$33:$B$41,怒翼升级!$G206))</f>
        <v>0</v>
      </c>
      <c r="V206" s="12">
        <f>INT(INDEX($C$5:$C$54,$I206)*INDEX(怒翼属性投放!$B$67:$Q$83,$F206,V$3)*INDEX(怒翼属性投放!$B$33:$B$41,怒翼升级!$G206))</f>
        <v>0</v>
      </c>
      <c r="W206" s="12">
        <f>INT(INDEX($C$5:$C$54,$I206)*INDEX(怒翼属性投放!$B$67:$Q$83,$F206,W$3)*INDEX(怒翼属性投放!$B$33:$B$41,怒翼升级!$G206))</f>
        <v>0</v>
      </c>
      <c r="X206" s="12">
        <f>INT(INDEX($C$5:$C$54,$I206)*INDEX(怒翼属性投放!$B$67:$Q$83,$F206,X$3)*INDEX(怒翼属性投放!$B$33:$B$41,怒翼升级!$G206))</f>
        <v>0</v>
      </c>
      <c r="Y206" s="12">
        <f>INT(INDEX($C$5:$C$54,$I206)*INDEX(怒翼属性投放!$B$67:$Q$83,$F206,Y$3)*INDEX(怒翼属性投放!$B$33:$B$41,怒翼升级!$G206))</f>
        <v>0</v>
      </c>
      <c r="Z206" s="12">
        <f>SUMPRODUCT(怒翼属性投放!B$47:Q$47,怒翼升级!J206:Y206)</f>
        <v>1146.2</v>
      </c>
    </row>
    <row r="207" spans="6:26" ht="16.5" x14ac:dyDescent="0.15">
      <c r="F207" s="13">
        <v>5</v>
      </c>
      <c r="G207" s="13">
        <v>5</v>
      </c>
      <c r="H207" s="13" t="s">
        <v>139</v>
      </c>
      <c r="I207" s="13">
        <v>3</v>
      </c>
      <c r="J207" s="12">
        <f>INT(INDEX($C$5:$C$54,$I207)*INDEX(怒翼属性投放!$B$67:$Q$83,$F207,J$3)*INDEX(怒翼属性投放!$B$33:$B$41,怒翼升级!$G207))</f>
        <v>2241</v>
      </c>
      <c r="K207" s="12">
        <f>INT(INDEX($C$5:$C$54,$I207)*INDEX(怒翼属性投放!$B$67:$Q$83,$F207,K$3)*INDEX(怒翼属性投放!$B$33:$B$41,怒翼升级!$G207))</f>
        <v>179</v>
      </c>
      <c r="L207" s="12">
        <f>INT(INDEX($C$5:$C$54,$I207)*INDEX(怒翼属性投放!$B$67:$Q$83,$F207,L$3)*INDEX(怒翼属性投放!$B$33:$B$41,怒翼升级!$G207))</f>
        <v>89</v>
      </c>
      <c r="M207" s="12">
        <f>INT(INDEX($C$5:$C$54,$I207)*INDEX(怒翼属性投放!$B$67:$Q$83,$F207,M$3)*INDEX(怒翼属性投放!$B$33:$B$41,怒翼升级!$G207))</f>
        <v>89</v>
      </c>
      <c r="N207" s="12">
        <f>INT(INDEX($C$5:$C$54,$I207)*INDEX(怒翼属性投放!$B$67:$Q$83,$F207,N$3)*INDEX(怒翼属性投放!$B$33:$B$41,怒翼升级!$G207))</f>
        <v>0</v>
      </c>
      <c r="O207" s="12">
        <f>INT(INDEX($C$5:$C$54,$I207)*INDEX(怒翼属性投放!$B$67:$Q$83,$F207,O$3)*INDEX(怒翼属性投放!$B$33:$B$41,怒翼升级!$G207))</f>
        <v>0</v>
      </c>
      <c r="P207" s="12">
        <f>INT(INDEX($C$5:$C$54,$I207)*INDEX(怒翼属性投放!$B$67:$Q$83,$F207,P$3)*INDEX(怒翼属性投放!$B$33:$B$41,怒翼升级!$G207))</f>
        <v>0</v>
      </c>
      <c r="Q207" s="12">
        <f>INT(INDEX($C$5:$C$54,$I207)*INDEX(怒翼属性投放!$B$67:$Q$83,$F207,Q$3)*INDEX(怒翼属性投放!$B$33:$B$41,怒翼升级!$G207))</f>
        <v>0</v>
      </c>
      <c r="R207" s="12">
        <f>INT(INDEX($C$5:$C$54,$I207)*INDEX(怒翼属性投放!$B$67:$Q$83,$F207,R$3)*INDEX(怒翼属性投放!$B$33:$B$41,怒翼升级!$G207))</f>
        <v>0</v>
      </c>
      <c r="S207" s="12">
        <f>INT(INDEX($C$5:$C$54,$I207)*INDEX(怒翼属性投放!$B$67:$Q$83,$F207,S$3)*INDEX(怒翼属性投放!$B$33:$B$41,怒翼升级!$G207))</f>
        <v>0</v>
      </c>
      <c r="T207" s="12">
        <f>INT(INDEX($C$5:$C$54,$I207)*INDEX(怒翼属性投放!$B$67:$Q$83,$F207,T$3)*INDEX(怒翼属性投放!$B$33:$B$41,怒翼升级!$G207))</f>
        <v>0</v>
      </c>
      <c r="U207" s="12">
        <f>INT(INDEX($C$5:$C$54,$I207)*INDEX(怒翼属性投放!$B$67:$Q$83,$F207,U$3)*INDEX(怒翼属性投放!$B$33:$B$41,怒翼升级!$G207))</f>
        <v>0</v>
      </c>
      <c r="V207" s="12">
        <f>INT(INDEX($C$5:$C$54,$I207)*INDEX(怒翼属性投放!$B$67:$Q$83,$F207,V$3)*INDEX(怒翼属性投放!$B$33:$B$41,怒翼升级!$G207))</f>
        <v>0</v>
      </c>
      <c r="W207" s="12">
        <f>INT(INDEX($C$5:$C$54,$I207)*INDEX(怒翼属性投放!$B$67:$Q$83,$F207,W$3)*INDEX(怒翼属性投放!$B$33:$B$41,怒翼升级!$G207))</f>
        <v>0</v>
      </c>
      <c r="X207" s="12">
        <f>INT(INDEX($C$5:$C$54,$I207)*INDEX(怒翼属性投放!$B$67:$Q$83,$F207,X$3)*INDEX(怒翼属性投放!$B$33:$B$41,怒翼升级!$G207))</f>
        <v>0</v>
      </c>
      <c r="Y207" s="12">
        <f>INT(INDEX($C$5:$C$54,$I207)*INDEX(怒翼属性投放!$B$67:$Q$83,$F207,Y$3)*INDEX(怒翼属性投放!$B$33:$B$41,怒翼升级!$G207))</f>
        <v>0</v>
      </c>
      <c r="Z207" s="12">
        <f>SUMPRODUCT(怒翼属性投放!B$47:Q$47,怒翼升级!J207:Y207)</f>
        <v>1295.0999999999999</v>
      </c>
    </row>
    <row r="208" spans="6:26" ht="16.5" x14ac:dyDescent="0.15">
      <c r="F208" s="13">
        <v>5</v>
      </c>
      <c r="G208" s="13">
        <v>5</v>
      </c>
      <c r="H208" s="13" t="s">
        <v>139</v>
      </c>
      <c r="I208" s="13">
        <v>4</v>
      </c>
      <c r="J208" s="12">
        <f>INT(INDEX($C$5:$C$54,$I208)*INDEX(怒翼属性投放!$B$67:$Q$83,$F208,J$3)*INDEX(怒翼属性投放!$B$33:$B$41,怒翼升级!$G208))</f>
        <v>2500</v>
      </c>
      <c r="K208" s="12">
        <f>INT(INDEX($C$5:$C$54,$I208)*INDEX(怒翼属性投放!$B$67:$Q$83,$F208,K$3)*INDEX(怒翼属性投放!$B$33:$B$41,怒翼升级!$G208))</f>
        <v>200</v>
      </c>
      <c r="L208" s="12">
        <f>INT(INDEX($C$5:$C$54,$I208)*INDEX(怒翼属性投放!$B$67:$Q$83,$F208,L$3)*INDEX(怒翼属性投放!$B$33:$B$41,怒翼升级!$G208))</f>
        <v>100</v>
      </c>
      <c r="M208" s="12">
        <f>INT(INDEX($C$5:$C$54,$I208)*INDEX(怒翼属性投放!$B$67:$Q$83,$F208,M$3)*INDEX(怒翼属性投放!$B$33:$B$41,怒翼升级!$G208))</f>
        <v>100</v>
      </c>
      <c r="N208" s="12">
        <f>INT(INDEX($C$5:$C$54,$I208)*INDEX(怒翼属性投放!$B$67:$Q$83,$F208,N$3)*INDEX(怒翼属性投放!$B$33:$B$41,怒翼升级!$G208))</f>
        <v>0</v>
      </c>
      <c r="O208" s="12">
        <f>INT(INDEX($C$5:$C$54,$I208)*INDEX(怒翼属性投放!$B$67:$Q$83,$F208,O$3)*INDEX(怒翼属性投放!$B$33:$B$41,怒翼升级!$G208))</f>
        <v>0</v>
      </c>
      <c r="P208" s="12">
        <f>INT(INDEX($C$5:$C$54,$I208)*INDEX(怒翼属性投放!$B$67:$Q$83,$F208,P$3)*INDEX(怒翼属性投放!$B$33:$B$41,怒翼升级!$G208))</f>
        <v>0</v>
      </c>
      <c r="Q208" s="12">
        <f>INT(INDEX($C$5:$C$54,$I208)*INDEX(怒翼属性投放!$B$67:$Q$83,$F208,Q$3)*INDEX(怒翼属性投放!$B$33:$B$41,怒翼升级!$G208))</f>
        <v>0</v>
      </c>
      <c r="R208" s="12">
        <f>INT(INDEX($C$5:$C$54,$I208)*INDEX(怒翼属性投放!$B$67:$Q$83,$F208,R$3)*INDEX(怒翼属性投放!$B$33:$B$41,怒翼升级!$G208))</f>
        <v>0</v>
      </c>
      <c r="S208" s="12">
        <f>INT(INDEX($C$5:$C$54,$I208)*INDEX(怒翼属性投放!$B$67:$Q$83,$F208,S$3)*INDEX(怒翼属性投放!$B$33:$B$41,怒翼升级!$G208))</f>
        <v>0</v>
      </c>
      <c r="T208" s="12">
        <f>INT(INDEX($C$5:$C$54,$I208)*INDEX(怒翼属性投放!$B$67:$Q$83,$F208,T$3)*INDEX(怒翼属性投放!$B$33:$B$41,怒翼升级!$G208))</f>
        <v>0</v>
      </c>
      <c r="U208" s="12">
        <f>INT(INDEX($C$5:$C$54,$I208)*INDEX(怒翼属性投放!$B$67:$Q$83,$F208,U$3)*INDEX(怒翼属性投放!$B$33:$B$41,怒翼升级!$G208))</f>
        <v>0</v>
      </c>
      <c r="V208" s="12">
        <f>INT(INDEX($C$5:$C$54,$I208)*INDEX(怒翼属性投放!$B$67:$Q$83,$F208,V$3)*INDEX(怒翼属性投放!$B$33:$B$41,怒翼升级!$G208))</f>
        <v>0</v>
      </c>
      <c r="W208" s="12">
        <f>INT(INDEX($C$5:$C$54,$I208)*INDEX(怒翼属性投放!$B$67:$Q$83,$F208,W$3)*INDEX(怒翼属性投放!$B$33:$B$41,怒翼升级!$G208))</f>
        <v>0</v>
      </c>
      <c r="X208" s="12">
        <f>INT(INDEX($C$5:$C$54,$I208)*INDEX(怒翼属性投放!$B$67:$Q$83,$F208,X$3)*INDEX(怒翼属性投放!$B$33:$B$41,怒翼升级!$G208))</f>
        <v>0</v>
      </c>
      <c r="Y208" s="12">
        <f>INT(INDEX($C$5:$C$54,$I208)*INDEX(怒翼属性投放!$B$67:$Q$83,$F208,Y$3)*INDEX(怒翼属性投放!$B$33:$B$41,怒翼升级!$G208))</f>
        <v>0</v>
      </c>
      <c r="Z208" s="12">
        <f>SUMPRODUCT(怒翼属性投放!B$47:Q$47,怒翼升级!J208:Y208)</f>
        <v>1450</v>
      </c>
    </row>
    <row r="209" spans="6:26" ht="16.5" x14ac:dyDescent="0.15">
      <c r="F209" s="13">
        <v>5</v>
      </c>
      <c r="G209" s="13">
        <v>5</v>
      </c>
      <c r="H209" s="13" t="s">
        <v>139</v>
      </c>
      <c r="I209" s="13">
        <v>5</v>
      </c>
      <c r="J209" s="12">
        <f>INT(INDEX($C$5:$C$54,$I209)*INDEX(怒翼属性投放!$B$67:$Q$83,$F209,J$3)*INDEX(怒翼属性投放!$B$33:$B$41,怒翼升级!$G209))</f>
        <v>2758</v>
      </c>
      <c r="K209" s="12">
        <f>INT(INDEX($C$5:$C$54,$I209)*INDEX(怒翼属性投放!$B$67:$Q$83,$F209,K$3)*INDEX(怒翼属性投放!$B$33:$B$41,怒翼升级!$G209))</f>
        <v>220</v>
      </c>
      <c r="L209" s="12">
        <f>INT(INDEX($C$5:$C$54,$I209)*INDEX(怒翼属性投放!$B$67:$Q$83,$F209,L$3)*INDEX(怒翼属性投放!$B$33:$B$41,怒翼升级!$G209))</f>
        <v>110</v>
      </c>
      <c r="M209" s="12">
        <f>INT(INDEX($C$5:$C$54,$I209)*INDEX(怒翼属性投放!$B$67:$Q$83,$F209,M$3)*INDEX(怒翼属性投放!$B$33:$B$41,怒翼升级!$G209))</f>
        <v>110</v>
      </c>
      <c r="N209" s="12">
        <f>INT(INDEX($C$5:$C$54,$I209)*INDEX(怒翼属性投放!$B$67:$Q$83,$F209,N$3)*INDEX(怒翼属性投放!$B$33:$B$41,怒翼升级!$G209))</f>
        <v>0</v>
      </c>
      <c r="O209" s="12">
        <f>INT(INDEX($C$5:$C$54,$I209)*INDEX(怒翼属性投放!$B$67:$Q$83,$F209,O$3)*INDEX(怒翼属性投放!$B$33:$B$41,怒翼升级!$G209))</f>
        <v>0</v>
      </c>
      <c r="P209" s="12">
        <f>INT(INDEX($C$5:$C$54,$I209)*INDEX(怒翼属性投放!$B$67:$Q$83,$F209,P$3)*INDEX(怒翼属性投放!$B$33:$B$41,怒翼升级!$G209))</f>
        <v>0</v>
      </c>
      <c r="Q209" s="12">
        <f>INT(INDEX($C$5:$C$54,$I209)*INDEX(怒翼属性投放!$B$67:$Q$83,$F209,Q$3)*INDEX(怒翼属性投放!$B$33:$B$41,怒翼升级!$G209))</f>
        <v>0</v>
      </c>
      <c r="R209" s="12">
        <f>INT(INDEX($C$5:$C$54,$I209)*INDEX(怒翼属性投放!$B$67:$Q$83,$F209,R$3)*INDEX(怒翼属性投放!$B$33:$B$41,怒翼升级!$G209))</f>
        <v>0</v>
      </c>
      <c r="S209" s="12">
        <f>INT(INDEX($C$5:$C$54,$I209)*INDEX(怒翼属性投放!$B$67:$Q$83,$F209,S$3)*INDEX(怒翼属性投放!$B$33:$B$41,怒翼升级!$G209))</f>
        <v>0</v>
      </c>
      <c r="T209" s="12">
        <f>INT(INDEX($C$5:$C$54,$I209)*INDEX(怒翼属性投放!$B$67:$Q$83,$F209,T$3)*INDEX(怒翼属性投放!$B$33:$B$41,怒翼升级!$G209))</f>
        <v>0</v>
      </c>
      <c r="U209" s="12">
        <f>INT(INDEX($C$5:$C$54,$I209)*INDEX(怒翼属性投放!$B$67:$Q$83,$F209,U$3)*INDEX(怒翼属性投放!$B$33:$B$41,怒翼升级!$G209))</f>
        <v>0</v>
      </c>
      <c r="V209" s="12">
        <f>INT(INDEX($C$5:$C$54,$I209)*INDEX(怒翼属性投放!$B$67:$Q$83,$F209,V$3)*INDEX(怒翼属性投放!$B$33:$B$41,怒翼升级!$G209))</f>
        <v>0</v>
      </c>
      <c r="W209" s="12">
        <f>INT(INDEX($C$5:$C$54,$I209)*INDEX(怒翼属性投放!$B$67:$Q$83,$F209,W$3)*INDEX(怒翼属性投放!$B$33:$B$41,怒翼升级!$G209))</f>
        <v>0</v>
      </c>
      <c r="X209" s="12">
        <f>INT(INDEX($C$5:$C$54,$I209)*INDEX(怒翼属性投放!$B$67:$Q$83,$F209,X$3)*INDEX(怒翼属性投放!$B$33:$B$41,怒翼升级!$G209))</f>
        <v>0</v>
      </c>
      <c r="Y209" s="12">
        <f>INT(INDEX($C$5:$C$54,$I209)*INDEX(怒翼属性投放!$B$67:$Q$83,$F209,Y$3)*INDEX(怒翼属性投放!$B$33:$B$41,怒翼升级!$G209))</f>
        <v>0</v>
      </c>
      <c r="Z209" s="12">
        <f>SUMPRODUCT(怒翼属性投放!B$47:Q$47,怒翼升级!J209:Y209)</f>
        <v>1595.8</v>
      </c>
    </row>
    <row r="210" spans="6:26" ht="16.5" x14ac:dyDescent="0.15">
      <c r="F210" s="13">
        <v>5</v>
      </c>
      <c r="G210" s="13">
        <v>5</v>
      </c>
      <c r="H210" s="13" t="s">
        <v>139</v>
      </c>
      <c r="I210" s="13">
        <v>6</v>
      </c>
      <c r="J210" s="12">
        <f>INT(INDEX($C$5:$C$54,$I210)*INDEX(怒翼属性投放!$B$67:$Q$83,$F210,J$3)*INDEX(怒翼属性投放!$B$33:$B$41,怒翼升级!$G210))</f>
        <v>3017</v>
      </c>
      <c r="K210" s="12">
        <f>INT(INDEX($C$5:$C$54,$I210)*INDEX(怒翼属性投放!$B$67:$Q$83,$F210,K$3)*INDEX(怒翼属性投放!$B$33:$B$41,怒翼升级!$G210))</f>
        <v>241</v>
      </c>
      <c r="L210" s="12">
        <f>INT(INDEX($C$5:$C$54,$I210)*INDEX(怒翼属性投放!$B$67:$Q$83,$F210,L$3)*INDEX(怒翼属性投放!$B$33:$B$41,怒翼升级!$G210))</f>
        <v>120</v>
      </c>
      <c r="M210" s="12">
        <f>INT(INDEX($C$5:$C$54,$I210)*INDEX(怒翼属性投放!$B$67:$Q$83,$F210,M$3)*INDEX(怒翼属性投放!$B$33:$B$41,怒翼升级!$G210))</f>
        <v>120</v>
      </c>
      <c r="N210" s="12">
        <f>INT(INDEX($C$5:$C$54,$I210)*INDEX(怒翼属性投放!$B$67:$Q$83,$F210,N$3)*INDEX(怒翼属性投放!$B$33:$B$41,怒翼升级!$G210))</f>
        <v>0</v>
      </c>
      <c r="O210" s="12">
        <f>INT(INDEX($C$5:$C$54,$I210)*INDEX(怒翼属性投放!$B$67:$Q$83,$F210,O$3)*INDEX(怒翼属性投放!$B$33:$B$41,怒翼升级!$G210))</f>
        <v>0</v>
      </c>
      <c r="P210" s="12">
        <f>INT(INDEX($C$5:$C$54,$I210)*INDEX(怒翼属性投放!$B$67:$Q$83,$F210,P$3)*INDEX(怒翼属性投放!$B$33:$B$41,怒翼升级!$G210))</f>
        <v>0</v>
      </c>
      <c r="Q210" s="12">
        <f>INT(INDEX($C$5:$C$54,$I210)*INDEX(怒翼属性投放!$B$67:$Q$83,$F210,Q$3)*INDEX(怒翼属性投放!$B$33:$B$41,怒翼升级!$G210))</f>
        <v>0</v>
      </c>
      <c r="R210" s="12">
        <f>INT(INDEX($C$5:$C$54,$I210)*INDEX(怒翼属性投放!$B$67:$Q$83,$F210,R$3)*INDEX(怒翼属性投放!$B$33:$B$41,怒翼升级!$G210))</f>
        <v>0</v>
      </c>
      <c r="S210" s="12">
        <f>INT(INDEX($C$5:$C$54,$I210)*INDEX(怒翼属性投放!$B$67:$Q$83,$F210,S$3)*INDEX(怒翼属性投放!$B$33:$B$41,怒翼升级!$G210))</f>
        <v>0</v>
      </c>
      <c r="T210" s="12">
        <f>INT(INDEX($C$5:$C$54,$I210)*INDEX(怒翼属性投放!$B$67:$Q$83,$F210,T$3)*INDEX(怒翼属性投放!$B$33:$B$41,怒翼升级!$G210))</f>
        <v>0</v>
      </c>
      <c r="U210" s="12">
        <f>INT(INDEX($C$5:$C$54,$I210)*INDEX(怒翼属性投放!$B$67:$Q$83,$F210,U$3)*INDEX(怒翼属性投放!$B$33:$B$41,怒翼升级!$G210))</f>
        <v>0</v>
      </c>
      <c r="V210" s="12">
        <f>INT(INDEX($C$5:$C$54,$I210)*INDEX(怒翼属性投放!$B$67:$Q$83,$F210,V$3)*INDEX(怒翼属性投放!$B$33:$B$41,怒翼升级!$G210))</f>
        <v>0</v>
      </c>
      <c r="W210" s="12">
        <f>INT(INDEX($C$5:$C$54,$I210)*INDEX(怒翼属性投放!$B$67:$Q$83,$F210,W$3)*INDEX(怒翼属性投放!$B$33:$B$41,怒翼升级!$G210))</f>
        <v>0</v>
      </c>
      <c r="X210" s="12">
        <f>INT(INDEX($C$5:$C$54,$I210)*INDEX(怒翼属性投放!$B$67:$Q$83,$F210,X$3)*INDEX(怒翼属性投放!$B$33:$B$41,怒翼升级!$G210))</f>
        <v>0</v>
      </c>
      <c r="Y210" s="12">
        <f>INT(INDEX($C$5:$C$54,$I210)*INDEX(怒翼属性投放!$B$67:$Q$83,$F210,Y$3)*INDEX(怒翼属性投放!$B$33:$B$41,怒翼升级!$G210))</f>
        <v>0</v>
      </c>
      <c r="Z210" s="12">
        <f>SUMPRODUCT(怒翼属性投放!B$47:Q$47,怒翼升级!J210:Y210)</f>
        <v>1744.7</v>
      </c>
    </row>
    <row r="211" spans="6:26" ht="16.5" x14ac:dyDescent="0.15">
      <c r="F211" s="13">
        <v>5</v>
      </c>
      <c r="G211" s="13">
        <v>5</v>
      </c>
      <c r="H211" s="13" t="s">
        <v>139</v>
      </c>
      <c r="I211" s="13">
        <v>7</v>
      </c>
      <c r="J211" s="12">
        <f>INT(INDEX($C$5:$C$54,$I211)*INDEX(怒翼属性投放!$B$67:$Q$83,$F211,J$3)*INDEX(怒翼属性投放!$B$33:$B$41,怒翼升级!$G211))</f>
        <v>3275</v>
      </c>
      <c r="K211" s="12">
        <f>INT(INDEX($C$5:$C$54,$I211)*INDEX(怒翼属性投放!$B$67:$Q$83,$F211,K$3)*INDEX(怒翼属性投放!$B$33:$B$41,怒翼升级!$G211))</f>
        <v>262</v>
      </c>
      <c r="L211" s="12">
        <f>INT(INDEX($C$5:$C$54,$I211)*INDEX(怒翼属性投放!$B$67:$Q$83,$F211,L$3)*INDEX(怒翼属性投放!$B$33:$B$41,怒翼升级!$G211))</f>
        <v>131</v>
      </c>
      <c r="M211" s="12">
        <f>INT(INDEX($C$5:$C$54,$I211)*INDEX(怒翼属性投放!$B$67:$Q$83,$F211,M$3)*INDEX(怒翼属性投放!$B$33:$B$41,怒翼升级!$G211))</f>
        <v>131</v>
      </c>
      <c r="N211" s="12">
        <f>INT(INDEX($C$5:$C$54,$I211)*INDEX(怒翼属性投放!$B$67:$Q$83,$F211,N$3)*INDEX(怒翼属性投放!$B$33:$B$41,怒翼升级!$G211))</f>
        <v>0</v>
      </c>
      <c r="O211" s="12">
        <f>INT(INDEX($C$5:$C$54,$I211)*INDEX(怒翼属性投放!$B$67:$Q$83,$F211,O$3)*INDEX(怒翼属性投放!$B$33:$B$41,怒翼升级!$G211))</f>
        <v>0</v>
      </c>
      <c r="P211" s="12">
        <f>INT(INDEX($C$5:$C$54,$I211)*INDEX(怒翼属性投放!$B$67:$Q$83,$F211,P$3)*INDEX(怒翼属性投放!$B$33:$B$41,怒翼升级!$G211))</f>
        <v>0</v>
      </c>
      <c r="Q211" s="12">
        <f>INT(INDEX($C$5:$C$54,$I211)*INDEX(怒翼属性投放!$B$67:$Q$83,$F211,Q$3)*INDEX(怒翼属性投放!$B$33:$B$41,怒翼升级!$G211))</f>
        <v>0</v>
      </c>
      <c r="R211" s="12">
        <f>INT(INDEX($C$5:$C$54,$I211)*INDEX(怒翼属性投放!$B$67:$Q$83,$F211,R$3)*INDEX(怒翼属性投放!$B$33:$B$41,怒翼升级!$G211))</f>
        <v>0</v>
      </c>
      <c r="S211" s="12">
        <f>INT(INDEX($C$5:$C$54,$I211)*INDEX(怒翼属性投放!$B$67:$Q$83,$F211,S$3)*INDEX(怒翼属性投放!$B$33:$B$41,怒翼升级!$G211))</f>
        <v>0</v>
      </c>
      <c r="T211" s="12">
        <f>INT(INDEX($C$5:$C$54,$I211)*INDEX(怒翼属性投放!$B$67:$Q$83,$F211,T$3)*INDEX(怒翼属性投放!$B$33:$B$41,怒翼升级!$G211))</f>
        <v>0</v>
      </c>
      <c r="U211" s="12">
        <f>INT(INDEX($C$5:$C$54,$I211)*INDEX(怒翼属性投放!$B$67:$Q$83,$F211,U$3)*INDEX(怒翼属性投放!$B$33:$B$41,怒翼升级!$G211))</f>
        <v>0</v>
      </c>
      <c r="V211" s="12">
        <f>INT(INDEX($C$5:$C$54,$I211)*INDEX(怒翼属性投放!$B$67:$Q$83,$F211,V$3)*INDEX(怒翼属性投放!$B$33:$B$41,怒翼升级!$G211))</f>
        <v>0</v>
      </c>
      <c r="W211" s="12">
        <f>INT(INDEX($C$5:$C$54,$I211)*INDEX(怒翼属性投放!$B$67:$Q$83,$F211,W$3)*INDEX(怒翼属性投放!$B$33:$B$41,怒翼升级!$G211))</f>
        <v>0</v>
      </c>
      <c r="X211" s="12">
        <f>INT(INDEX($C$5:$C$54,$I211)*INDEX(怒翼属性投放!$B$67:$Q$83,$F211,X$3)*INDEX(怒翼属性投放!$B$33:$B$41,怒翼升级!$G211))</f>
        <v>0</v>
      </c>
      <c r="Y211" s="12">
        <f>INT(INDEX($C$5:$C$54,$I211)*INDEX(怒翼属性投放!$B$67:$Q$83,$F211,Y$3)*INDEX(怒翼属性投放!$B$33:$B$41,怒翼升级!$G211))</f>
        <v>0</v>
      </c>
      <c r="Z211" s="12">
        <f>SUMPRODUCT(怒翼属性投放!B$47:Q$47,怒翼升级!J211:Y211)</f>
        <v>1899.5</v>
      </c>
    </row>
    <row r="212" spans="6:26" ht="16.5" x14ac:dyDescent="0.15">
      <c r="F212" s="13">
        <v>5</v>
      </c>
      <c r="G212" s="13">
        <v>5</v>
      </c>
      <c r="H212" s="13" t="s">
        <v>139</v>
      </c>
      <c r="I212" s="13">
        <v>8</v>
      </c>
      <c r="J212" s="12">
        <f>INT(INDEX($C$5:$C$54,$I212)*INDEX(怒翼属性投放!$B$67:$Q$83,$F212,J$3)*INDEX(怒翼属性投放!$B$33:$B$41,怒翼升级!$G212))</f>
        <v>3534</v>
      </c>
      <c r="K212" s="12">
        <f>INT(INDEX($C$5:$C$54,$I212)*INDEX(怒翼属性投放!$B$67:$Q$83,$F212,K$3)*INDEX(怒翼属性投放!$B$33:$B$41,怒翼升级!$G212))</f>
        <v>282</v>
      </c>
      <c r="L212" s="12">
        <f>INT(INDEX($C$5:$C$54,$I212)*INDEX(怒翼属性投放!$B$67:$Q$83,$F212,L$3)*INDEX(怒翼属性投放!$B$33:$B$41,怒翼升级!$G212))</f>
        <v>141</v>
      </c>
      <c r="M212" s="12">
        <f>INT(INDEX($C$5:$C$54,$I212)*INDEX(怒翼属性投放!$B$67:$Q$83,$F212,M$3)*INDEX(怒翼属性投放!$B$33:$B$41,怒翼升级!$G212))</f>
        <v>141</v>
      </c>
      <c r="N212" s="12">
        <f>INT(INDEX($C$5:$C$54,$I212)*INDEX(怒翼属性投放!$B$67:$Q$83,$F212,N$3)*INDEX(怒翼属性投放!$B$33:$B$41,怒翼升级!$G212))</f>
        <v>0</v>
      </c>
      <c r="O212" s="12">
        <f>INT(INDEX($C$5:$C$54,$I212)*INDEX(怒翼属性投放!$B$67:$Q$83,$F212,O$3)*INDEX(怒翼属性投放!$B$33:$B$41,怒翼升级!$G212))</f>
        <v>0</v>
      </c>
      <c r="P212" s="12">
        <f>INT(INDEX($C$5:$C$54,$I212)*INDEX(怒翼属性投放!$B$67:$Q$83,$F212,P$3)*INDEX(怒翼属性投放!$B$33:$B$41,怒翼升级!$G212))</f>
        <v>0</v>
      </c>
      <c r="Q212" s="12">
        <f>INT(INDEX($C$5:$C$54,$I212)*INDEX(怒翼属性投放!$B$67:$Q$83,$F212,Q$3)*INDEX(怒翼属性投放!$B$33:$B$41,怒翼升级!$G212))</f>
        <v>0</v>
      </c>
      <c r="R212" s="12">
        <f>INT(INDEX($C$5:$C$54,$I212)*INDEX(怒翼属性投放!$B$67:$Q$83,$F212,R$3)*INDEX(怒翼属性投放!$B$33:$B$41,怒翼升级!$G212))</f>
        <v>0</v>
      </c>
      <c r="S212" s="12">
        <f>INT(INDEX($C$5:$C$54,$I212)*INDEX(怒翼属性投放!$B$67:$Q$83,$F212,S$3)*INDEX(怒翼属性投放!$B$33:$B$41,怒翼升级!$G212))</f>
        <v>0</v>
      </c>
      <c r="T212" s="12">
        <f>INT(INDEX($C$5:$C$54,$I212)*INDEX(怒翼属性投放!$B$67:$Q$83,$F212,T$3)*INDEX(怒翼属性投放!$B$33:$B$41,怒翼升级!$G212))</f>
        <v>0</v>
      </c>
      <c r="U212" s="12">
        <f>INT(INDEX($C$5:$C$54,$I212)*INDEX(怒翼属性投放!$B$67:$Q$83,$F212,U$3)*INDEX(怒翼属性投放!$B$33:$B$41,怒翼升级!$G212))</f>
        <v>0</v>
      </c>
      <c r="V212" s="12">
        <f>INT(INDEX($C$5:$C$54,$I212)*INDEX(怒翼属性投放!$B$67:$Q$83,$F212,V$3)*INDEX(怒翼属性投放!$B$33:$B$41,怒翼升级!$G212))</f>
        <v>0</v>
      </c>
      <c r="W212" s="12">
        <f>INT(INDEX($C$5:$C$54,$I212)*INDEX(怒翼属性投放!$B$67:$Q$83,$F212,W$3)*INDEX(怒翼属性投放!$B$33:$B$41,怒翼升级!$G212))</f>
        <v>0</v>
      </c>
      <c r="X212" s="12">
        <f>INT(INDEX($C$5:$C$54,$I212)*INDEX(怒翼属性投放!$B$67:$Q$83,$F212,X$3)*INDEX(怒翼属性投放!$B$33:$B$41,怒翼升级!$G212))</f>
        <v>0</v>
      </c>
      <c r="Y212" s="12">
        <f>INT(INDEX($C$5:$C$54,$I212)*INDEX(怒翼属性投放!$B$67:$Q$83,$F212,Y$3)*INDEX(怒翼属性投放!$B$33:$B$41,怒翼升级!$G212))</f>
        <v>0</v>
      </c>
      <c r="Z212" s="12">
        <f>SUMPRODUCT(怒翼属性投放!B$47:Q$47,怒翼升级!J212:Y212)</f>
        <v>2045.4</v>
      </c>
    </row>
    <row r="213" spans="6:26" ht="16.5" x14ac:dyDescent="0.15">
      <c r="F213" s="13">
        <v>5</v>
      </c>
      <c r="G213" s="13">
        <v>5</v>
      </c>
      <c r="H213" s="13" t="s">
        <v>139</v>
      </c>
      <c r="I213" s="13">
        <v>9</v>
      </c>
      <c r="J213" s="12">
        <f>INT(INDEX($C$5:$C$54,$I213)*INDEX(怒翼属性投放!$B$67:$Q$83,$F213,J$3)*INDEX(怒翼属性投放!$B$33:$B$41,怒翼升级!$G213))</f>
        <v>3793</v>
      </c>
      <c r="K213" s="12">
        <f>INT(INDEX($C$5:$C$54,$I213)*INDEX(怒翼属性投放!$B$67:$Q$83,$F213,K$3)*INDEX(怒翼属性投放!$B$33:$B$41,怒翼升级!$G213))</f>
        <v>303</v>
      </c>
      <c r="L213" s="12">
        <f>INT(INDEX($C$5:$C$54,$I213)*INDEX(怒翼属性投放!$B$67:$Q$83,$F213,L$3)*INDEX(怒翼属性投放!$B$33:$B$41,怒翼升级!$G213))</f>
        <v>151</v>
      </c>
      <c r="M213" s="12">
        <f>INT(INDEX($C$5:$C$54,$I213)*INDEX(怒翼属性投放!$B$67:$Q$83,$F213,M$3)*INDEX(怒翼属性投放!$B$33:$B$41,怒翼升级!$G213))</f>
        <v>151</v>
      </c>
      <c r="N213" s="12">
        <f>INT(INDEX($C$5:$C$54,$I213)*INDEX(怒翼属性投放!$B$67:$Q$83,$F213,N$3)*INDEX(怒翼属性投放!$B$33:$B$41,怒翼升级!$G213))</f>
        <v>0</v>
      </c>
      <c r="O213" s="12">
        <f>INT(INDEX($C$5:$C$54,$I213)*INDEX(怒翼属性投放!$B$67:$Q$83,$F213,O$3)*INDEX(怒翼属性投放!$B$33:$B$41,怒翼升级!$G213))</f>
        <v>0</v>
      </c>
      <c r="P213" s="12">
        <f>INT(INDEX($C$5:$C$54,$I213)*INDEX(怒翼属性投放!$B$67:$Q$83,$F213,P$3)*INDEX(怒翼属性投放!$B$33:$B$41,怒翼升级!$G213))</f>
        <v>0</v>
      </c>
      <c r="Q213" s="12">
        <f>INT(INDEX($C$5:$C$54,$I213)*INDEX(怒翼属性投放!$B$67:$Q$83,$F213,Q$3)*INDEX(怒翼属性投放!$B$33:$B$41,怒翼升级!$G213))</f>
        <v>0</v>
      </c>
      <c r="R213" s="12">
        <f>INT(INDEX($C$5:$C$54,$I213)*INDEX(怒翼属性投放!$B$67:$Q$83,$F213,R$3)*INDEX(怒翼属性投放!$B$33:$B$41,怒翼升级!$G213))</f>
        <v>0</v>
      </c>
      <c r="S213" s="12">
        <f>INT(INDEX($C$5:$C$54,$I213)*INDEX(怒翼属性投放!$B$67:$Q$83,$F213,S$3)*INDEX(怒翼属性投放!$B$33:$B$41,怒翼升级!$G213))</f>
        <v>0</v>
      </c>
      <c r="T213" s="12">
        <f>INT(INDEX($C$5:$C$54,$I213)*INDEX(怒翼属性投放!$B$67:$Q$83,$F213,T$3)*INDEX(怒翼属性投放!$B$33:$B$41,怒翼升级!$G213))</f>
        <v>0</v>
      </c>
      <c r="U213" s="12">
        <f>INT(INDEX($C$5:$C$54,$I213)*INDEX(怒翼属性投放!$B$67:$Q$83,$F213,U$3)*INDEX(怒翼属性投放!$B$33:$B$41,怒翼升级!$G213))</f>
        <v>0</v>
      </c>
      <c r="V213" s="12">
        <f>INT(INDEX($C$5:$C$54,$I213)*INDEX(怒翼属性投放!$B$67:$Q$83,$F213,V$3)*INDEX(怒翼属性投放!$B$33:$B$41,怒翼升级!$G213))</f>
        <v>0</v>
      </c>
      <c r="W213" s="12">
        <f>INT(INDEX($C$5:$C$54,$I213)*INDEX(怒翼属性投放!$B$67:$Q$83,$F213,W$3)*INDEX(怒翼属性投放!$B$33:$B$41,怒翼升级!$G213))</f>
        <v>0</v>
      </c>
      <c r="X213" s="12">
        <f>INT(INDEX($C$5:$C$54,$I213)*INDEX(怒翼属性投放!$B$67:$Q$83,$F213,X$3)*INDEX(怒翼属性投放!$B$33:$B$41,怒翼升级!$G213))</f>
        <v>0</v>
      </c>
      <c r="Y213" s="12">
        <f>INT(INDEX($C$5:$C$54,$I213)*INDEX(怒翼属性投放!$B$67:$Q$83,$F213,Y$3)*INDEX(怒翼属性投放!$B$33:$B$41,怒翼升级!$G213))</f>
        <v>0</v>
      </c>
      <c r="Z213" s="12">
        <f>SUMPRODUCT(怒翼属性投放!B$47:Q$47,怒翼升级!J213:Y213)</f>
        <v>2194.3000000000002</v>
      </c>
    </row>
    <row r="214" spans="6:26" ht="16.5" x14ac:dyDescent="0.15">
      <c r="F214" s="13">
        <v>5</v>
      </c>
      <c r="G214" s="13">
        <v>5</v>
      </c>
      <c r="H214" s="13" t="s">
        <v>139</v>
      </c>
      <c r="I214" s="13">
        <v>10</v>
      </c>
      <c r="J214" s="12">
        <f>INT(INDEX($C$5:$C$54,$I214)*INDEX(怒翼属性投放!$B$67:$Q$83,$F214,J$3)*INDEX(怒翼属性投放!$B$33:$B$41,怒翼升级!$G214))</f>
        <v>4051</v>
      </c>
      <c r="K214" s="12">
        <f>INT(INDEX($C$5:$C$54,$I214)*INDEX(怒翼属性投放!$B$67:$Q$83,$F214,K$3)*INDEX(怒翼属性投放!$B$33:$B$41,怒翼升级!$G214))</f>
        <v>324</v>
      </c>
      <c r="L214" s="12">
        <f>INT(INDEX($C$5:$C$54,$I214)*INDEX(怒翼属性投放!$B$67:$Q$83,$F214,L$3)*INDEX(怒翼属性投放!$B$33:$B$41,怒翼升级!$G214))</f>
        <v>162</v>
      </c>
      <c r="M214" s="12">
        <f>INT(INDEX($C$5:$C$54,$I214)*INDEX(怒翼属性投放!$B$67:$Q$83,$F214,M$3)*INDEX(怒翼属性投放!$B$33:$B$41,怒翼升级!$G214))</f>
        <v>162</v>
      </c>
      <c r="N214" s="12">
        <f>INT(INDEX($C$5:$C$54,$I214)*INDEX(怒翼属性投放!$B$67:$Q$83,$F214,N$3)*INDEX(怒翼属性投放!$B$33:$B$41,怒翼升级!$G214))</f>
        <v>0</v>
      </c>
      <c r="O214" s="12">
        <f>INT(INDEX($C$5:$C$54,$I214)*INDEX(怒翼属性投放!$B$67:$Q$83,$F214,O$3)*INDEX(怒翼属性投放!$B$33:$B$41,怒翼升级!$G214))</f>
        <v>0</v>
      </c>
      <c r="P214" s="12">
        <f>INT(INDEX($C$5:$C$54,$I214)*INDEX(怒翼属性投放!$B$67:$Q$83,$F214,P$3)*INDEX(怒翼属性投放!$B$33:$B$41,怒翼升级!$G214))</f>
        <v>0</v>
      </c>
      <c r="Q214" s="12">
        <f>INT(INDEX($C$5:$C$54,$I214)*INDEX(怒翼属性投放!$B$67:$Q$83,$F214,Q$3)*INDEX(怒翼属性投放!$B$33:$B$41,怒翼升级!$G214))</f>
        <v>0</v>
      </c>
      <c r="R214" s="12">
        <f>INT(INDEX($C$5:$C$54,$I214)*INDEX(怒翼属性投放!$B$67:$Q$83,$F214,R$3)*INDEX(怒翼属性投放!$B$33:$B$41,怒翼升级!$G214))</f>
        <v>0</v>
      </c>
      <c r="S214" s="12">
        <f>INT(INDEX($C$5:$C$54,$I214)*INDEX(怒翼属性投放!$B$67:$Q$83,$F214,S$3)*INDEX(怒翼属性投放!$B$33:$B$41,怒翼升级!$G214))</f>
        <v>0</v>
      </c>
      <c r="T214" s="12">
        <f>INT(INDEX($C$5:$C$54,$I214)*INDEX(怒翼属性投放!$B$67:$Q$83,$F214,T$3)*INDEX(怒翼属性投放!$B$33:$B$41,怒翼升级!$G214))</f>
        <v>0</v>
      </c>
      <c r="U214" s="12">
        <f>INT(INDEX($C$5:$C$54,$I214)*INDEX(怒翼属性投放!$B$67:$Q$83,$F214,U$3)*INDEX(怒翼属性投放!$B$33:$B$41,怒翼升级!$G214))</f>
        <v>0</v>
      </c>
      <c r="V214" s="12">
        <f>INT(INDEX($C$5:$C$54,$I214)*INDEX(怒翼属性投放!$B$67:$Q$83,$F214,V$3)*INDEX(怒翼属性投放!$B$33:$B$41,怒翼升级!$G214))</f>
        <v>0</v>
      </c>
      <c r="W214" s="12">
        <f>INT(INDEX($C$5:$C$54,$I214)*INDEX(怒翼属性投放!$B$67:$Q$83,$F214,W$3)*INDEX(怒翼属性投放!$B$33:$B$41,怒翼升级!$G214))</f>
        <v>0</v>
      </c>
      <c r="X214" s="12">
        <f>INT(INDEX($C$5:$C$54,$I214)*INDEX(怒翼属性投放!$B$67:$Q$83,$F214,X$3)*INDEX(怒翼属性投放!$B$33:$B$41,怒翼升级!$G214))</f>
        <v>0</v>
      </c>
      <c r="Y214" s="12">
        <f>INT(INDEX($C$5:$C$54,$I214)*INDEX(怒翼属性投放!$B$67:$Q$83,$F214,Y$3)*INDEX(怒翼属性投放!$B$33:$B$41,怒翼升级!$G214))</f>
        <v>0</v>
      </c>
      <c r="Z214" s="12">
        <f>SUMPRODUCT(怒翼属性投放!B$47:Q$47,怒翼升级!J214:Y214)</f>
        <v>2349.1</v>
      </c>
    </row>
    <row r="215" spans="6:26" ht="16.5" x14ac:dyDescent="0.15">
      <c r="F215" s="13">
        <v>5</v>
      </c>
      <c r="G215" s="13">
        <v>5</v>
      </c>
      <c r="H215" s="13" t="s">
        <v>139</v>
      </c>
      <c r="I215" s="13">
        <v>11</v>
      </c>
      <c r="J215" s="12">
        <f>INT(INDEX($C$5:$C$54,$I215)*INDEX(怒翼属性投放!$B$67:$Q$83,$F215,J$3)*INDEX(怒翼属性投放!$B$33:$B$41,怒翼升级!$G215))</f>
        <v>4310</v>
      </c>
      <c r="K215" s="12">
        <f>INT(INDEX($C$5:$C$54,$I215)*INDEX(怒翼属性投放!$B$67:$Q$83,$F215,K$3)*INDEX(怒翼属性投放!$B$33:$B$41,怒翼升级!$G215))</f>
        <v>344</v>
      </c>
      <c r="L215" s="12">
        <f>INT(INDEX($C$5:$C$54,$I215)*INDEX(怒翼属性投放!$B$67:$Q$83,$F215,L$3)*INDEX(怒翼属性投放!$B$33:$B$41,怒翼升级!$G215))</f>
        <v>172</v>
      </c>
      <c r="M215" s="12">
        <f>INT(INDEX($C$5:$C$54,$I215)*INDEX(怒翼属性投放!$B$67:$Q$83,$F215,M$3)*INDEX(怒翼属性投放!$B$33:$B$41,怒翼升级!$G215))</f>
        <v>172</v>
      </c>
      <c r="N215" s="12">
        <f>INT(INDEX($C$5:$C$54,$I215)*INDEX(怒翼属性投放!$B$67:$Q$83,$F215,N$3)*INDEX(怒翼属性投放!$B$33:$B$41,怒翼升级!$G215))</f>
        <v>0</v>
      </c>
      <c r="O215" s="12">
        <f>INT(INDEX($C$5:$C$54,$I215)*INDEX(怒翼属性投放!$B$67:$Q$83,$F215,O$3)*INDEX(怒翼属性投放!$B$33:$B$41,怒翼升级!$G215))</f>
        <v>0</v>
      </c>
      <c r="P215" s="12">
        <f>INT(INDEX($C$5:$C$54,$I215)*INDEX(怒翼属性投放!$B$67:$Q$83,$F215,P$3)*INDEX(怒翼属性投放!$B$33:$B$41,怒翼升级!$G215))</f>
        <v>0</v>
      </c>
      <c r="Q215" s="12">
        <f>INT(INDEX($C$5:$C$54,$I215)*INDEX(怒翼属性投放!$B$67:$Q$83,$F215,Q$3)*INDEX(怒翼属性投放!$B$33:$B$41,怒翼升级!$G215))</f>
        <v>0</v>
      </c>
      <c r="R215" s="12">
        <f>INT(INDEX($C$5:$C$54,$I215)*INDEX(怒翼属性投放!$B$67:$Q$83,$F215,R$3)*INDEX(怒翼属性投放!$B$33:$B$41,怒翼升级!$G215))</f>
        <v>0</v>
      </c>
      <c r="S215" s="12">
        <f>INT(INDEX($C$5:$C$54,$I215)*INDEX(怒翼属性投放!$B$67:$Q$83,$F215,S$3)*INDEX(怒翼属性投放!$B$33:$B$41,怒翼升级!$G215))</f>
        <v>0</v>
      </c>
      <c r="T215" s="12">
        <f>INT(INDEX($C$5:$C$54,$I215)*INDEX(怒翼属性投放!$B$67:$Q$83,$F215,T$3)*INDEX(怒翼属性投放!$B$33:$B$41,怒翼升级!$G215))</f>
        <v>0</v>
      </c>
      <c r="U215" s="12">
        <f>INT(INDEX($C$5:$C$54,$I215)*INDEX(怒翼属性投放!$B$67:$Q$83,$F215,U$3)*INDEX(怒翼属性投放!$B$33:$B$41,怒翼升级!$G215))</f>
        <v>0</v>
      </c>
      <c r="V215" s="12">
        <f>INT(INDEX($C$5:$C$54,$I215)*INDEX(怒翼属性投放!$B$67:$Q$83,$F215,V$3)*INDEX(怒翼属性投放!$B$33:$B$41,怒翼升级!$G215))</f>
        <v>0</v>
      </c>
      <c r="W215" s="12">
        <f>INT(INDEX($C$5:$C$54,$I215)*INDEX(怒翼属性投放!$B$67:$Q$83,$F215,W$3)*INDEX(怒翼属性投放!$B$33:$B$41,怒翼升级!$G215))</f>
        <v>0</v>
      </c>
      <c r="X215" s="12">
        <f>INT(INDEX($C$5:$C$54,$I215)*INDEX(怒翼属性投放!$B$67:$Q$83,$F215,X$3)*INDEX(怒翼属性投放!$B$33:$B$41,怒翼升级!$G215))</f>
        <v>0</v>
      </c>
      <c r="Y215" s="12">
        <f>INT(INDEX($C$5:$C$54,$I215)*INDEX(怒翼属性投放!$B$67:$Q$83,$F215,Y$3)*INDEX(怒翼属性投放!$B$33:$B$41,怒翼升级!$G215))</f>
        <v>0</v>
      </c>
      <c r="Z215" s="12">
        <f>SUMPRODUCT(怒翼属性投放!B$47:Q$47,怒翼升级!J215:Y215)</f>
        <v>2495</v>
      </c>
    </row>
    <row r="216" spans="6:26" ht="16.5" x14ac:dyDescent="0.15">
      <c r="F216" s="13">
        <v>5</v>
      </c>
      <c r="G216" s="13">
        <v>5</v>
      </c>
      <c r="H216" s="13" t="s">
        <v>139</v>
      </c>
      <c r="I216" s="13">
        <v>12</v>
      </c>
      <c r="J216" s="12">
        <f>INT(INDEX($C$5:$C$54,$I216)*INDEX(怒翼属性投放!$B$67:$Q$83,$F216,J$3)*INDEX(怒翼属性投放!$B$33:$B$41,怒翼升级!$G216))</f>
        <v>4568</v>
      </c>
      <c r="K216" s="12">
        <f>INT(INDEX($C$5:$C$54,$I216)*INDEX(怒翼属性投放!$B$67:$Q$83,$F216,K$3)*INDEX(怒翼属性投放!$B$33:$B$41,怒翼升级!$G216))</f>
        <v>365</v>
      </c>
      <c r="L216" s="12">
        <f>INT(INDEX($C$5:$C$54,$I216)*INDEX(怒翼属性投放!$B$67:$Q$83,$F216,L$3)*INDEX(怒翼属性投放!$B$33:$B$41,怒翼升级!$G216))</f>
        <v>182</v>
      </c>
      <c r="M216" s="12">
        <f>INT(INDEX($C$5:$C$54,$I216)*INDEX(怒翼属性投放!$B$67:$Q$83,$F216,M$3)*INDEX(怒翼属性投放!$B$33:$B$41,怒翼升级!$G216))</f>
        <v>182</v>
      </c>
      <c r="N216" s="12">
        <f>INT(INDEX($C$5:$C$54,$I216)*INDEX(怒翼属性投放!$B$67:$Q$83,$F216,N$3)*INDEX(怒翼属性投放!$B$33:$B$41,怒翼升级!$G216))</f>
        <v>0</v>
      </c>
      <c r="O216" s="12">
        <f>INT(INDEX($C$5:$C$54,$I216)*INDEX(怒翼属性投放!$B$67:$Q$83,$F216,O$3)*INDEX(怒翼属性投放!$B$33:$B$41,怒翼升级!$G216))</f>
        <v>0</v>
      </c>
      <c r="P216" s="12">
        <f>INT(INDEX($C$5:$C$54,$I216)*INDEX(怒翼属性投放!$B$67:$Q$83,$F216,P$3)*INDEX(怒翼属性投放!$B$33:$B$41,怒翼升级!$G216))</f>
        <v>0</v>
      </c>
      <c r="Q216" s="12">
        <f>INT(INDEX($C$5:$C$54,$I216)*INDEX(怒翼属性投放!$B$67:$Q$83,$F216,Q$3)*INDEX(怒翼属性投放!$B$33:$B$41,怒翼升级!$G216))</f>
        <v>0</v>
      </c>
      <c r="R216" s="12">
        <f>INT(INDEX($C$5:$C$54,$I216)*INDEX(怒翼属性投放!$B$67:$Q$83,$F216,R$3)*INDEX(怒翼属性投放!$B$33:$B$41,怒翼升级!$G216))</f>
        <v>0</v>
      </c>
      <c r="S216" s="12">
        <f>INT(INDEX($C$5:$C$54,$I216)*INDEX(怒翼属性投放!$B$67:$Q$83,$F216,S$3)*INDEX(怒翼属性投放!$B$33:$B$41,怒翼升级!$G216))</f>
        <v>0</v>
      </c>
      <c r="T216" s="12">
        <f>INT(INDEX($C$5:$C$54,$I216)*INDEX(怒翼属性投放!$B$67:$Q$83,$F216,T$3)*INDEX(怒翼属性投放!$B$33:$B$41,怒翼升级!$G216))</f>
        <v>0</v>
      </c>
      <c r="U216" s="12">
        <f>INT(INDEX($C$5:$C$54,$I216)*INDEX(怒翼属性投放!$B$67:$Q$83,$F216,U$3)*INDEX(怒翼属性投放!$B$33:$B$41,怒翼升级!$G216))</f>
        <v>0</v>
      </c>
      <c r="V216" s="12">
        <f>INT(INDEX($C$5:$C$54,$I216)*INDEX(怒翼属性投放!$B$67:$Q$83,$F216,V$3)*INDEX(怒翼属性投放!$B$33:$B$41,怒翼升级!$G216))</f>
        <v>0</v>
      </c>
      <c r="W216" s="12">
        <f>INT(INDEX($C$5:$C$54,$I216)*INDEX(怒翼属性投放!$B$67:$Q$83,$F216,W$3)*INDEX(怒翼属性投放!$B$33:$B$41,怒翼升级!$G216))</f>
        <v>0</v>
      </c>
      <c r="X216" s="12">
        <f>INT(INDEX($C$5:$C$54,$I216)*INDEX(怒翼属性投放!$B$67:$Q$83,$F216,X$3)*INDEX(怒翼属性投放!$B$33:$B$41,怒翼升级!$G216))</f>
        <v>0</v>
      </c>
      <c r="Y216" s="12">
        <f>INT(INDEX($C$5:$C$54,$I216)*INDEX(怒翼属性投放!$B$67:$Q$83,$F216,Y$3)*INDEX(怒翼属性投放!$B$33:$B$41,怒翼升级!$G216))</f>
        <v>0</v>
      </c>
      <c r="Z216" s="12">
        <f>SUMPRODUCT(怒翼属性投放!B$47:Q$47,怒翼升级!J216:Y216)</f>
        <v>2643.8</v>
      </c>
    </row>
    <row r="217" spans="6:26" ht="16.5" x14ac:dyDescent="0.15">
      <c r="F217" s="13">
        <v>5</v>
      </c>
      <c r="G217" s="13">
        <v>5</v>
      </c>
      <c r="H217" s="13" t="s">
        <v>139</v>
      </c>
      <c r="I217" s="13">
        <v>13</v>
      </c>
      <c r="J217" s="12">
        <f>INT(INDEX($C$5:$C$54,$I217)*INDEX(怒翼属性投放!$B$67:$Q$83,$F217,J$3)*INDEX(怒翼属性投放!$B$33:$B$41,怒翼升级!$G217))</f>
        <v>4827</v>
      </c>
      <c r="K217" s="12">
        <f>INT(INDEX($C$5:$C$54,$I217)*INDEX(怒翼属性投放!$B$67:$Q$83,$F217,K$3)*INDEX(怒翼属性投放!$B$33:$B$41,怒翼升级!$G217))</f>
        <v>386</v>
      </c>
      <c r="L217" s="12">
        <f>INT(INDEX($C$5:$C$54,$I217)*INDEX(怒翼属性投放!$B$67:$Q$83,$F217,L$3)*INDEX(怒翼属性投放!$B$33:$B$41,怒翼升级!$G217))</f>
        <v>193</v>
      </c>
      <c r="M217" s="12">
        <f>INT(INDEX($C$5:$C$54,$I217)*INDEX(怒翼属性投放!$B$67:$Q$83,$F217,M$3)*INDEX(怒翼属性投放!$B$33:$B$41,怒翼升级!$G217))</f>
        <v>193</v>
      </c>
      <c r="N217" s="12">
        <f>INT(INDEX($C$5:$C$54,$I217)*INDEX(怒翼属性投放!$B$67:$Q$83,$F217,N$3)*INDEX(怒翼属性投放!$B$33:$B$41,怒翼升级!$G217))</f>
        <v>0</v>
      </c>
      <c r="O217" s="12">
        <f>INT(INDEX($C$5:$C$54,$I217)*INDEX(怒翼属性投放!$B$67:$Q$83,$F217,O$3)*INDEX(怒翼属性投放!$B$33:$B$41,怒翼升级!$G217))</f>
        <v>0</v>
      </c>
      <c r="P217" s="12">
        <f>INT(INDEX($C$5:$C$54,$I217)*INDEX(怒翼属性投放!$B$67:$Q$83,$F217,P$3)*INDEX(怒翼属性投放!$B$33:$B$41,怒翼升级!$G217))</f>
        <v>0</v>
      </c>
      <c r="Q217" s="12">
        <f>INT(INDEX($C$5:$C$54,$I217)*INDEX(怒翼属性投放!$B$67:$Q$83,$F217,Q$3)*INDEX(怒翼属性投放!$B$33:$B$41,怒翼升级!$G217))</f>
        <v>0</v>
      </c>
      <c r="R217" s="12">
        <f>INT(INDEX($C$5:$C$54,$I217)*INDEX(怒翼属性投放!$B$67:$Q$83,$F217,R$3)*INDEX(怒翼属性投放!$B$33:$B$41,怒翼升级!$G217))</f>
        <v>0</v>
      </c>
      <c r="S217" s="12">
        <f>INT(INDEX($C$5:$C$54,$I217)*INDEX(怒翼属性投放!$B$67:$Q$83,$F217,S$3)*INDEX(怒翼属性投放!$B$33:$B$41,怒翼升级!$G217))</f>
        <v>0</v>
      </c>
      <c r="T217" s="12">
        <f>INT(INDEX($C$5:$C$54,$I217)*INDEX(怒翼属性投放!$B$67:$Q$83,$F217,T$3)*INDEX(怒翼属性投放!$B$33:$B$41,怒翼升级!$G217))</f>
        <v>0</v>
      </c>
      <c r="U217" s="12">
        <f>INT(INDEX($C$5:$C$54,$I217)*INDEX(怒翼属性投放!$B$67:$Q$83,$F217,U$3)*INDEX(怒翼属性投放!$B$33:$B$41,怒翼升级!$G217))</f>
        <v>0</v>
      </c>
      <c r="V217" s="12">
        <f>INT(INDEX($C$5:$C$54,$I217)*INDEX(怒翼属性投放!$B$67:$Q$83,$F217,V$3)*INDEX(怒翼属性投放!$B$33:$B$41,怒翼升级!$G217))</f>
        <v>0</v>
      </c>
      <c r="W217" s="12">
        <f>INT(INDEX($C$5:$C$54,$I217)*INDEX(怒翼属性投放!$B$67:$Q$83,$F217,W$3)*INDEX(怒翼属性投放!$B$33:$B$41,怒翼升级!$G217))</f>
        <v>0</v>
      </c>
      <c r="X217" s="12">
        <f>INT(INDEX($C$5:$C$54,$I217)*INDEX(怒翼属性投放!$B$67:$Q$83,$F217,X$3)*INDEX(怒翼属性投放!$B$33:$B$41,怒翼升级!$G217))</f>
        <v>0</v>
      </c>
      <c r="Y217" s="12">
        <f>INT(INDEX($C$5:$C$54,$I217)*INDEX(怒翼属性投放!$B$67:$Q$83,$F217,Y$3)*INDEX(怒翼属性投放!$B$33:$B$41,怒翼升级!$G217))</f>
        <v>0</v>
      </c>
      <c r="Z217" s="12">
        <f>SUMPRODUCT(怒翼属性投放!B$47:Q$47,怒翼升级!J217:Y217)</f>
        <v>2798.7</v>
      </c>
    </row>
    <row r="218" spans="6:26" ht="16.5" x14ac:dyDescent="0.15">
      <c r="F218" s="13">
        <v>5</v>
      </c>
      <c r="G218" s="13">
        <v>5</v>
      </c>
      <c r="H218" s="13" t="s">
        <v>139</v>
      </c>
      <c r="I218" s="13">
        <v>14</v>
      </c>
      <c r="J218" s="12">
        <f>INT(INDEX($C$5:$C$54,$I218)*INDEX(怒翼属性投放!$B$67:$Q$83,$F218,J$3)*INDEX(怒翼属性投放!$B$33:$B$41,怒翼升级!$G218))</f>
        <v>5086</v>
      </c>
      <c r="K218" s="12">
        <f>INT(INDEX($C$5:$C$54,$I218)*INDEX(怒翼属性投放!$B$67:$Q$83,$F218,K$3)*INDEX(怒翼属性投放!$B$33:$B$41,怒翼升级!$G218))</f>
        <v>406</v>
      </c>
      <c r="L218" s="12">
        <f>INT(INDEX($C$5:$C$54,$I218)*INDEX(怒翼属性投放!$B$67:$Q$83,$F218,L$3)*INDEX(怒翼属性投放!$B$33:$B$41,怒翼升级!$G218))</f>
        <v>203</v>
      </c>
      <c r="M218" s="12">
        <f>INT(INDEX($C$5:$C$54,$I218)*INDEX(怒翼属性投放!$B$67:$Q$83,$F218,M$3)*INDEX(怒翼属性投放!$B$33:$B$41,怒翼升级!$G218))</f>
        <v>203</v>
      </c>
      <c r="N218" s="12">
        <f>INT(INDEX($C$5:$C$54,$I218)*INDEX(怒翼属性投放!$B$67:$Q$83,$F218,N$3)*INDEX(怒翼属性投放!$B$33:$B$41,怒翼升级!$G218))</f>
        <v>0</v>
      </c>
      <c r="O218" s="12">
        <f>INT(INDEX($C$5:$C$54,$I218)*INDEX(怒翼属性投放!$B$67:$Q$83,$F218,O$3)*INDEX(怒翼属性投放!$B$33:$B$41,怒翼升级!$G218))</f>
        <v>0</v>
      </c>
      <c r="P218" s="12">
        <f>INT(INDEX($C$5:$C$54,$I218)*INDEX(怒翼属性投放!$B$67:$Q$83,$F218,P$3)*INDEX(怒翼属性投放!$B$33:$B$41,怒翼升级!$G218))</f>
        <v>0</v>
      </c>
      <c r="Q218" s="12">
        <f>INT(INDEX($C$5:$C$54,$I218)*INDEX(怒翼属性投放!$B$67:$Q$83,$F218,Q$3)*INDEX(怒翼属性投放!$B$33:$B$41,怒翼升级!$G218))</f>
        <v>0</v>
      </c>
      <c r="R218" s="12">
        <f>INT(INDEX($C$5:$C$54,$I218)*INDEX(怒翼属性投放!$B$67:$Q$83,$F218,R$3)*INDEX(怒翼属性投放!$B$33:$B$41,怒翼升级!$G218))</f>
        <v>0</v>
      </c>
      <c r="S218" s="12">
        <f>INT(INDEX($C$5:$C$54,$I218)*INDEX(怒翼属性投放!$B$67:$Q$83,$F218,S$3)*INDEX(怒翼属性投放!$B$33:$B$41,怒翼升级!$G218))</f>
        <v>0</v>
      </c>
      <c r="T218" s="12">
        <f>INT(INDEX($C$5:$C$54,$I218)*INDEX(怒翼属性投放!$B$67:$Q$83,$F218,T$3)*INDEX(怒翼属性投放!$B$33:$B$41,怒翼升级!$G218))</f>
        <v>0</v>
      </c>
      <c r="U218" s="12">
        <f>INT(INDEX($C$5:$C$54,$I218)*INDEX(怒翼属性投放!$B$67:$Q$83,$F218,U$3)*INDEX(怒翼属性投放!$B$33:$B$41,怒翼升级!$G218))</f>
        <v>0</v>
      </c>
      <c r="V218" s="12">
        <f>INT(INDEX($C$5:$C$54,$I218)*INDEX(怒翼属性投放!$B$67:$Q$83,$F218,V$3)*INDEX(怒翼属性投放!$B$33:$B$41,怒翼升级!$G218))</f>
        <v>0</v>
      </c>
      <c r="W218" s="12">
        <f>INT(INDEX($C$5:$C$54,$I218)*INDEX(怒翼属性投放!$B$67:$Q$83,$F218,W$3)*INDEX(怒翼属性投放!$B$33:$B$41,怒翼升级!$G218))</f>
        <v>0</v>
      </c>
      <c r="X218" s="12">
        <f>INT(INDEX($C$5:$C$54,$I218)*INDEX(怒翼属性投放!$B$67:$Q$83,$F218,X$3)*INDEX(怒翼属性投放!$B$33:$B$41,怒翼升级!$G218))</f>
        <v>0</v>
      </c>
      <c r="Y218" s="12">
        <f>INT(INDEX($C$5:$C$54,$I218)*INDEX(怒翼属性投放!$B$67:$Q$83,$F218,Y$3)*INDEX(怒翼属性投放!$B$33:$B$41,怒翼升级!$G218))</f>
        <v>0</v>
      </c>
      <c r="Z218" s="12">
        <f>SUMPRODUCT(怒翼属性投放!B$47:Q$47,怒翼升级!J218:Y218)</f>
        <v>2944.6</v>
      </c>
    </row>
    <row r="219" spans="6:26" ht="16.5" x14ac:dyDescent="0.15">
      <c r="F219" s="13">
        <v>5</v>
      </c>
      <c r="G219" s="13">
        <v>5</v>
      </c>
      <c r="H219" s="13" t="s">
        <v>139</v>
      </c>
      <c r="I219" s="13">
        <v>15</v>
      </c>
      <c r="J219" s="12">
        <f>INT(INDEX($C$5:$C$54,$I219)*INDEX(怒翼属性投放!$B$67:$Q$83,$F219,J$3)*INDEX(怒翼属性投放!$B$33:$B$41,怒翼升级!$G219))</f>
        <v>5344</v>
      </c>
      <c r="K219" s="12">
        <f>INT(INDEX($C$5:$C$54,$I219)*INDEX(怒翼属性投放!$B$67:$Q$83,$F219,K$3)*INDEX(怒翼属性投放!$B$33:$B$41,怒翼升级!$G219))</f>
        <v>427</v>
      </c>
      <c r="L219" s="12">
        <f>INT(INDEX($C$5:$C$54,$I219)*INDEX(怒翼属性投放!$B$67:$Q$83,$F219,L$3)*INDEX(怒翼属性投放!$B$33:$B$41,怒翼升级!$G219))</f>
        <v>213</v>
      </c>
      <c r="M219" s="12">
        <f>INT(INDEX($C$5:$C$54,$I219)*INDEX(怒翼属性投放!$B$67:$Q$83,$F219,M$3)*INDEX(怒翼属性投放!$B$33:$B$41,怒翼升级!$G219))</f>
        <v>213</v>
      </c>
      <c r="N219" s="12">
        <f>INT(INDEX($C$5:$C$54,$I219)*INDEX(怒翼属性投放!$B$67:$Q$83,$F219,N$3)*INDEX(怒翼属性投放!$B$33:$B$41,怒翼升级!$G219))</f>
        <v>0</v>
      </c>
      <c r="O219" s="12">
        <f>INT(INDEX($C$5:$C$54,$I219)*INDEX(怒翼属性投放!$B$67:$Q$83,$F219,O$3)*INDEX(怒翼属性投放!$B$33:$B$41,怒翼升级!$G219))</f>
        <v>0</v>
      </c>
      <c r="P219" s="12">
        <f>INT(INDEX($C$5:$C$54,$I219)*INDEX(怒翼属性投放!$B$67:$Q$83,$F219,P$3)*INDEX(怒翼属性投放!$B$33:$B$41,怒翼升级!$G219))</f>
        <v>0</v>
      </c>
      <c r="Q219" s="12">
        <f>INT(INDEX($C$5:$C$54,$I219)*INDEX(怒翼属性投放!$B$67:$Q$83,$F219,Q$3)*INDEX(怒翼属性投放!$B$33:$B$41,怒翼升级!$G219))</f>
        <v>0</v>
      </c>
      <c r="R219" s="12">
        <f>INT(INDEX($C$5:$C$54,$I219)*INDEX(怒翼属性投放!$B$67:$Q$83,$F219,R$3)*INDEX(怒翼属性投放!$B$33:$B$41,怒翼升级!$G219))</f>
        <v>0</v>
      </c>
      <c r="S219" s="12">
        <f>INT(INDEX($C$5:$C$54,$I219)*INDEX(怒翼属性投放!$B$67:$Q$83,$F219,S$3)*INDEX(怒翼属性投放!$B$33:$B$41,怒翼升级!$G219))</f>
        <v>0</v>
      </c>
      <c r="T219" s="12">
        <f>INT(INDEX($C$5:$C$54,$I219)*INDEX(怒翼属性投放!$B$67:$Q$83,$F219,T$3)*INDEX(怒翼属性投放!$B$33:$B$41,怒翼升级!$G219))</f>
        <v>0</v>
      </c>
      <c r="U219" s="12">
        <f>INT(INDEX($C$5:$C$54,$I219)*INDEX(怒翼属性投放!$B$67:$Q$83,$F219,U$3)*INDEX(怒翼属性投放!$B$33:$B$41,怒翼升级!$G219))</f>
        <v>0</v>
      </c>
      <c r="V219" s="12">
        <f>INT(INDEX($C$5:$C$54,$I219)*INDEX(怒翼属性投放!$B$67:$Q$83,$F219,V$3)*INDEX(怒翼属性投放!$B$33:$B$41,怒翼升级!$G219))</f>
        <v>0</v>
      </c>
      <c r="W219" s="12">
        <f>INT(INDEX($C$5:$C$54,$I219)*INDEX(怒翼属性投放!$B$67:$Q$83,$F219,W$3)*INDEX(怒翼属性投放!$B$33:$B$41,怒翼升级!$G219))</f>
        <v>0</v>
      </c>
      <c r="X219" s="12">
        <f>INT(INDEX($C$5:$C$54,$I219)*INDEX(怒翼属性投放!$B$67:$Q$83,$F219,X$3)*INDEX(怒翼属性投放!$B$33:$B$41,怒翼升级!$G219))</f>
        <v>0</v>
      </c>
      <c r="Y219" s="12">
        <f>INT(INDEX($C$5:$C$54,$I219)*INDEX(怒翼属性投放!$B$67:$Q$83,$F219,Y$3)*INDEX(怒翼属性投放!$B$33:$B$41,怒翼升级!$G219))</f>
        <v>0</v>
      </c>
      <c r="Z219" s="12">
        <f>SUMPRODUCT(怒翼属性投放!B$47:Q$47,怒翼升级!J219:Y219)</f>
        <v>3093.4</v>
      </c>
    </row>
    <row r="220" spans="6:26" ht="16.5" x14ac:dyDescent="0.15">
      <c r="F220" s="13">
        <v>5</v>
      </c>
      <c r="G220" s="13">
        <v>5</v>
      </c>
      <c r="H220" s="13" t="s">
        <v>139</v>
      </c>
      <c r="I220" s="13">
        <v>16</v>
      </c>
      <c r="J220" s="12">
        <f>INT(INDEX($C$5:$C$54,$I220)*INDEX(怒翼属性投放!$B$67:$Q$83,$F220,J$3)*INDEX(怒翼属性投放!$B$33:$B$41,怒翼升级!$G220))</f>
        <v>5603</v>
      </c>
      <c r="K220" s="12">
        <f>INT(INDEX($C$5:$C$54,$I220)*INDEX(怒翼属性投放!$B$67:$Q$83,$F220,K$3)*INDEX(怒翼属性投放!$B$33:$B$41,怒翼升级!$G220))</f>
        <v>448</v>
      </c>
      <c r="L220" s="12">
        <f>INT(INDEX($C$5:$C$54,$I220)*INDEX(怒翼属性投放!$B$67:$Q$83,$F220,L$3)*INDEX(怒翼属性投放!$B$33:$B$41,怒翼升级!$G220))</f>
        <v>224</v>
      </c>
      <c r="M220" s="12">
        <f>INT(INDEX($C$5:$C$54,$I220)*INDEX(怒翼属性投放!$B$67:$Q$83,$F220,M$3)*INDEX(怒翼属性投放!$B$33:$B$41,怒翼升级!$G220))</f>
        <v>224</v>
      </c>
      <c r="N220" s="12">
        <f>INT(INDEX($C$5:$C$54,$I220)*INDEX(怒翼属性投放!$B$67:$Q$83,$F220,N$3)*INDEX(怒翼属性投放!$B$33:$B$41,怒翼升级!$G220))</f>
        <v>0</v>
      </c>
      <c r="O220" s="12">
        <f>INT(INDEX($C$5:$C$54,$I220)*INDEX(怒翼属性投放!$B$67:$Q$83,$F220,O$3)*INDEX(怒翼属性投放!$B$33:$B$41,怒翼升级!$G220))</f>
        <v>0</v>
      </c>
      <c r="P220" s="12">
        <f>INT(INDEX($C$5:$C$54,$I220)*INDEX(怒翼属性投放!$B$67:$Q$83,$F220,P$3)*INDEX(怒翼属性投放!$B$33:$B$41,怒翼升级!$G220))</f>
        <v>0</v>
      </c>
      <c r="Q220" s="12">
        <f>INT(INDEX($C$5:$C$54,$I220)*INDEX(怒翼属性投放!$B$67:$Q$83,$F220,Q$3)*INDEX(怒翼属性投放!$B$33:$B$41,怒翼升级!$G220))</f>
        <v>0</v>
      </c>
      <c r="R220" s="12">
        <f>INT(INDEX($C$5:$C$54,$I220)*INDEX(怒翼属性投放!$B$67:$Q$83,$F220,R$3)*INDEX(怒翼属性投放!$B$33:$B$41,怒翼升级!$G220))</f>
        <v>0</v>
      </c>
      <c r="S220" s="12">
        <f>INT(INDEX($C$5:$C$54,$I220)*INDEX(怒翼属性投放!$B$67:$Q$83,$F220,S$3)*INDEX(怒翼属性投放!$B$33:$B$41,怒翼升级!$G220))</f>
        <v>0</v>
      </c>
      <c r="T220" s="12">
        <f>INT(INDEX($C$5:$C$54,$I220)*INDEX(怒翼属性投放!$B$67:$Q$83,$F220,T$3)*INDEX(怒翼属性投放!$B$33:$B$41,怒翼升级!$G220))</f>
        <v>0</v>
      </c>
      <c r="U220" s="12">
        <f>INT(INDEX($C$5:$C$54,$I220)*INDEX(怒翼属性投放!$B$67:$Q$83,$F220,U$3)*INDEX(怒翼属性投放!$B$33:$B$41,怒翼升级!$G220))</f>
        <v>0</v>
      </c>
      <c r="V220" s="12">
        <f>INT(INDEX($C$5:$C$54,$I220)*INDEX(怒翼属性投放!$B$67:$Q$83,$F220,V$3)*INDEX(怒翼属性投放!$B$33:$B$41,怒翼升级!$G220))</f>
        <v>0</v>
      </c>
      <c r="W220" s="12">
        <f>INT(INDEX($C$5:$C$54,$I220)*INDEX(怒翼属性投放!$B$67:$Q$83,$F220,W$3)*INDEX(怒翼属性投放!$B$33:$B$41,怒翼升级!$G220))</f>
        <v>0</v>
      </c>
      <c r="X220" s="12">
        <f>INT(INDEX($C$5:$C$54,$I220)*INDEX(怒翼属性投放!$B$67:$Q$83,$F220,X$3)*INDEX(怒翼属性投放!$B$33:$B$41,怒翼升级!$G220))</f>
        <v>0</v>
      </c>
      <c r="Y220" s="12">
        <f>INT(INDEX($C$5:$C$54,$I220)*INDEX(怒翼属性投放!$B$67:$Q$83,$F220,Y$3)*INDEX(怒翼属性投放!$B$33:$B$41,怒翼升级!$G220))</f>
        <v>0</v>
      </c>
      <c r="Z220" s="12">
        <f>SUMPRODUCT(怒翼属性投放!B$47:Q$47,怒翼升级!J220:Y220)</f>
        <v>3248.3</v>
      </c>
    </row>
    <row r="221" spans="6:26" ht="16.5" x14ac:dyDescent="0.15">
      <c r="F221" s="13">
        <v>5</v>
      </c>
      <c r="G221" s="13">
        <v>5</v>
      </c>
      <c r="H221" s="13" t="s">
        <v>139</v>
      </c>
      <c r="I221" s="13">
        <v>17</v>
      </c>
      <c r="J221" s="12">
        <f>INT(INDEX($C$5:$C$54,$I221)*INDEX(怒翼属性投放!$B$67:$Q$83,$F221,J$3)*INDEX(怒翼属性投放!$B$33:$B$41,怒翼升级!$G221))</f>
        <v>5862</v>
      </c>
      <c r="K221" s="12">
        <f>INT(INDEX($C$5:$C$54,$I221)*INDEX(怒翼属性投放!$B$67:$Q$83,$F221,K$3)*INDEX(怒翼属性投放!$B$33:$B$41,怒翼升级!$G221))</f>
        <v>468</v>
      </c>
      <c r="L221" s="12">
        <f>INT(INDEX($C$5:$C$54,$I221)*INDEX(怒翼属性投放!$B$67:$Q$83,$F221,L$3)*INDEX(怒翼属性投放!$B$33:$B$41,怒翼升级!$G221))</f>
        <v>234</v>
      </c>
      <c r="M221" s="12">
        <f>INT(INDEX($C$5:$C$54,$I221)*INDEX(怒翼属性投放!$B$67:$Q$83,$F221,M$3)*INDEX(怒翼属性投放!$B$33:$B$41,怒翼升级!$G221))</f>
        <v>234</v>
      </c>
      <c r="N221" s="12">
        <f>INT(INDEX($C$5:$C$54,$I221)*INDEX(怒翼属性投放!$B$67:$Q$83,$F221,N$3)*INDEX(怒翼属性投放!$B$33:$B$41,怒翼升级!$G221))</f>
        <v>0</v>
      </c>
      <c r="O221" s="12">
        <f>INT(INDEX($C$5:$C$54,$I221)*INDEX(怒翼属性投放!$B$67:$Q$83,$F221,O$3)*INDEX(怒翼属性投放!$B$33:$B$41,怒翼升级!$G221))</f>
        <v>0</v>
      </c>
      <c r="P221" s="12">
        <f>INT(INDEX($C$5:$C$54,$I221)*INDEX(怒翼属性投放!$B$67:$Q$83,$F221,P$3)*INDEX(怒翼属性投放!$B$33:$B$41,怒翼升级!$G221))</f>
        <v>0</v>
      </c>
      <c r="Q221" s="12">
        <f>INT(INDEX($C$5:$C$54,$I221)*INDEX(怒翼属性投放!$B$67:$Q$83,$F221,Q$3)*INDEX(怒翼属性投放!$B$33:$B$41,怒翼升级!$G221))</f>
        <v>0</v>
      </c>
      <c r="R221" s="12">
        <f>INT(INDEX($C$5:$C$54,$I221)*INDEX(怒翼属性投放!$B$67:$Q$83,$F221,R$3)*INDEX(怒翼属性投放!$B$33:$B$41,怒翼升级!$G221))</f>
        <v>0</v>
      </c>
      <c r="S221" s="12">
        <f>INT(INDEX($C$5:$C$54,$I221)*INDEX(怒翼属性投放!$B$67:$Q$83,$F221,S$3)*INDEX(怒翼属性投放!$B$33:$B$41,怒翼升级!$G221))</f>
        <v>0</v>
      </c>
      <c r="T221" s="12">
        <f>INT(INDEX($C$5:$C$54,$I221)*INDEX(怒翼属性投放!$B$67:$Q$83,$F221,T$3)*INDEX(怒翼属性投放!$B$33:$B$41,怒翼升级!$G221))</f>
        <v>0</v>
      </c>
      <c r="U221" s="12">
        <f>INT(INDEX($C$5:$C$54,$I221)*INDEX(怒翼属性投放!$B$67:$Q$83,$F221,U$3)*INDEX(怒翼属性投放!$B$33:$B$41,怒翼升级!$G221))</f>
        <v>0</v>
      </c>
      <c r="V221" s="12">
        <f>INT(INDEX($C$5:$C$54,$I221)*INDEX(怒翼属性投放!$B$67:$Q$83,$F221,V$3)*INDEX(怒翼属性投放!$B$33:$B$41,怒翼升级!$G221))</f>
        <v>0</v>
      </c>
      <c r="W221" s="12">
        <f>INT(INDEX($C$5:$C$54,$I221)*INDEX(怒翼属性投放!$B$67:$Q$83,$F221,W$3)*INDEX(怒翼属性投放!$B$33:$B$41,怒翼升级!$G221))</f>
        <v>0</v>
      </c>
      <c r="X221" s="12">
        <f>INT(INDEX($C$5:$C$54,$I221)*INDEX(怒翼属性投放!$B$67:$Q$83,$F221,X$3)*INDEX(怒翼属性投放!$B$33:$B$41,怒翼升级!$G221))</f>
        <v>0</v>
      </c>
      <c r="Y221" s="12">
        <f>INT(INDEX($C$5:$C$54,$I221)*INDEX(怒翼属性投放!$B$67:$Q$83,$F221,Y$3)*INDEX(怒翼属性投放!$B$33:$B$41,怒翼升级!$G221))</f>
        <v>0</v>
      </c>
      <c r="Z221" s="12">
        <f>SUMPRODUCT(怒翼属性投放!B$47:Q$47,怒翼升级!J221:Y221)</f>
        <v>3394.2</v>
      </c>
    </row>
    <row r="222" spans="6:26" ht="16.5" x14ac:dyDescent="0.15">
      <c r="F222" s="13">
        <v>5</v>
      </c>
      <c r="G222" s="13">
        <v>5</v>
      </c>
      <c r="H222" s="13" t="s">
        <v>139</v>
      </c>
      <c r="I222" s="13">
        <v>18</v>
      </c>
      <c r="J222" s="12">
        <f>INT(INDEX($C$5:$C$54,$I222)*INDEX(怒翼属性投放!$B$67:$Q$83,$F222,J$3)*INDEX(怒翼属性投放!$B$33:$B$41,怒翼升级!$G222))</f>
        <v>6120</v>
      </c>
      <c r="K222" s="12">
        <f>INT(INDEX($C$5:$C$54,$I222)*INDEX(怒翼属性投放!$B$67:$Q$83,$F222,K$3)*INDEX(怒翼属性投放!$B$33:$B$41,怒翼升级!$G222))</f>
        <v>489</v>
      </c>
      <c r="L222" s="12">
        <f>INT(INDEX($C$5:$C$54,$I222)*INDEX(怒翼属性投放!$B$67:$Q$83,$F222,L$3)*INDEX(怒翼属性投放!$B$33:$B$41,怒翼升级!$G222))</f>
        <v>244</v>
      </c>
      <c r="M222" s="12">
        <f>INT(INDEX($C$5:$C$54,$I222)*INDEX(怒翼属性投放!$B$67:$Q$83,$F222,M$3)*INDEX(怒翼属性投放!$B$33:$B$41,怒翼升级!$G222))</f>
        <v>244</v>
      </c>
      <c r="N222" s="12">
        <f>INT(INDEX($C$5:$C$54,$I222)*INDEX(怒翼属性投放!$B$67:$Q$83,$F222,N$3)*INDEX(怒翼属性投放!$B$33:$B$41,怒翼升级!$G222))</f>
        <v>0</v>
      </c>
      <c r="O222" s="12">
        <f>INT(INDEX($C$5:$C$54,$I222)*INDEX(怒翼属性投放!$B$67:$Q$83,$F222,O$3)*INDEX(怒翼属性投放!$B$33:$B$41,怒翼升级!$G222))</f>
        <v>0</v>
      </c>
      <c r="P222" s="12">
        <f>INT(INDEX($C$5:$C$54,$I222)*INDEX(怒翼属性投放!$B$67:$Q$83,$F222,P$3)*INDEX(怒翼属性投放!$B$33:$B$41,怒翼升级!$G222))</f>
        <v>0</v>
      </c>
      <c r="Q222" s="12">
        <f>INT(INDEX($C$5:$C$54,$I222)*INDEX(怒翼属性投放!$B$67:$Q$83,$F222,Q$3)*INDEX(怒翼属性投放!$B$33:$B$41,怒翼升级!$G222))</f>
        <v>0</v>
      </c>
      <c r="R222" s="12">
        <f>INT(INDEX($C$5:$C$54,$I222)*INDEX(怒翼属性投放!$B$67:$Q$83,$F222,R$3)*INDEX(怒翼属性投放!$B$33:$B$41,怒翼升级!$G222))</f>
        <v>0</v>
      </c>
      <c r="S222" s="12">
        <f>INT(INDEX($C$5:$C$54,$I222)*INDEX(怒翼属性投放!$B$67:$Q$83,$F222,S$3)*INDEX(怒翼属性投放!$B$33:$B$41,怒翼升级!$G222))</f>
        <v>0</v>
      </c>
      <c r="T222" s="12">
        <f>INT(INDEX($C$5:$C$54,$I222)*INDEX(怒翼属性投放!$B$67:$Q$83,$F222,T$3)*INDEX(怒翼属性投放!$B$33:$B$41,怒翼升级!$G222))</f>
        <v>0</v>
      </c>
      <c r="U222" s="12">
        <f>INT(INDEX($C$5:$C$54,$I222)*INDEX(怒翼属性投放!$B$67:$Q$83,$F222,U$3)*INDEX(怒翼属性投放!$B$33:$B$41,怒翼升级!$G222))</f>
        <v>0</v>
      </c>
      <c r="V222" s="12">
        <f>INT(INDEX($C$5:$C$54,$I222)*INDEX(怒翼属性投放!$B$67:$Q$83,$F222,V$3)*INDEX(怒翼属性投放!$B$33:$B$41,怒翼升级!$G222))</f>
        <v>0</v>
      </c>
      <c r="W222" s="12">
        <f>INT(INDEX($C$5:$C$54,$I222)*INDEX(怒翼属性投放!$B$67:$Q$83,$F222,W$3)*INDEX(怒翼属性投放!$B$33:$B$41,怒翼升级!$G222))</f>
        <v>0</v>
      </c>
      <c r="X222" s="12">
        <f>INT(INDEX($C$5:$C$54,$I222)*INDEX(怒翼属性投放!$B$67:$Q$83,$F222,X$3)*INDEX(怒翼属性投放!$B$33:$B$41,怒翼升级!$G222))</f>
        <v>0</v>
      </c>
      <c r="Y222" s="12">
        <f>INT(INDEX($C$5:$C$54,$I222)*INDEX(怒翼属性投放!$B$67:$Q$83,$F222,Y$3)*INDEX(怒翼属性投放!$B$33:$B$41,怒翼升级!$G222))</f>
        <v>0</v>
      </c>
      <c r="Z222" s="12">
        <f>SUMPRODUCT(怒翼属性投放!B$47:Q$47,怒翼升级!J222:Y222)</f>
        <v>3543</v>
      </c>
    </row>
    <row r="223" spans="6:26" ht="16.5" x14ac:dyDescent="0.15">
      <c r="F223" s="13">
        <v>5</v>
      </c>
      <c r="G223" s="13">
        <v>5</v>
      </c>
      <c r="H223" s="13" t="s">
        <v>139</v>
      </c>
      <c r="I223" s="13">
        <v>19</v>
      </c>
      <c r="J223" s="12">
        <f>INT(INDEX($C$5:$C$54,$I223)*INDEX(怒翼属性投放!$B$67:$Q$83,$F223,J$3)*INDEX(怒翼属性投放!$B$33:$B$41,怒翼升级!$G223))</f>
        <v>6379</v>
      </c>
      <c r="K223" s="12">
        <f>INT(INDEX($C$5:$C$54,$I223)*INDEX(怒翼属性投放!$B$67:$Q$83,$F223,K$3)*INDEX(怒翼属性投放!$B$33:$B$41,怒翼升级!$G223))</f>
        <v>510</v>
      </c>
      <c r="L223" s="12">
        <f>INT(INDEX($C$5:$C$54,$I223)*INDEX(怒翼属性投放!$B$67:$Q$83,$F223,L$3)*INDEX(怒翼属性投放!$B$33:$B$41,怒翼升级!$G223))</f>
        <v>255</v>
      </c>
      <c r="M223" s="12">
        <f>INT(INDEX($C$5:$C$54,$I223)*INDEX(怒翼属性投放!$B$67:$Q$83,$F223,M$3)*INDEX(怒翼属性投放!$B$33:$B$41,怒翼升级!$G223))</f>
        <v>255</v>
      </c>
      <c r="N223" s="12">
        <f>INT(INDEX($C$5:$C$54,$I223)*INDEX(怒翼属性投放!$B$67:$Q$83,$F223,N$3)*INDEX(怒翼属性投放!$B$33:$B$41,怒翼升级!$G223))</f>
        <v>0</v>
      </c>
      <c r="O223" s="12">
        <f>INT(INDEX($C$5:$C$54,$I223)*INDEX(怒翼属性投放!$B$67:$Q$83,$F223,O$3)*INDEX(怒翼属性投放!$B$33:$B$41,怒翼升级!$G223))</f>
        <v>0</v>
      </c>
      <c r="P223" s="12">
        <f>INT(INDEX($C$5:$C$54,$I223)*INDEX(怒翼属性投放!$B$67:$Q$83,$F223,P$3)*INDEX(怒翼属性投放!$B$33:$B$41,怒翼升级!$G223))</f>
        <v>0</v>
      </c>
      <c r="Q223" s="12">
        <f>INT(INDEX($C$5:$C$54,$I223)*INDEX(怒翼属性投放!$B$67:$Q$83,$F223,Q$3)*INDEX(怒翼属性投放!$B$33:$B$41,怒翼升级!$G223))</f>
        <v>0</v>
      </c>
      <c r="R223" s="12">
        <f>INT(INDEX($C$5:$C$54,$I223)*INDEX(怒翼属性投放!$B$67:$Q$83,$F223,R$3)*INDEX(怒翼属性投放!$B$33:$B$41,怒翼升级!$G223))</f>
        <v>0</v>
      </c>
      <c r="S223" s="12">
        <f>INT(INDEX($C$5:$C$54,$I223)*INDEX(怒翼属性投放!$B$67:$Q$83,$F223,S$3)*INDEX(怒翼属性投放!$B$33:$B$41,怒翼升级!$G223))</f>
        <v>0</v>
      </c>
      <c r="T223" s="12">
        <f>INT(INDEX($C$5:$C$54,$I223)*INDEX(怒翼属性投放!$B$67:$Q$83,$F223,T$3)*INDEX(怒翼属性投放!$B$33:$B$41,怒翼升级!$G223))</f>
        <v>0</v>
      </c>
      <c r="U223" s="12">
        <f>INT(INDEX($C$5:$C$54,$I223)*INDEX(怒翼属性投放!$B$67:$Q$83,$F223,U$3)*INDEX(怒翼属性投放!$B$33:$B$41,怒翼升级!$G223))</f>
        <v>0</v>
      </c>
      <c r="V223" s="12">
        <f>INT(INDEX($C$5:$C$54,$I223)*INDEX(怒翼属性投放!$B$67:$Q$83,$F223,V$3)*INDEX(怒翼属性投放!$B$33:$B$41,怒翼升级!$G223))</f>
        <v>0</v>
      </c>
      <c r="W223" s="12">
        <f>INT(INDEX($C$5:$C$54,$I223)*INDEX(怒翼属性投放!$B$67:$Q$83,$F223,W$3)*INDEX(怒翼属性投放!$B$33:$B$41,怒翼升级!$G223))</f>
        <v>0</v>
      </c>
      <c r="X223" s="12">
        <f>INT(INDEX($C$5:$C$54,$I223)*INDEX(怒翼属性投放!$B$67:$Q$83,$F223,X$3)*INDEX(怒翼属性投放!$B$33:$B$41,怒翼升级!$G223))</f>
        <v>0</v>
      </c>
      <c r="Y223" s="12">
        <f>INT(INDEX($C$5:$C$54,$I223)*INDEX(怒翼属性投放!$B$67:$Q$83,$F223,Y$3)*INDEX(怒翼属性投放!$B$33:$B$41,怒翼升级!$G223))</f>
        <v>0</v>
      </c>
      <c r="Z223" s="12">
        <f>SUMPRODUCT(怒翼属性投放!B$47:Q$47,怒翼升级!J223:Y223)</f>
        <v>3697.9</v>
      </c>
    </row>
    <row r="224" spans="6:26" ht="16.5" x14ac:dyDescent="0.15">
      <c r="F224" s="13">
        <v>5</v>
      </c>
      <c r="G224" s="13">
        <v>5</v>
      </c>
      <c r="H224" s="13" t="s">
        <v>139</v>
      </c>
      <c r="I224" s="13">
        <v>20</v>
      </c>
      <c r="J224" s="12">
        <f>INT(INDEX($C$5:$C$54,$I224)*INDEX(怒翼属性投放!$B$67:$Q$83,$F224,J$3)*INDEX(怒翼属性投放!$B$33:$B$41,怒翼升级!$G224))</f>
        <v>6637</v>
      </c>
      <c r="K224" s="12">
        <f>INT(INDEX($C$5:$C$54,$I224)*INDEX(怒翼属性投放!$B$67:$Q$83,$F224,K$3)*INDEX(怒翼属性投放!$B$33:$B$41,怒翼升级!$G224))</f>
        <v>531</v>
      </c>
      <c r="L224" s="12">
        <f>INT(INDEX($C$5:$C$54,$I224)*INDEX(怒翼属性投放!$B$67:$Q$83,$F224,L$3)*INDEX(怒翼属性投放!$B$33:$B$41,怒翼升级!$G224))</f>
        <v>265</v>
      </c>
      <c r="M224" s="12">
        <f>INT(INDEX($C$5:$C$54,$I224)*INDEX(怒翼属性投放!$B$67:$Q$83,$F224,M$3)*INDEX(怒翼属性投放!$B$33:$B$41,怒翼升级!$G224))</f>
        <v>265</v>
      </c>
      <c r="N224" s="12">
        <f>INT(INDEX($C$5:$C$54,$I224)*INDEX(怒翼属性投放!$B$67:$Q$83,$F224,N$3)*INDEX(怒翼属性投放!$B$33:$B$41,怒翼升级!$G224))</f>
        <v>0</v>
      </c>
      <c r="O224" s="12">
        <f>INT(INDEX($C$5:$C$54,$I224)*INDEX(怒翼属性投放!$B$67:$Q$83,$F224,O$3)*INDEX(怒翼属性投放!$B$33:$B$41,怒翼升级!$G224))</f>
        <v>0</v>
      </c>
      <c r="P224" s="12">
        <f>INT(INDEX($C$5:$C$54,$I224)*INDEX(怒翼属性投放!$B$67:$Q$83,$F224,P$3)*INDEX(怒翼属性投放!$B$33:$B$41,怒翼升级!$G224))</f>
        <v>0</v>
      </c>
      <c r="Q224" s="12">
        <f>INT(INDEX($C$5:$C$54,$I224)*INDEX(怒翼属性投放!$B$67:$Q$83,$F224,Q$3)*INDEX(怒翼属性投放!$B$33:$B$41,怒翼升级!$G224))</f>
        <v>0</v>
      </c>
      <c r="R224" s="12">
        <f>INT(INDEX($C$5:$C$54,$I224)*INDEX(怒翼属性投放!$B$67:$Q$83,$F224,R$3)*INDEX(怒翼属性投放!$B$33:$B$41,怒翼升级!$G224))</f>
        <v>0</v>
      </c>
      <c r="S224" s="12">
        <f>INT(INDEX($C$5:$C$54,$I224)*INDEX(怒翼属性投放!$B$67:$Q$83,$F224,S$3)*INDEX(怒翼属性投放!$B$33:$B$41,怒翼升级!$G224))</f>
        <v>0</v>
      </c>
      <c r="T224" s="12">
        <f>INT(INDEX($C$5:$C$54,$I224)*INDEX(怒翼属性投放!$B$67:$Q$83,$F224,T$3)*INDEX(怒翼属性投放!$B$33:$B$41,怒翼升级!$G224))</f>
        <v>0</v>
      </c>
      <c r="U224" s="12">
        <f>INT(INDEX($C$5:$C$54,$I224)*INDEX(怒翼属性投放!$B$67:$Q$83,$F224,U$3)*INDEX(怒翼属性投放!$B$33:$B$41,怒翼升级!$G224))</f>
        <v>0</v>
      </c>
      <c r="V224" s="12">
        <f>INT(INDEX($C$5:$C$54,$I224)*INDEX(怒翼属性投放!$B$67:$Q$83,$F224,V$3)*INDEX(怒翼属性投放!$B$33:$B$41,怒翼升级!$G224))</f>
        <v>0</v>
      </c>
      <c r="W224" s="12">
        <f>INT(INDEX($C$5:$C$54,$I224)*INDEX(怒翼属性投放!$B$67:$Q$83,$F224,W$3)*INDEX(怒翼属性投放!$B$33:$B$41,怒翼升级!$G224))</f>
        <v>0</v>
      </c>
      <c r="X224" s="12">
        <f>INT(INDEX($C$5:$C$54,$I224)*INDEX(怒翼属性投放!$B$67:$Q$83,$F224,X$3)*INDEX(怒翼属性投放!$B$33:$B$41,怒翼升级!$G224))</f>
        <v>0</v>
      </c>
      <c r="Y224" s="12">
        <f>INT(INDEX($C$5:$C$54,$I224)*INDEX(怒翼属性投放!$B$67:$Q$83,$F224,Y$3)*INDEX(怒翼属性投放!$B$33:$B$41,怒翼升级!$G224))</f>
        <v>0</v>
      </c>
      <c r="Z224" s="12">
        <f>SUMPRODUCT(怒翼属性投放!B$47:Q$47,怒翼升级!J224:Y224)</f>
        <v>3846.7</v>
      </c>
    </row>
    <row r="225" spans="6:26" ht="16.5" x14ac:dyDescent="0.15">
      <c r="F225" s="13">
        <v>5</v>
      </c>
      <c r="G225" s="13">
        <v>5</v>
      </c>
      <c r="H225" s="13" t="s">
        <v>139</v>
      </c>
      <c r="I225" s="13">
        <v>21</v>
      </c>
      <c r="J225" s="12">
        <f>INT(INDEX($C$5:$C$54,$I225)*INDEX(怒翼属性投放!$B$67:$Q$83,$F225,J$3)*INDEX(怒翼属性投放!$B$33:$B$41,怒翼升级!$G225))</f>
        <v>6896</v>
      </c>
      <c r="K225" s="12">
        <f>INT(INDEX($C$5:$C$54,$I225)*INDEX(怒翼属性投放!$B$67:$Q$83,$F225,K$3)*INDEX(怒翼属性投放!$B$33:$B$41,怒翼升级!$G225))</f>
        <v>551</v>
      </c>
      <c r="L225" s="12">
        <f>INT(INDEX($C$5:$C$54,$I225)*INDEX(怒翼属性投放!$B$67:$Q$83,$F225,L$3)*INDEX(怒翼属性投放!$B$33:$B$41,怒翼升级!$G225))</f>
        <v>275</v>
      </c>
      <c r="M225" s="12">
        <f>INT(INDEX($C$5:$C$54,$I225)*INDEX(怒翼属性投放!$B$67:$Q$83,$F225,M$3)*INDEX(怒翼属性投放!$B$33:$B$41,怒翼升级!$G225))</f>
        <v>275</v>
      </c>
      <c r="N225" s="12">
        <f>INT(INDEX($C$5:$C$54,$I225)*INDEX(怒翼属性投放!$B$67:$Q$83,$F225,N$3)*INDEX(怒翼属性投放!$B$33:$B$41,怒翼升级!$G225))</f>
        <v>0</v>
      </c>
      <c r="O225" s="12">
        <f>INT(INDEX($C$5:$C$54,$I225)*INDEX(怒翼属性投放!$B$67:$Q$83,$F225,O$3)*INDEX(怒翼属性投放!$B$33:$B$41,怒翼升级!$G225))</f>
        <v>0</v>
      </c>
      <c r="P225" s="12">
        <f>INT(INDEX($C$5:$C$54,$I225)*INDEX(怒翼属性投放!$B$67:$Q$83,$F225,P$3)*INDEX(怒翼属性投放!$B$33:$B$41,怒翼升级!$G225))</f>
        <v>0</v>
      </c>
      <c r="Q225" s="12">
        <f>INT(INDEX($C$5:$C$54,$I225)*INDEX(怒翼属性投放!$B$67:$Q$83,$F225,Q$3)*INDEX(怒翼属性投放!$B$33:$B$41,怒翼升级!$G225))</f>
        <v>0</v>
      </c>
      <c r="R225" s="12">
        <f>INT(INDEX($C$5:$C$54,$I225)*INDEX(怒翼属性投放!$B$67:$Q$83,$F225,R$3)*INDEX(怒翼属性投放!$B$33:$B$41,怒翼升级!$G225))</f>
        <v>0</v>
      </c>
      <c r="S225" s="12">
        <f>INT(INDEX($C$5:$C$54,$I225)*INDEX(怒翼属性投放!$B$67:$Q$83,$F225,S$3)*INDEX(怒翼属性投放!$B$33:$B$41,怒翼升级!$G225))</f>
        <v>0</v>
      </c>
      <c r="T225" s="12">
        <f>INT(INDEX($C$5:$C$54,$I225)*INDEX(怒翼属性投放!$B$67:$Q$83,$F225,T$3)*INDEX(怒翼属性投放!$B$33:$B$41,怒翼升级!$G225))</f>
        <v>0</v>
      </c>
      <c r="U225" s="12">
        <f>INT(INDEX($C$5:$C$54,$I225)*INDEX(怒翼属性投放!$B$67:$Q$83,$F225,U$3)*INDEX(怒翼属性投放!$B$33:$B$41,怒翼升级!$G225))</f>
        <v>0</v>
      </c>
      <c r="V225" s="12">
        <f>INT(INDEX($C$5:$C$54,$I225)*INDEX(怒翼属性投放!$B$67:$Q$83,$F225,V$3)*INDEX(怒翼属性投放!$B$33:$B$41,怒翼升级!$G225))</f>
        <v>0</v>
      </c>
      <c r="W225" s="12">
        <f>INT(INDEX($C$5:$C$54,$I225)*INDEX(怒翼属性投放!$B$67:$Q$83,$F225,W$3)*INDEX(怒翼属性投放!$B$33:$B$41,怒翼升级!$G225))</f>
        <v>0</v>
      </c>
      <c r="X225" s="12">
        <f>INT(INDEX($C$5:$C$54,$I225)*INDEX(怒翼属性投放!$B$67:$Q$83,$F225,X$3)*INDEX(怒翼属性投放!$B$33:$B$41,怒翼升级!$G225))</f>
        <v>0</v>
      </c>
      <c r="Y225" s="12">
        <f>INT(INDEX($C$5:$C$54,$I225)*INDEX(怒翼属性投放!$B$67:$Q$83,$F225,Y$3)*INDEX(怒翼属性投放!$B$33:$B$41,怒翼升级!$G225))</f>
        <v>0</v>
      </c>
      <c r="Z225" s="12">
        <f>SUMPRODUCT(怒翼属性投放!B$47:Q$47,怒翼升级!J225:Y225)</f>
        <v>3992.6</v>
      </c>
    </row>
    <row r="226" spans="6:26" ht="16.5" x14ac:dyDescent="0.15">
      <c r="F226" s="13">
        <v>5</v>
      </c>
      <c r="G226" s="13">
        <v>5</v>
      </c>
      <c r="H226" s="13" t="s">
        <v>139</v>
      </c>
      <c r="I226" s="13">
        <v>22</v>
      </c>
      <c r="J226" s="12">
        <f>INT(INDEX($C$5:$C$54,$I226)*INDEX(怒翼属性投放!$B$67:$Q$83,$F226,J$3)*INDEX(怒翼属性投放!$B$33:$B$41,怒翼升级!$G226))</f>
        <v>7155</v>
      </c>
      <c r="K226" s="12">
        <f>INT(INDEX($C$5:$C$54,$I226)*INDEX(怒翼属性投放!$B$67:$Q$83,$F226,K$3)*INDEX(怒翼属性投放!$B$33:$B$41,怒翼升级!$G226))</f>
        <v>572</v>
      </c>
      <c r="L226" s="12">
        <f>INT(INDEX($C$5:$C$54,$I226)*INDEX(怒翼属性投放!$B$67:$Q$83,$F226,L$3)*INDEX(怒翼属性投放!$B$33:$B$41,怒翼升级!$G226))</f>
        <v>286</v>
      </c>
      <c r="M226" s="12">
        <f>INT(INDEX($C$5:$C$54,$I226)*INDEX(怒翼属性投放!$B$67:$Q$83,$F226,M$3)*INDEX(怒翼属性投放!$B$33:$B$41,怒翼升级!$G226))</f>
        <v>286</v>
      </c>
      <c r="N226" s="12">
        <f>INT(INDEX($C$5:$C$54,$I226)*INDEX(怒翼属性投放!$B$67:$Q$83,$F226,N$3)*INDEX(怒翼属性投放!$B$33:$B$41,怒翼升级!$G226))</f>
        <v>0</v>
      </c>
      <c r="O226" s="12">
        <f>INT(INDEX($C$5:$C$54,$I226)*INDEX(怒翼属性投放!$B$67:$Q$83,$F226,O$3)*INDEX(怒翼属性投放!$B$33:$B$41,怒翼升级!$G226))</f>
        <v>0</v>
      </c>
      <c r="P226" s="12">
        <f>INT(INDEX($C$5:$C$54,$I226)*INDEX(怒翼属性投放!$B$67:$Q$83,$F226,P$3)*INDEX(怒翼属性投放!$B$33:$B$41,怒翼升级!$G226))</f>
        <v>0</v>
      </c>
      <c r="Q226" s="12">
        <f>INT(INDEX($C$5:$C$54,$I226)*INDEX(怒翼属性投放!$B$67:$Q$83,$F226,Q$3)*INDEX(怒翼属性投放!$B$33:$B$41,怒翼升级!$G226))</f>
        <v>0</v>
      </c>
      <c r="R226" s="12">
        <f>INT(INDEX($C$5:$C$54,$I226)*INDEX(怒翼属性投放!$B$67:$Q$83,$F226,R$3)*INDEX(怒翼属性投放!$B$33:$B$41,怒翼升级!$G226))</f>
        <v>0</v>
      </c>
      <c r="S226" s="12">
        <f>INT(INDEX($C$5:$C$54,$I226)*INDEX(怒翼属性投放!$B$67:$Q$83,$F226,S$3)*INDEX(怒翼属性投放!$B$33:$B$41,怒翼升级!$G226))</f>
        <v>0</v>
      </c>
      <c r="T226" s="12">
        <f>INT(INDEX($C$5:$C$54,$I226)*INDEX(怒翼属性投放!$B$67:$Q$83,$F226,T$3)*INDEX(怒翼属性投放!$B$33:$B$41,怒翼升级!$G226))</f>
        <v>0</v>
      </c>
      <c r="U226" s="12">
        <f>INT(INDEX($C$5:$C$54,$I226)*INDEX(怒翼属性投放!$B$67:$Q$83,$F226,U$3)*INDEX(怒翼属性投放!$B$33:$B$41,怒翼升级!$G226))</f>
        <v>0</v>
      </c>
      <c r="V226" s="12">
        <f>INT(INDEX($C$5:$C$54,$I226)*INDEX(怒翼属性投放!$B$67:$Q$83,$F226,V$3)*INDEX(怒翼属性投放!$B$33:$B$41,怒翼升级!$G226))</f>
        <v>0</v>
      </c>
      <c r="W226" s="12">
        <f>INT(INDEX($C$5:$C$54,$I226)*INDEX(怒翼属性投放!$B$67:$Q$83,$F226,W$3)*INDEX(怒翼属性投放!$B$33:$B$41,怒翼升级!$G226))</f>
        <v>0</v>
      </c>
      <c r="X226" s="12">
        <f>INT(INDEX($C$5:$C$54,$I226)*INDEX(怒翼属性投放!$B$67:$Q$83,$F226,X$3)*INDEX(怒翼属性投放!$B$33:$B$41,怒翼升级!$G226))</f>
        <v>0</v>
      </c>
      <c r="Y226" s="12">
        <f>INT(INDEX($C$5:$C$54,$I226)*INDEX(怒翼属性投放!$B$67:$Q$83,$F226,Y$3)*INDEX(怒翼属性投放!$B$33:$B$41,怒翼升级!$G226))</f>
        <v>0</v>
      </c>
      <c r="Z226" s="12">
        <f>SUMPRODUCT(怒翼属性投放!B$47:Q$47,怒翼升级!J226:Y226)</f>
        <v>4147.5</v>
      </c>
    </row>
    <row r="227" spans="6:26" ht="16.5" x14ac:dyDescent="0.15">
      <c r="F227" s="13">
        <v>5</v>
      </c>
      <c r="G227" s="13">
        <v>5</v>
      </c>
      <c r="H227" s="13" t="s">
        <v>139</v>
      </c>
      <c r="I227" s="13">
        <v>23</v>
      </c>
      <c r="J227" s="12">
        <f>INT(INDEX($C$5:$C$54,$I227)*INDEX(怒翼属性投放!$B$67:$Q$83,$F227,J$3)*INDEX(怒翼属性投放!$B$33:$B$41,怒翼升级!$G227))</f>
        <v>7413</v>
      </c>
      <c r="K227" s="12">
        <f>INT(INDEX($C$5:$C$54,$I227)*INDEX(怒翼属性投放!$B$67:$Q$83,$F227,K$3)*INDEX(怒翼属性投放!$B$33:$B$41,怒翼升级!$G227))</f>
        <v>593</v>
      </c>
      <c r="L227" s="12">
        <f>INT(INDEX($C$5:$C$54,$I227)*INDEX(怒翼属性投放!$B$67:$Q$83,$F227,L$3)*INDEX(怒翼属性投放!$B$33:$B$41,怒翼升级!$G227))</f>
        <v>296</v>
      </c>
      <c r="M227" s="12">
        <f>INT(INDEX($C$5:$C$54,$I227)*INDEX(怒翼属性投放!$B$67:$Q$83,$F227,M$3)*INDEX(怒翼属性投放!$B$33:$B$41,怒翼升级!$G227))</f>
        <v>296</v>
      </c>
      <c r="N227" s="12">
        <f>INT(INDEX($C$5:$C$54,$I227)*INDEX(怒翼属性投放!$B$67:$Q$83,$F227,N$3)*INDEX(怒翼属性投放!$B$33:$B$41,怒翼升级!$G227))</f>
        <v>0</v>
      </c>
      <c r="O227" s="12">
        <f>INT(INDEX($C$5:$C$54,$I227)*INDEX(怒翼属性投放!$B$67:$Q$83,$F227,O$3)*INDEX(怒翼属性投放!$B$33:$B$41,怒翼升级!$G227))</f>
        <v>0</v>
      </c>
      <c r="P227" s="12">
        <f>INT(INDEX($C$5:$C$54,$I227)*INDEX(怒翼属性投放!$B$67:$Q$83,$F227,P$3)*INDEX(怒翼属性投放!$B$33:$B$41,怒翼升级!$G227))</f>
        <v>0</v>
      </c>
      <c r="Q227" s="12">
        <f>INT(INDEX($C$5:$C$54,$I227)*INDEX(怒翼属性投放!$B$67:$Q$83,$F227,Q$3)*INDEX(怒翼属性投放!$B$33:$B$41,怒翼升级!$G227))</f>
        <v>0</v>
      </c>
      <c r="R227" s="12">
        <f>INT(INDEX($C$5:$C$54,$I227)*INDEX(怒翼属性投放!$B$67:$Q$83,$F227,R$3)*INDEX(怒翼属性投放!$B$33:$B$41,怒翼升级!$G227))</f>
        <v>0</v>
      </c>
      <c r="S227" s="12">
        <f>INT(INDEX($C$5:$C$54,$I227)*INDEX(怒翼属性投放!$B$67:$Q$83,$F227,S$3)*INDEX(怒翼属性投放!$B$33:$B$41,怒翼升级!$G227))</f>
        <v>0</v>
      </c>
      <c r="T227" s="12">
        <f>INT(INDEX($C$5:$C$54,$I227)*INDEX(怒翼属性投放!$B$67:$Q$83,$F227,T$3)*INDEX(怒翼属性投放!$B$33:$B$41,怒翼升级!$G227))</f>
        <v>0</v>
      </c>
      <c r="U227" s="12">
        <f>INT(INDEX($C$5:$C$54,$I227)*INDEX(怒翼属性投放!$B$67:$Q$83,$F227,U$3)*INDEX(怒翼属性投放!$B$33:$B$41,怒翼升级!$G227))</f>
        <v>0</v>
      </c>
      <c r="V227" s="12">
        <f>INT(INDEX($C$5:$C$54,$I227)*INDEX(怒翼属性投放!$B$67:$Q$83,$F227,V$3)*INDEX(怒翼属性投放!$B$33:$B$41,怒翼升级!$G227))</f>
        <v>0</v>
      </c>
      <c r="W227" s="12">
        <f>INT(INDEX($C$5:$C$54,$I227)*INDEX(怒翼属性投放!$B$67:$Q$83,$F227,W$3)*INDEX(怒翼属性投放!$B$33:$B$41,怒翼升级!$G227))</f>
        <v>0</v>
      </c>
      <c r="X227" s="12">
        <f>INT(INDEX($C$5:$C$54,$I227)*INDEX(怒翼属性投放!$B$67:$Q$83,$F227,X$3)*INDEX(怒翼属性投放!$B$33:$B$41,怒翼升级!$G227))</f>
        <v>0</v>
      </c>
      <c r="Y227" s="12">
        <f>INT(INDEX($C$5:$C$54,$I227)*INDEX(怒翼属性投放!$B$67:$Q$83,$F227,Y$3)*INDEX(怒翼属性投放!$B$33:$B$41,怒翼升级!$G227))</f>
        <v>0</v>
      </c>
      <c r="Z227" s="12">
        <f>SUMPRODUCT(怒翼属性投放!B$47:Q$47,怒翼升级!J227:Y227)</f>
        <v>4296.3</v>
      </c>
    </row>
    <row r="228" spans="6:26" ht="16.5" x14ac:dyDescent="0.15">
      <c r="F228" s="13">
        <v>5</v>
      </c>
      <c r="G228" s="13">
        <v>5</v>
      </c>
      <c r="H228" s="13" t="s">
        <v>139</v>
      </c>
      <c r="I228" s="13">
        <v>24</v>
      </c>
      <c r="J228" s="12">
        <f>INT(INDEX($C$5:$C$54,$I228)*INDEX(怒翼属性投放!$B$67:$Q$83,$F228,J$3)*INDEX(怒翼属性投放!$B$33:$B$41,怒翼升级!$G228))</f>
        <v>7672</v>
      </c>
      <c r="K228" s="12">
        <f>INT(INDEX($C$5:$C$54,$I228)*INDEX(怒翼属性投放!$B$67:$Q$83,$F228,K$3)*INDEX(怒翼属性投放!$B$33:$B$41,怒翼升级!$G228))</f>
        <v>613</v>
      </c>
      <c r="L228" s="12">
        <f>INT(INDEX($C$5:$C$54,$I228)*INDEX(怒翼属性投放!$B$67:$Q$83,$F228,L$3)*INDEX(怒翼属性投放!$B$33:$B$41,怒翼升级!$G228))</f>
        <v>306</v>
      </c>
      <c r="M228" s="12">
        <f>INT(INDEX($C$5:$C$54,$I228)*INDEX(怒翼属性投放!$B$67:$Q$83,$F228,M$3)*INDEX(怒翼属性投放!$B$33:$B$41,怒翼升级!$G228))</f>
        <v>306</v>
      </c>
      <c r="N228" s="12">
        <f>INT(INDEX($C$5:$C$54,$I228)*INDEX(怒翼属性投放!$B$67:$Q$83,$F228,N$3)*INDEX(怒翼属性投放!$B$33:$B$41,怒翼升级!$G228))</f>
        <v>0</v>
      </c>
      <c r="O228" s="12">
        <f>INT(INDEX($C$5:$C$54,$I228)*INDEX(怒翼属性投放!$B$67:$Q$83,$F228,O$3)*INDEX(怒翼属性投放!$B$33:$B$41,怒翼升级!$G228))</f>
        <v>0</v>
      </c>
      <c r="P228" s="12">
        <f>INT(INDEX($C$5:$C$54,$I228)*INDEX(怒翼属性投放!$B$67:$Q$83,$F228,P$3)*INDEX(怒翼属性投放!$B$33:$B$41,怒翼升级!$G228))</f>
        <v>0</v>
      </c>
      <c r="Q228" s="12">
        <f>INT(INDEX($C$5:$C$54,$I228)*INDEX(怒翼属性投放!$B$67:$Q$83,$F228,Q$3)*INDEX(怒翼属性投放!$B$33:$B$41,怒翼升级!$G228))</f>
        <v>0</v>
      </c>
      <c r="R228" s="12">
        <f>INT(INDEX($C$5:$C$54,$I228)*INDEX(怒翼属性投放!$B$67:$Q$83,$F228,R$3)*INDEX(怒翼属性投放!$B$33:$B$41,怒翼升级!$G228))</f>
        <v>0</v>
      </c>
      <c r="S228" s="12">
        <f>INT(INDEX($C$5:$C$54,$I228)*INDEX(怒翼属性投放!$B$67:$Q$83,$F228,S$3)*INDEX(怒翼属性投放!$B$33:$B$41,怒翼升级!$G228))</f>
        <v>0</v>
      </c>
      <c r="T228" s="12">
        <f>INT(INDEX($C$5:$C$54,$I228)*INDEX(怒翼属性投放!$B$67:$Q$83,$F228,T$3)*INDEX(怒翼属性投放!$B$33:$B$41,怒翼升级!$G228))</f>
        <v>0</v>
      </c>
      <c r="U228" s="12">
        <f>INT(INDEX($C$5:$C$54,$I228)*INDEX(怒翼属性投放!$B$67:$Q$83,$F228,U$3)*INDEX(怒翼属性投放!$B$33:$B$41,怒翼升级!$G228))</f>
        <v>0</v>
      </c>
      <c r="V228" s="12">
        <f>INT(INDEX($C$5:$C$54,$I228)*INDEX(怒翼属性投放!$B$67:$Q$83,$F228,V$3)*INDEX(怒翼属性投放!$B$33:$B$41,怒翼升级!$G228))</f>
        <v>0</v>
      </c>
      <c r="W228" s="12">
        <f>INT(INDEX($C$5:$C$54,$I228)*INDEX(怒翼属性投放!$B$67:$Q$83,$F228,W$3)*INDEX(怒翼属性投放!$B$33:$B$41,怒翼升级!$G228))</f>
        <v>0</v>
      </c>
      <c r="X228" s="12">
        <f>INT(INDEX($C$5:$C$54,$I228)*INDEX(怒翼属性投放!$B$67:$Q$83,$F228,X$3)*INDEX(怒翼属性投放!$B$33:$B$41,怒翼升级!$G228))</f>
        <v>0</v>
      </c>
      <c r="Y228" s="12">
        <f>INT(INDEX($C$5:$C$54,$I228)*INDEX(怒翼属性投放!$B$67:$Q$83,$F228,Y$3)*INDEX(怒翼属性投放!$B$33:$B$41,怒翼升级!$G228))</f>
        <v>0</v>
      </c>
      <c r="Z228" s="12">
        <f>SUMPRODUCT(怒翼属性投放!B$47:Q$47,怒翼升级!J228:Y228)</f>
        <v>4442.2</v>
      </c>
    </row>
    <row r="229" spans="6:26" ht="16.5" x14ac:dyDescent="0.15">
      <c r="F229" s="13">
        <v>5</v>
      </c>
      <c r="G229" s="13">
        <v>5</v>
      </c>
      <c r="H229" s="13" t="s">
        <v>139</v>
      </c>
      <c r="I229" s="13">
        <v>25</v>
      </c>
      <c r="J229" s="12">
        <f>INT(INDEX($C$5:$C$54,$I229)*INDEX(怒翼属性投放!$B$67:$Q$83,$F229,J$3)*INDEX(怒翼属性投放!$B$33:$B$41,怒翼升级!$G229))</f>
        <v>7931</v>
      </c>
      <c r="K229" s="12">
        <f>INT(INDEX($C$5:$C$54,$I229)*INDEX(怒翼属性投放!$B$67:$Q$83,$F229,K$3)*INDEX(怒翼属性投放!$B$33:$B$41,怒翼升级!$G229))</f>
        <v>634</v>
      </c>
      <c r="L229" s="12">
        <f>INT(INDEX($C$5:$C$54,$I229)*INDEX(怒翼属性投放!$B$67:$Q$83,$F229,L$3)*INDEX(怒翼属性投放!$B$33:$B$41,怒翼升级!$G229))</f>
        <v>317</v>
      </c>
      <c r="M229" s="12">
        <f>INT(INDEX($C$5:$C$54,$I229)*INDEX(怒翼属性投放!$B$67:$Q$83,$F229,M$3)*INDEX(怒翼属性投放!$B$33:$B$41,怒翼升级!$G229))</f>
        <v>317</v>
      </c>
      <c r="N229" s="12">
        <f>INT(INDEX($C$5:$C$54,$I229)*INDEX(怒翼属性投放!$B$67:$Q$83,$F229,N$3)*INDEX(怒翼属性投放!$B$33:$B$41,怒翼升级!$G229))</f>
        <v>0</v>
      </c>
      <c r="O229" s="12">
        <f>INT(INDEX($C$5:$C$54,$I229)*INDEX(怒翼属性投放!$B$67:$Q$83,$F229,O$3)*INDEX(怒翼属性投放!$B$33:$B$41,怒翼升级!$G229))</f>
        <v>0</v>
      </c>
      <c r="P229" s="12">
        <f>INT(INDEX($C$5:$C$54,$I229)*INDEX(怒翼属性投放!$B$67:$Q$83,$F229,P$3)*INDEX(怒翼属性投放!$B$33:$B$41,怒翼升级!$G229))</f>
        <v>0</v>
      </c>
      <c r="Q229" s="12">
        <f>INT(INDEX($C$5:$C$54,$I229)*INDEX(怒翼属性投放!$B$67:$Q$83,$F229,Q$3)*INDEX(怒翼属性投放!$B$33:$B$41,怒翼升级!$G229))</f>
        <v>0</v>
      </c>
      <c r="R229" s="12">
        <f>INT(INDEX($C$5:$C$54,$I229)*INDEX(怒翼属性投放!$B$67:$Q$83,$F229,R$3)*INDEX(怒翼属性投放!$B$33:$B$41,怒翼升级!$G229))</f>
        <v>0</v>
      </c>
      <c r="S229" s="12">
        <f>INT(INDEX($C$5:$C$54,$I229)*INDEX(怒翼属性投放!$B$67:$Q$83,$F229,S$3)*INDEX(怒翼属性投放!$B$33:$B$41,怒翼升级!$G229))</f>
        <v>0</v>
      </c>
      <c r="T229" s="12">
        <f>INT(INDEX($C$5:$C$54,$I229)*INDEX(怒翼属性投放!$B$67:$Q$83,$F229,T$3)*INDEX(怒翼属性投放!$B$33:$B$41,怒翼升级!$G229))</f>
        <v>0</v>
      </c>
      <c r="U229" s="12">
        <f>INT(INDEX($C$5:$C$54,$I229)*INDEX(怒翼属性投放!$B$67:$Q$83,$F229,U$3)*INDEX(怒翼属性投放!$B$33:$B$41,怒翼升级!$G229))</f>
        <v>0</v>
      </c>
      <c r="V229" s="12">
        <f>INT(INDEX($C$5:$C$54,$I229)*INDEX(怒翼属性投放!$B$67:$Q$83,$F229,V$3)*INDEX(怒翼属性投放!$B$33:$B$41,怒翼升级!$G229))</f>
        <v>0</v>
      </c>
      <c r="W229" s="12">
        <f>INT(INDEX($C$5:$C$54,$I229)*INDEX(怒翼属性投放!$B$67:$Q$83,$F229,W$3)*INDEX(怒翼属性投放!$B$33:$B$41,怒翼升级!$G229))</f>
        <v>0</v>
      </c>
      <c r="X229" s="12">
        <f>INT(INDEX($C$5:$C$54,$I229)*INDEX(怒翼属性投放!$B$67:$Q$83,$F229,X$3)*INDEX(怒翼属性投放!$B$33:$B$41,怒翼升级!$G229))</f>
        <v>0</v>
      </c>
      <c r="Y229" s="12">
        <f>INT(INDEX($C$5:$C$54,$I229)*INDEX(怒翼属性投放!$B$67:$Q$83,$F229,Y$3)*INDEX(怒翼属性投放!$B$33:$B$41,怒翼升级!$G229))</f>
        <v>0</v>
      </c>
      <c r="Z229" s="12">
        <f>SUMPRODUCT(怒翼属性投放!B$47:Q$47,怒翼升级!J229:Y229)</f>
        <v>4597.1000000000004</v>
      </c>
    </row>
    <row r="230" spans="6:26" ht="16.5" x14ac:dyDescent="0.15">
      <c r="F230" s="13">
        <v>5</v>
      </c>
      <c r="G230" s="13">
        <v>5</v>
      </c>
      <c r="H230" s="13" t="s">
        <v>139</v>
      </c>
      <c r="I230" s="13">
        <v>26</v>
      </c>
      <c r="J230" s="12">
        <f>INT(INDEX($C$5:$C$54,$I230)*INDEX(怒翼属性投放!$B$67:$Q$83,$F230,J$3)*INDEX(怒翼属性投放!$B$33:$B$41,怒翼升级!$G230))</f>
        <v>8189</v>
      </c>
      <c r="K230" s="12">
        <f>INT(INDEX($C$5:$C$54,$I230)*INDEX(怒翼属性投放!$B$67:$Q$83,$F230,K$3)*INDEX(怒翼属性投放!$B$33:$B$41,怒翼升级!$G230))</f>
        <v>655</v>
      </c>
      <c r="L230" s="12">
        <f>INT(INDEX($C$5:$C$54,$I230)*INDEX(怒翼属性投放!$B$67:$Q$83,$F230,L$3)*INDEX(怒翼属性投放!$B$33:$B$41,怒翼升级!$G230))</f>
        <v>327</v>
      </c>
      <c r="M230" s="12">
        <f>INT(INDEX($C$5:$C$54,$I230)*INDEX(怒翼属性投放!$B$67:$Q$83,$F230,M$3)*INDEX(怒翼属性投放!$B$33:$B$41,怒翼升级!$G230))</f>
        <v>327</v>
      </c>
      <c r="N230" s="12">
        <f>INT(INDEX($C$5:$C$54,$I230)*INDEX(怒翼属性投放!$B$67:$Q$83,$F230,N$3)*INDEX(怒翼属性投放!$B$33:$B$41,怒翼升级!$G230))</f>
        <v>0</v>
      </c>
      <c r="O230" s="12">
        <f>INT(INDEX($C$5:$C$54,$I230)*INDEX(怒翼属性投放!$B$67:$Q$83,$F230,O$3)*INDEX(怒翼属性投放!$B$33:$B$41,怒翼升级!$G230))</f>
        <v>0</v>
      </c>
      <c r="P230" s="12">
        <f>INT(INDEX($C$5:$C$54,$I230)*INDEX(怒翼属性投放!$B$67:$Q$83,$F230,P$3)*INDEX(怒翼属性投放!$B$33:$B$41,怒翼升级!$G230))</f>
        <v>0</v>
      </c>
      <c r="Q230" s="12">
        <f>INT(INDEX($C$5:$C$54,$I230)*INDEX(怒翼属性投放!$B$67:$Q$83,$F230,Q$3)*INDEX(怒翼属性投放!$B$33:$B$41,怒翼升级!$G230))</f>
        <v>0</v>
      </c>
      <c r="R230" s="12">
        <f>INT(INDEX($C$5:$C$54,$I230)*INDEX(怒翼属性投放!$B$67:$Q$83,$F230,R$3)*INDEX(怒翼属性投放!$B$33:$B$41,怒翼升级!$G230))</f>
        <v>0</v>
      </c>
      <c r="S230" s="12">
        <f>INT(INDEX($C$5:$C$54,$I230)*INDEX(怒翼属性投放!$B$67:$Q$83,$F230,S$3)*INDEX(怒翼属性投放!$B$33:$B$41,怒翼升级!$G230))</f>
        <v>0</v>
      </c>
      <c r="T230" s="12">
        <f>INT(INDEX($C$5:$C$54,$I230)*INDEX(怒翼属性投放!$B$67:$Q$83,$F230,T$3)*INDEX(怒翼属性投放!$B$33:$B$41,怒翼升级!$G230))</f>
        <v>0</v>
      </c>
      <c r="U230" s="12">
        <f>INT(INDEX($C$5:$C$54,$I230)*INDEX(怒翼属性投放!$B$67:$Q$83,$F230,U$3)*INDEX(怒翼属性投放!$B$33:$B$41,怒翼升级!$G230))</f>
        <v>0</v>
      </c>
      <c r="V230" s="12">
        <f>INT(INDEX($C$5:$C$54,$I230)*INDEX(怒翼属性投放!$B$67:$Q$83,$F230,V$3)*INDEX(怒翼属性投放!$B$33:$B$41,怒翼升级!$G230))</f>
        <v>0</v>
      </c>
      <c r="W230" s="12">
        <f>INT(INDEX($C$5:$C$54,$I230)*INDEX(怒翼属性投放!$B$67:$Q$83,$F230,W$3)*INDEX(怒翼属性投放!$B$33:$B$41,怒翼升级!$G230))</f>
        <v>0</v>
      </c>
      <c r="X230" s="12">
        <f>INT(INDEX($C$5:$C$54,$I230)*INDEX(怒翼属性投放!$B$67:$Q$83,$F230,X$3)*INDEX(怒翼属性投放!$B$33:$B$41,怒翼升级!$G230))</f>
        <v>0</v>
      </c>
      <c r="Y230" s="12">
        <f>INT(INDEX($C$5:$C$54,$I230)*INDEX(怒翼属性投放!$B$67:$Q$83,$F230,Y$3)*INDEX(怒翼属性投放!$B$33:$B$41,怒翼升级!$G230))</f>
        <v>0</v>
      </c>
      <c r="Z230" s="12">
        <f>SUMPRODUCT(怒翼属性投放!B$47:Q$47,怒翼升级!J230:Y230)</f>
        <v>4745.8999999999996</v>
      </c>
    </row>
    <row r="231" spans="6:26" ht="16.5" x14ac:dyDescent="0.15">
      <c r="F231" s="13">
        <v>5</v>
      </c>
      <c r="G231" s="13">
        <v>5</v>
      </c>
      <c r="H231" s="13" t="s">
        <v>139</v>
      </c>
      <c r="I231" s="13">
        <v>27</v>
      </c>
      <c r="J231" s="12">
        <f>INT(INDEX($C$5:$C$54,$I231)*INDEX(怒翼属性投放!$B$67:$Q$83,$F231,J$3)*INDEX(怒翼属性投放!$B$33:$B$41,怒翼升级!$G231))</f>
        <v>8448</v>
      </c>
      <c r="K231" s="12">
        <f>INT(INDEX($C$5:$C$54,$I231)*INDEX(怒翼属性投放!$B$67:$Q$83,$F231,K$3)*INDEX(怒翼属性投放!$B$33:$B$41,怒翼升级!$G231))</f>
        <v>675</v>
      </c>
      <c r="L231" s="12">
        <f>INT(INDEX($C$5:$C$54,$I231)*INDEX(怒翼属性投放!$B$67:$Q$83,$F231,L$3)*INDEX(怒翼属性投放!$B$33:$B$41,怒翼升级!$G231))</f>
        <v>337</v>
      </c>
      <c r="M231" s="12">
        <f>INT(INDEX($C$5:$C$54,$I231)*INDEX(怒翼属性投放!$B$67:$Q$83,$F231,M$3)*INDEX(怒翼属性投放!$B$33:$B$41,怒翼升级!$G231))</f>
        <v>337</v>
      </c>
      <c r="N231" s="12">
        <f>INT(INDEX($C$5:$C$54,$I231)*INDEX(怒翼属性投放!$B$67:$Q$83,$F231,N$3)*INDEX(怒翼属性投放!$B$33:$B$41,怒翼升级!$G231))</f>
        <v>0</v>
      </c>
      <c r="O231" s="12">
        <f>INT(INDEX($C$5:$C$54,$I231)*INDEX(怒翼属性投放!$B$67:$Q$83,$F231,O$3)*INDEX(怒翼属性投放!$B$33:$B$41,怒翼升级!$G231))</f>
        <v>0</v>
      </c>
      <c r="P231" s="12">
        <f>INT(INDEX($C$5:$C$54,$I231)*INDEX(怒翼属性投放!$B$67:$Q$83,$F231,P$3)*INDEX(怒翼属性投放!$B$33:$B$41,怒翼升级!$G231))</f>
        <v>0</v>
      </c>
      <c r="Q231" s="12">
        <f>INT(INDEX($C$5:$C$54,$I231)*INDEX(怒翼属性投放!$B$67:$Q$83,$F231,Q$3)*INDEX(怒翼属性投放!$B$33:$B$41,怒翼升级!$G231))</f>
        <v>0</v>
      </c>
      <c r="R231" s="12">
        <f>INT(INDEX($C$5:$C$54,$I231)*INDEX(怒翼属性投放!$B$67:$Q$83,$F231,R$3)*INDEX(怒翼属性投放!$B$33:$B$41,怒翼升级!$G231))</f>
        <v>0</v>
      </c>
      <c r="S231" s="12">
        <f>INT(INDEX($C$5:$C$54,$I231)*INDEX(怒翼属性投放!$B$67:$Q$83,$F231,S$3)*INDEX(怒翼属性投放!$B$33:$B$41,怒翼升级!$G231))</f>
        <v>0</v>
      </c>
      <c r="T231" s="12">
        <f>INT(INDEX($C$5:$C$54,$I231)*INDEX(怒翼属性投放!$B$67:$Q$83,$F231,T$3)*INDEX(怒翼属性投放!$B$33:$B$41,怒翼升级!$G231))</f>
        <v>0</v>
      </c>
      <c r="U231" s="12">
        <f>INT(INDEX($C$5:$C$54,$I231)*INDEX(怒翼属性投放!$B$67:$Q$83,$F231,U$3)*INDEX(怒翼属性投放!$B$33:$B$41,怒翼升级!$G231))</f>
        <v>0</v>
      </c>
      <c r="V231" s="12">
        <f>INT(INDEX($C$5:$C$54,$I231)*INDEX(怒翼属性投放!$B$67:$Q$83,$F231,V$3)*INDEX(怒翼属性投放!$B$33:$B$41,怒翼升级!$G231))</f>
        <v>0</v>
      </c>
      <c r="W231" s="12">
        <f>INT(INDEX($C$5:$C$54,$I231)*INDEX(怒翼属性投放!$B$67:$Q$83,$F231,W$3)*INDEX(怒翼属性投放!$B$33:$B$41,怒翼升级!$G231))</f>
        <v>0</v>
      </c>
      <c r="X231" s="12">
        <f>INT(INDEX($C$5:$C$54,$I231)*INDEX(怒翼属性投放!$B$67:$Q$83,$F231,X$3)*INDEX(怒翼属性投放!$B$33:$B$41,怒翼升级!$G231))</f>
        <v>0</v>
      </c>
      <c r="Y231" s="12">
        <f>INT(INDEX($C$5:$C$54,$I231)*INDEX(怒翼属性投放!$B$67:$Q$83,$F231,Y$3)*INDEX(怒翼属性投放!$B$33:$B$41,怒翼升级!$G231))</f>
        <v>0</v>
      </c>
      <c r="Z231" s="12">
        <f>SUMPRODUCT(怒翼属性投放!B$47:Q$47,怒翼升级!J231:Y231)</f>
        <v>4891.8</v>
      </c>
    </row>
    <row r="232" spans="6:26" ht="16.5" x14ac:dyDescent="0.15">
      <c r="F232" s="13">
        <v>5</v>
      </c>
      <c r="G232" s="13">
        <v>5</v>
      </c>
      <c r="H232" s="13" t="s">
        <v>139</v>
      </c>
      <c r="I232" s="13">
        <v>28</v>
      </c>
      <c r="J232" s="12">
        <f>INT(INDEX($C$5:$C$54,$I232)*INDEX(怒翼属性投放!$B$67:$Q$83,$F232,J$3)*INDEX(怒翼属性投放!$B$33:$B$41,怒翼升级!$G232))</f>
        <v>8706</v>
      </c>
      <c r="K232" s="12">
        <f>INT(INDEX($C$5:$C$54,$I232)*INDEX(怒翼属性投放!$B$67:$Q$83,$F232,K$3)*INDEX(怒翼属性投放!$B$33:$B$41,怒翼升级!$G232))</f>
        <v>696</v>
      </c>
      <c r="L232" s="12">
        <f>INT(INDEX($C$5:$C$54,$I232)*INDEX(怒翼属性投放!$B$67:$Q$83,$F232,L$3)*INDEX(怒翼属性投放!$B$33:$B$41,怒翼升级!$G232))</f>
        <v>348</v>
      </c>
      <c r="M232" s="12">
        <f>INT(INDEX($C$5:$C$54,$I232)*INDEX(怒翼属性投放!$B$67:$Q$83,$F232,M$3)*INDEX(怒翼属性投放!$B$33:$B$41,怒翼升级!$G232))</f>
        <v>348</v>
      </c>
      <c r="N232" s="12">
        <f>INT(INDEX($C$5:$C$54,$I232)*INDEX(怒翼属性投放!$B$67:$Q$83,$F232,N$3)*INDEX(怒翼属性投放!$B$33:$B$41,怒翼升级!$G232))</f>
        <v>0</v>
      </c>
      <c r="O232" s="12">
        <f>INT(INDEX($C$5:$C$54,$I232)*INDEX(怒翼属性投放!$B$67:$Q$83,$F232,O$3)*INDEX(怒翼属性投放!$B$33:$B$41,怒翼升级!$G232))</f>
        <v>0</v>
      </c>
      <c r="P232" s="12">
        <f>INT(INDEX($C$5:$C$54,$I232)*INDEX(怒翼属性投放!$B$67:$Q$83,$F232,P$3)*INDEX(怒翼属性投放!$B$33:$B$41,怒翼升级!$G232))</f>
        <v>0</v>
      </c>
      <c r="Q232" s="12">
        <f>INT(INDEX($C$5:$C$54,$I232)*INDEX(怒翼属性投放!$B$67:$Q$83,$F232,Q$3)*INDEX(怒翼属性投放!$B$33:$B$41,怒翼升级!$G232))</f>
        <v>0</v>
      </c>
      <c r="R232" s="12">
        <f>INT(INDEX($C$5:$C$54,$I232)*INDEX(怒翼属性投放!$B$67:$Q$83,$F232,R$3)*INDEX(怒翼属性投放!$B$33:$B$41,怒翼升级!$G232))</f>
        <v>0</v>
      </c>
      <c r="S232" s="12">
        <f>INT(INDEX($C$5:$C$54,$I232)*INDEX(怒翼属性投放!$B$67:$Q$83,$F232,S$3)*INDEX(怒翼属性投放!$B$33:$B$41,怒翼升级!$G232))</f>
        <v>0</v>
      </c>
      <c r="T232" s="12">
        <f>INT(INDEX($C$5:$C$54,$I232)*INDEX(怒翼属性投放!$B$67:$Q$83,$F232,T$3)*INDEX(怒翼属性投放!$B$33:$B$41,怒翼升级!$G232))</f>
        <v>0</v>
      </c>
      <c r="U232" s="12">
        <f>INT(INDEX($C$5:$C$54,$I232)*INDEX(怒翼属性投放!$B$67:$Q$83,$F232,U$3)*INDEX(怒翼属性投放!$B$33:$B$41,怒翼升级!$G232))</f>
        <v>0</v>
      </c>
      <c r="V232" s="12">
        <f>INT(INDEX($C$5:$C$54,$I232)*INDEX(怒翼属性投放!$B$67:$Q$83,$F232,V$3)*INDEX(怒翼属性投放!$B$33:$B$41,怒翼升级!$G232))</f>
        <v>0</v>
      </c>
      <c r="W232" s="12">
        <f>INT(INDEX($C$5:$C$54,$I232)*INDEX(怒翼属性投放!$B$67:$Q$83,$F232,W$3)*INDEX(怒翼属性投放!$B$33:$B$41,怒翼升级!$G232))</f>
        <v>0</v>
      </c>
      <c r="X232" s="12">
        <f>INT(INDEX($C$5:$C$54,$I232)*INDEX(怒翼属性投放!$B$67:$Q$83,$F232,X$3)*INDEX(怒翼属性投放!$B$33:$B$41,怒翼升级!$G232))</f>
        <v>0</v>
      </c>
      <c r="Y232" s="12">
        <f>INT(INDEX($C$5:$C$54,$I232)*INDEX(怒翼属性投放!$B$67:$Q$83,$F232,Y$3)*INDEX(怒翼属性投放!$B$33:$B$41,怒翼升级!$G232))</f>
        <v>0</v>
      </c>
      <c r="Z232" s="12">
        <f>SUMPRODUCT(怒翼属性投放!B$47:Q$47,怒翼升级!J232:Y232)</f>
        <v>5046.6000000000004</v>
      </c>
    </row>
    <row r="233" spans="6:26" ht="16.5" x14ac:dyDescent="0.15">
      <c r="F233" s="13">
        <v>5</v>
      </c>
      <c r="G233" s="13">
        <v>5</v>
      </c>
      <c r="H233" s="13" t="s">
        <v>139</v>
      </c>
      <c r="I233" s="13">
        <v>29</v>
      </c>
      <c r="J233" s="12">
        <f>INT(INDEX($C$5:$C$54,$I233)*INDEX(怒翼属性投放!$B$67:$Q$83,$F233,J$3)*INDEX(怒翼属性投放!$B$33:$B$41,怒翼升级!$G233))</f>
        <v>8965</v>
      </c>
      <c r="K233" s="12">
        <f>INT(INDEX($C$5:$C$54,$I233)*INDEX(怒翼属性投放!$B$67:$Q$83,$F233,K$3)*INDEX(怒翼属性投放!$B$33:$B$41,怒翼升级!$G233))</f>
        <v>717</v>
      </c>
      <c r="L233" s="12">
        <f>INT(INDEX($C$5:$C$54,$I233)*INDEX(怒翼属性投放!$B$67:$Q$83,$F233,L$3)*INDEX(怒翼属性投放!$B$33:$B$41,怒翼升级!$G233))</f>
        <v>358</v>
      </c>
      <c r="M233" s="12">
        <f>INT(INDEX($C$5:$C$54,$I233)*INDEX(怒翼属性投放!$B$67:$Q$83,$F233,M$3)*INDEX(怒翼属性投放!$B$33:$B$41,怒翼升级!$G233))</f>
        <v>358</v>
      </c>
      <c r="N233" s="12">
        <f>INT(INDEX($C$5:$C$54,$I233)*INDEX(怒翼属性投放!$B$67:$Q$83,$F233,N$3)*INDEX(怒翼属性投放!$B$33:$B$41,怒翼升级!$G233))</f>
        <v>0</v>
      </c>
      <c r="O233" s="12">
        <f>INT(INDEX($C$5:$C$54,$I233)*INDEX(怒翼属性投放!$B$67:$Q$83,$F233,O$3)*INDEX(怒翼属性投放!$B$33:$B$41,怒翼升级!$G233))</f>
        <v>0</v>
      </c>
      <c r="P233" s="12">
        <f>INT(INDEX($C$5:$C$54,$I233)*INDEX(怒翼属性投放!$B$67:$Q$83,$F233,P$3)*INDEX(怒翼属性投放!$B$33:$B$41,怒翼升级!$G233))</f>
        <v>0</v>
      </c>
      <c r="Q233" s="12">
        <f>INT(INDEX($C$5:$C$54,$I233)*INDEX(怒翼属性投放!$B$67:$Q$83,$F233,Q$3)*INDEX(怒翼属性投放!$B$33:$B$41,怒翼升级!$G233))</f>
        <v>0</v>
      </c>
      <c r="R233" s="12">
        <f>INT(INDEX($C$5:$C$54,$I233)*INDEX(怒翼属性投放!$B$67:$Q$83,$F233,R$3)*INDEX(怒翼属性投放!$B$33:$B$41,怒翼升级!$G233))</f>
        <v>0</v>
      </c>
      <c r="S233" s="12">
        <f>INT(INDEX($C$5:$C$54,$I233)*INDEX(怒翼属性投放!$B$67:$Q$83,$F233,S$3)*INDEX(怒翼属性投放!$B$33:$B$41,怒翼升级!$G233))</f>
        <v>0</v>
      </c>
      <c r="T233" s="12">
        <f>INT(INDEX($C$5:$C$54,$I233)*INDEX(怒翼属性投放!$B$67:$Q$83,$F233,T$3)*INDEX(怒翼属性投放!$B$33:$B$41,怒翼升级!$G233))</f>
        <v>0</v>
      </c>
      <c r="U233" s="12">
        <f>INT(INDEX($C$5:$C$54,$I233)*INDEX(怒翼属性投放!$B$67:$Q$83,$F233,U$3)*INDEX(怒翼属性投放!$B$33:$B$41,怒翼升级!$G233))</f>
        <v>0</v>
      </c>
      <c r="V233" s="12">
        <f>INT(INDEX($C$5:$C$54,$I233)*INDEX(怒翼属性投放!$B$67:$Q$83,$F233,V$3)*INDEX(怒翼属性投放!$B$33:$B$41,怒翼升级!$G233))</f>
        <v>0</v>
      </c>
      <c r="W233" s="12">
        <f>INT(INDEX($C$5:$C$54,$I233)*INDEX(怒翼属性投放!$B$67:$Q$83,$F233,W$3)*INDEX(怒翼属性投放!$B$33:$B$41,怒翼升级!$G233))</f>
        <v>0</v>
      </c>
      <c r="X233" s="12">
        <f>INT(INDEX($C$5:$C$54,$I233)*INDEX(怒翼属性投放!$B$67:$Q$83,$F233,X$3)*INDEX(怒翼属性投放!$B$33:$B$41,怒翼升级!$G233))</f>
        <v>0</v>
      </c>
      <c r="Y233" s="12">
        <f>INT(INDEX($C$5:$C$54,$I233)*INDEX(怒翼属性投放!$B$67:$Q$83,$F233,Y$3)*INDEX(怒翼属性投放!$B$33:$B$41,怒翼升级!$G233))</f>
        <v>0</v>
      </c>
      <c r="Z233" s="12">
        <f>SUMPRODUCT(怒翼属性投放!B$47:Q$47,怒翼升级!J233:Y233)</f>
        <v>5195.5</v>
      </c>
    </row>
    <row r="234" spans="6:26" ht="16.5" x14ac:dyDescent="0.15">
      <c r="F234" s="13">
        <v>5</v>
      </c>
      <c r="G234" s="13">
        <v>5</v>
      </c>
      <c r="H234" s="13" t="s">
        <v>139</v>
      </c>
      <c r="I234" s="13">
        <v>30</v>
      </c>
      <c r="J234" s="12">
        <f>INT(INDEX($C$5:$C$54,$I234)*INDEX(怒翼属性投放!$B$67:$Q$83,$F234,J$3)*INDEX(怒翼属性投放!$B$33:$B$41,怒翼升级!$G234))</f>
        <v>9224</v>
      </c>
      <c r="K234" s="12">
        <f>INT(INDEX($C$5:$C$54,$I234)*INDEX(怒翼属性投放!$B$67:$Q$83,$F234,K$3)*INDEX(怒翼属性投放!$B$33:$B$41,怒翼升级!$G234))</f>
        <v>737</v>
      </c>
      <c r="L234" s="12">
        <f>INT(INDEX($C$5:$C$54,$I234)*INDEX(怒翼属性投放!$B$67:$Q$83,$F234,L$3)*INDEX(怒翼属性投放!$B$33:$B$41,怒翼升级!$G234))</f>
        <v>368</v>
      </c>
      <c r="M234" s="12">
        <f>INT(INDEX($C$5:$C$54,$I234)*INDEX(怒翼属性投放!$B$67:$Q$83,$F234,M$3)*INDEX(怒翼属性投放!$B$33:$B$41,怒翼升级!$G234))</f>
        <v>368</v>
      </c>
      <c r="N234" s="12">
        <f>INT(INDEX($C$5:$C$54,$I234)*INDEX(怒翼属性投放!$B$67:$Q$83,$F234,N$3)*INDEX(怒翼属性投放!$B$33:$B$41,怒翼升级!$G234))</f>
        <v>0</v>
      </c>
      <c r="O234" s="12">
        <f>INT(INDEX($C$5:$C$54,$I234)*INDEX(怒翼属性投放!$B$67:$Q$83,$F234,O$3)*INDEX(怒翼属性投放!$B$33:$B$41,怒翼升级!$G234))</f>
        <v>0</v>
      </c>
      <c r="P234" s="12">
        <f>INT(INDEX($C$5:$C$54,$I234)*INDEX(怒翼属性投放!$B$67:$Q$83,$F234,P$3)*INDEX(怒翼属性投放!$B$33:$B$41,怒翼升级!$G234))</f>
        <v>0</v>
      </c>
      <c r="Q234" s="12">
        <f>INT(INDEX($C$5:$C$54,$I234)*INDEX(怒翼属性投放!$B$67:$Q$83,$F234,Q$3)*INDEX(怒翼属性投放!$B$33:$B$41,怒翼升级!$G234))</f>
        <v>0</v>
      </c>
      <c r="R234" s="12">
        <f>INT(INDEX($C$5:$C$54,$I234)*INDEX(怒翼属性投放!$B$67:$Q$83,$F234,R$3)*INDEX(怒翼属性投放!$B$33:$B$41,怒翼升级!$G234))</f>
        <v>0</v>
      </c>
      <c r="S234" s="12">
        <f>INT(INDEX($C$5:$C$54,$I234)*INDEX(怒翼属性投放!$B$67:$Q$83,$F234,S$3)*INDEX(怒翼属性投放!$B$33:$B$41,怒翼升级!$G234))</f>
        <v>0</v>
      </c>
      <c r="T234" s="12">
        <f>INT(INDEX($C$5:$C$54,$I234)*INDEX(怒翼属性投放!$B$67:$Q$83,$F234,T$3)*INDEX(怒翼属性投放!$B$33:$B$41,怒翼升级!$G234))</f>
        <v>0</v>
      </c>
      <c r="U234" s="12">
        <f>INT(INDEX($C$5:$C$54,$I234)*INDEX(怒翼属性投放!$B$67:$Q$83,$F234,U$3)*INDEX(怒翼属性投放!$B$33:$B$41,怒翼升级!$G234))</f>
        <v>0</v>
      </c>
      <c r="V234" s="12">
        <f>INT(INDEX($C$5:$C$54,$I234)*INDEX(怒翼属性投放!$B$67:$Q$83,$F234,V$3)*INDEX(怒翼属性投放!$B$33:$B$41,怒翼升级!$G234))</f>
        <v>0</v>
      </c>
      <c r="W234" s="12">
        <f>INT(INDEX($C$5:$C$54,$I234)*INDEX(怒翼属性投放!$B$67:$Q$83,$F234,W$3)*INDEX(怒翼属性投放!$B$33:$B$41,怒翼升级!$G234))</f>
        <v>0</v>
      </c>
      <c r="X234" s="12">
        <f>INT(INDEX($C$5:$C$54,$I234)*INDEX(怒翼属性投放!$B$67:$Q$83,$F234,X$3)*INDEX(怒翼属性投放!$B$33:$B$41,怒翼升级!$G234))</f>
        <v>0</v>
      </c>
      <c r="Y234" s="12">
        <f>INT(INDEX($C$5:$C$54,$I234)*INDEX(怒翼属性投放!$B$67:$Q$83,$F234,Y$3)*INDEX(怒翼属性投放!$B$33:$B$41,怒翼升级!$G234))</f>
        <v>0</v>
      </c>
      <c r="Z234" s="12">
        <f>SUMPRODUCT(怒翼属性投放!B$47:Q$47,怒翼升级!J234:Y234)</f>
        <v>5341.4</v>
      </c>
    </row>
    <row r="235" spans="6:26" ht="16.5" x14ac:dyDescent="0.15">
      <c r="F235" s="13">
        <v>5</v>
      </c>
      <c r="G235" s="13">
        <v>5</v>
      </c>
      <c r="H235" s="13" t="s">
        <v>139</v>
      </c>
      <c r="I235" s="13">
        <v>31</v>
      </c>
      <c r="J235" s="12">
        <f>INT(INDEX($C$5:$C$54,$I235)*INDEX(怒翼属性投放!$B$67:$Q$83,$F235,J$3)*INDEX(怒翼属性投放!$B$33:$B$41,怒翼升级!$G235))</f>
        <v>9482</v>
      </c>
      <c r="K235" s="12">
        <f>INT(INDEX($C$5:$C$54,$I235)*INDEX(怒翼属性投放!$B$67:$Q$83,$F235,K$3)*INDEX(怒翼属性投放!$B$33:$B$41,怒翼升级!$G235))</f>
        <v>758</v>
      </c>
      <c r="L235" s="12">
        <f>INT(INDEX($C$5:$C$54,$I235)*INDEX(怒翼属性投放!$B$67:$Q$83,$F235,L$3)*INDEX(怒翼属性投放!$B$33:$B$41,怒翼升级!$G235))</f>
        <v>379</v>
      </c>
      <c r="M235" s="12">
        <f>INT(INDEX($C$5:$C$54,$I235)*INDEX(怒翼属性投放!$B$67:$Q$83,$F235,M$3)*INDEX(怒翼属性投放!$B$33:$B$41,怒翼升级!$G235))</f>
        <v>379</v>
      </c>
      <c r="N235" s="12">
        <f>INT(INDEX($C$5:$C$54,$I235)*INDEX(怒翼属性投放!$B$67:$Q$83,$F235,N$3)*INDEX(怒翼属性投放!$B$33:$B$41,怒翼升级!$G235))</f>
        <v>0</v>
      </c>
      <c r="O235" s="12">
        <f>INT(INDEX($C$5:$C$54,$I235)*INDEX(怒翼属性投放!$B$67:$Q$83,$F235,O$3)*INDEX(怒翼属性投放!$B$33:$B$41,怒翼升级!$G235))</f>
        <v>0</v>
      </c>
      <c r="P235" s="12">
        <f>INT(INDEX($C$5:$C$54,$I235)*INDEX(怒翼属性投放!$B$67:$Q$83,$F235,P$3)*INDEX(怒翼属性投放!$B$33:$B$41,怒翼升级!$G235))</f>
        <v>0</v>
      </c>
      <c r="Q235" s="12">
        <f>INT(INDEX($C$5:$C$54,$I235)*INDEX(怒翼属性投放!$B$67:$Q$83,$F235,Q$3)*INDEX(怒翼属性投放!$B$33:$B$41,怒翼升级!$G235))</f>
        <v>0</v>
      </c>
      <c r="R235" s="12">
        <f>INT(INDEX($C$5:$C$54,$I235)*INDEX(怒翼属性投放!$B$67:$Q$83,$F235,R$3)*INDEX(怒翼属性投放!$B$33:$B$41,怒翼升级!$G235))</f>
        <v>0</v>
      </c>
      <c r="S235" s="12">
        <f>INT(INDEX($C$5:$C$54,$I235)*INDEX(怒翼属性投放!$B$67:$Q$83,$F235,S$3)*INDEX(怒翼属性投放!$B$33:$B$41,怒翼升级!$G235))</f>
        <v>0</v>
      </c>
      <c r="T235" s="12">
        <f>INT(INDEX($C$5:$C$54,$I235)*INDEX(怒翼属性投放!$B$67:$Q$83,$F235,T$3)*INDEX(怒翼属性投放!$B$33:$B$41,怒翼升级!$G235))</f>
        <v>0</v>
      </c>
      <c r="U235" s="12">
        <f>INT(INDEX($C$5:$C$54,$I235)*INDEX(怒翼属性投放!$B$67:$Q$83,$F235,U$3)*INDEX(怒翼属性投放!$B$33:$B$41,怒翼升级!$G235))</f>
        <v>0</v>
      </c>
      <c r="V235" s="12">
        <f>INT(INDEX($C$5:$C$54,$I235)*INDEX(怒翼属性投放!$B$67:$Q$83,$F235,V$3)*INDEX(怒翼属性投放!$B$33:$B$41,怒翼升级!$G235))</f>
        <v>0</v>
      </c>
      <c r="W235" s="12">
        <f>INT(INDEX($C$5:$C$54,$I235)*INDEX(怒翼属性投放!$B$67:$Q$83,$F235,W$3)*INDEX(怒翼属性投放!$B$33:$B$41,怒翼升级!$G235))</f>
        <v>0</v>
      </c>
      <c r="X235" s="12">
        <f>INT(INDEX($C$5:$C$54,$I235)*INDEX(怒翼属性投放!$B$67:$Q$83,$F235,X$3)*INDEX(怒翼属性投放!$B$33:$B$41,怒翼升级!$G235))</f>
        <v>0</v>
      </c>
      <c r="Y235" s="12">
        <f>INT(INDEX($C$5:$C$54,$I235)*INDEX(怒翼属性投放!$B$67:$Q$83,$F235,Y$3)*INDEX(怒翼属性投放!$B$33:$B$41,怒翼升级!$G235))</f>
        <v>0</v>
      </c>
      <c r="Z235" s="12">
        <f>SUMPRODUCT(怒翼属性投放!B$47:Q$47,怒翼升级!J235:Y235)</f>
        <v>5496.2</v>
      </c>
    </row>
    <row r="236" spans="6:26" ht="16.5" x14ac:dyDescent="0.15">
      <c r="F236" s="13">
        <v>5</v>
      </c>
      <c r="G236" s="13">
        <v>5</v>
      </c>
      <c r="H236" s="13" t="s">
        <v>139</v>
      </c>
      <c r="I236" s="13">
        <v>32</v>
      </c>
      <c r="J236" s="12">
        <f>INT(INDEX($C$5:$C$54,$I236)*INDEX(怒翼属性投放!$B$67:$Q$83,$F236,J$3)*INDEX(怒翼属性投放!$B$33:$B$41,怒翼升级!$G236))</f>
        <v>9741</v>
      </c>
      <c r="K236" s="12">
        <f>INT(INDEX($C$5:$C$54,$I236)*INDEX(怒翼属性投放!$B$67:$Q$83,$F236,K$3)*INDEX(怒翼属性投放!$B$33:$B$41,怒翼升级!$G236))</f>
        <v>779</v>
      </c>
      <c r="L236" s="12">
        <f>INT(INDEX($C$5:$C$54,$I236)*INDEX(怒翼属性投放!$B$67:$Q$83,$F236,L$3)*INDEX(怒翼属性投放!$B$33:$B$41,怒翼升级!$G236))</f>
        <v>389</v>
      </c>
      <c r="M236" s="12">
        <f>INT(INDEX($C$5:$C$54,$I236)*INDEX(怒翼属性投放!$B$67:$Q$83,$F236,M$3)*INDEX(怒翼属性投放!$B$33:$B$41,怒翼升级!$G236))</f>
        <v>389</v>
      </c>
      <c r="N236" s="12">
        <f>INT(INDEX($C$5:$C$54,$I236)*INDEX(怒翼属性投放!$B$67:$Q$83,$F236,N$3)*INDEX(怒翼属性投放!$B$33:$B$41,怒翼升级!$G236))</f>
        <v>0</v>
      </c>
      <c r="O236" s="12">
        <f>INT(INDEX($C$5:$C$54,$I236)*INDEX(怒翼属性投放!$B$67:$Q$83,$F236,O$3)*INDEX(怒翼属性投放!$B$33:$B$41,怒翼升级!$G236))</f>
        <v>0</v>
      </c>
      <c r="P236" s="12">
        <f>INT(INDEX($C$5:$C$54,$I236)*INDEX(怒翼属性投放!$B$67:$Q$83,$F236,P$3)*INDEX(怒翼属性投放!$B$33:$B$41,怒翼升级!$G236))</f>
        <v>0</v>
      </c>
      <c r="Q236" s="12">
        <f>INT(INDEX($C$5:$C$54,$I236)*INDEX(怒翼属性投放!$B$67:$Q$83,$F236,Q$3)*INDEX(怒翼属性投放!$B$33:$B$41,怒翼升级!$G236))</f>
        <v>0</v>
      </c>
      <c r="R236" s="12">
        <f>INT(INDEX($C$5:$C$54,$I236)*INDEX(怒翼属性投放!$B$67:$Q$83,$F236,R$3)*INDEX(怒翼属性投放!$B$33:$B$41,怒翼升级!$G236))</f>
        <v>0</v>
      </c>
      <c r="S236" s="12">
        <f>INT(INDEX($C$5:$C$54,$I236)*INDEX(怒翼属性投放!$B$67:$Q$83,$F236,S$3)*INDEX(怒翼属性投放!$B$33:$B$41,怒翼升级!$G236))</f>
        <v>0</v>
      </c>
      <c r="T236" s="12">
        <f>INT(INDEX($C$5:$C$54,$I236)*INDEX(怒翼属性投放!$B$67:$Q$83,$F236,T$3)*INDEX(怒翼属性投放!$B$33:$B$41,怒翼升级!$G236))</f>
        <v>0</v>
      </c>
      <c r="U236" s="12">
        <f>INT(INDEX($C$5:$C$54,$I236)*INDEX(怒翼属性投放!$B$67:$Q$83,$F236,U$3)*INDEX(怒翼属性投放!$B$33:$B$41,怒翼升级!$G236))</f>
        <v>0</v>
      </c>
      <c r="V236" s="12">
        <f>INT(INDEX($C$5:$C$54,$I236)*INDEX(怒翼属性投放!$B$67:$Q$83,$F236,V$3)*INDEX(怒翼属性投放!$B$33:$B$41,怒翼升级!$G236))</f>
        <v>0</v>
      </c>
      <c r="W236" s="12">
        <f>INT(INDEX($C$5:$C$54,$I236)*INDEX(怒翼属性投放!$B$67:$Q$83,$F236,W$3)*INDEX(怒翼属性投放!$B$33:$B$41,怒翼升级!$G236))</f>
        <v>0</v>
      </c>
      <c r="X236" s="12">
        <f>INT(INDEX($C$5:$C$54,$I236)*INDEX(怒翼属性投放!$B$67:$Q$83,$F236,X$3)*INDEX(怒翼属性投放!$B$33:$B$41,怒翼升级!$G236))</f>
        <v>0</v>
      </c>
      <c r="Y236" s="12">
        <f>INT(INDEX($C$5:$C$54,$I236)*INDEX(怒翼属性投放!$B$67:$Q$83,$F236,Y$3)*INDEX(怒翼属性投放!$B$33:$B$41,怒翼升级!$G236))</f>
        <v>0</v>
      </c>
      <c r="Z236" s="12">
        <f>SUMPRODUCT(怒翼属性投放!B$47:Q$47,怒翼升级!J236:Y236)</f>
        <v>5645.1</v>
      </c>
    </row>
    <row r="237" spans="6:26" ht="16.5" x14ac:dyDescent="0.15">
      <c r="F237" s="13">
        <v>5</v>
      </c>
      <c r="G237" s="13">
        <v>5</v>
      </c>
      <c r="H237" s="13" t="s">
        <v>139</v>
      </c>
      <c r="I237" s="13">
        <v>33</v>
      </c>
      <c r="J237" s="12">
        <f>INT(INDEX($C$5:$C$54,$I237)*INDEX(怒翼属性投放!$B$67:$Q$83,$F237,J$3)*INDEX(怒翼属性投放!$B$33:$B$41,怒翼升级!$G237))</f>
        <v>10000</v>
      </c>
      <c r="K237" s="12">
        <f>INT(INDEX($C$5:$C$54,$I237)*INDEX(怒翼属性投放!$B$67:$Q$83,$F237,K$3)*INDEX(怒翼属性投放!$B$33:$B$41,怒翼升级!$G237))</f>
        <v>800</v>
      </c>
      <c r="L237" s="12">
        <f>INT(INDEX($C$5:$C$54,$I237)*INDEX(怒翼属性投放!$B$67:$Q$83,$F237,L$3)*INDEX(怒翼属性投放!$B$33:$B$41,怒翼升级!$G237))</f>
        <v>400</v>
      </c>
      <c r="M237" s="12">
        <f>INT(INDEX($C$5:$C$54,$I237)*INDEX(怒翼属性投放!$B$67:$Q$83,$F237,M$3)*INDEX(怒翼属性投放!$B$33:$B$41,怒翼升级!$G237))</f>
        <v>400</v>
      </c>
      <c r="N237" s="12">
        <f>INT(INDEX($C$5:$C$54,$I237)*INDEX(怒翼属性投放!$B$67:$Q$83,$F237,N$3)*INDEX(怒翼属性投放!$B$33:$B$41,怒翼升级!$G237))</f>
        <v>0</v>
      </c>
      <c r="O237" s="12">
        <f>INT(INDEX($C$5:$C$54,$I237)*INDEX(怒翼属性投放!$B$67:$Q$83,$F237,O$3)*INDEX(怒翼属性投放!$B$33:$B$41,怒翼升级!$G237))</f>
        <v>0</v>
      </c>
      <c r="P237" s="12">
        <f>INT(INDEX($C$5:$C$54,$I237)*INDEX(怒翼属性投放!$B$67:$Q$83,$F237,P$3)*INDEX(怒翼属性投放!$B$33:$B$41,怒翼升级!$G237))</f>
        <v>0</v>
      </c>
      <c r="Q237" s="12">
        <f>INT(INDEX($C$5:$C$54,$I237)*INDEX(怒翼属性投放!$B$67:$Q$83,$F237,Q$3)*INDEX(怒翼属性投放!$B$33:$B$41,怒翼升级!$G237))</f>
        <v>0</v>
      </c>
      <c r="R237" s="12">
        <f>INT(INDEX($C$5:$C$54,$I237)*INDEX(怒翼属性投放!$B$67:$Q$83,$F237,R$3)*INDEX(怒翼属性投放!$B$33:$B$41,怒翼升级!$G237))</f>
        <v>0</v>
      </c>
      <c r="S237" s="12">
        <f>INT(INDEX($C$5:$C$54,$I237)*INDEX(怒翼属性投放!$B$67:$Q$83,$F237,S$3)*INDEX(怒翼属性投放!$B$33:$B$41,怒翼升级!$G237))</f>
        <v>0</v>
      </c>
      <c r="T237" s="12">
        <f>INT(INDEX($C$5:$C$54,$I237)*INDEX(怒翼属性投放!$B$67:$Q$83,$F237,T$3)*INDEX(怒翼属性投放!$B$33:$B$41,怒翼升级!$G237))</f>
        <v>0</v>
      </c>
      <c r="U237" s="12">
        <f>INT(INDEX($C$5:$C$54,$I237)*INDEX(怒翼属性投放!$B$67:$Q$83,$F237,U$3)*INDEX(怒翼属性投放!$B$33:$B$41,怒翼升级!$G237))</f>
        <v>0</v>
      </c>
      <c r="V237" s="12">
        <f>INT(INDEX($C$5:$C$54,$I237)*INDEX(怒翼属性投放!$B$67:$Q$83,$F237,V$3)*INDEX(怒翼属性投放!$B$33:$B$41,怒翼升级!$G237))</f>
        <v>0</v>
      </c>
      <c r="W237" s="12">
        <f>INT(INDEX($C$5:$C$54,$I237)*INDEX(怒翼属性投放!$B$67:$Q$83,$F237,W$3)*INDEX(怒翼属性投放!$B$33:$B$41,怒翼升级!$G237))</f>
        <v>0</v>
      </c>
      <c r="X237" s="12">
        <f>INT(INDEX($C$5:$C$54,$I237)*INDEX(怒翼属性投放!$B$67:$Q$83,$F237,X$3)*INDEX(怒翼属性投放!$B$33:$B$41,怒翼升级!$G237))</f>
        <v>0</v>
      </c>
      <c r="Y237" s="12">
        <f>INT(INDEX($C$5:$C$54,$I237)*INDEX(怒翼属性投放!$B$67:$Q$83,$F237,Y$3)*INDEX(怒翼属性投放!$B$33:$B$41,怒翼升级!$G237))</f>
        <v>0</v>
      </c>
      <c r="Z237" s="12">
        <f>SUMPRODUCT(怒翼属性投放!B$47:Q$47,怒翼升级!J237:Y237)</f>
        <v>5800</v>
      </c>
    </row>
    <row r="238" spans="6:26" ht="16.5" x14ac:dyDescent="0.15">
      <c r="F238" s="13">
        <v>5</v>
      </c>
      <c r="G238" s="13">
        <v>5</v>
      </c>
      <c r="H238" s="13" t="s">
        <v>139</v>
      </c>
      <c r="I238" s="13">
        <v>34</v>
      </c>
      <c r="J238" s="12">
        <f>INT(INDEX($C$5:$C$54,$I238)*INDEX(怒翼属性投放!$B$67:$Q$83,$F238,J$3)*INDEX(怒翼属性投放!$B$33:$B$41,怒翼升级!$G238))</f>
        <v>10258</v>
      </c>
      <c r="K238" s="12">
        <f>INT(INDEX($C$5:$C$54,$I238)*INDEX(怒翼属性投放!$B$67:$Q$83,$F238,K$3)*INDEX(怒翼属性投放!$B$33:$B$41,怒翼升级!$G238))</f>
        <v>820</v>
      </c>
      <c r="L238" s="12">
        <f>INT(INDEX($C$5:$C$54,$I238)*INDEX(怒翼属性投放!$B$67:$Q$83,$F238,L$3)*INDEX(怒翼属性投放!$B$33:$B$41,怒翼升级!$G238))</f>
        <v>410</v>
      </c>
      <c r="M238" s="12">
        <f>INT(INDEX($C$5:$C$54,$I238)*INDEX(怒翼属性投放!$B$67:$Q$83,$F238,M$3)*INDEX(怒翼属性投放!$B$33:$B$41,怒翼升级!$G238))</f>
        <v>410</v>
      </c>
      <c r="N238" s="12">
        <f>INT(INDEX($C$5:$C$54,$I238)*INDEX(怒翼属性投放!$B$67:$Q$83,$F238,N$3)*INDEX(怒翼属性投放!$B$33:$B$41,怒翼升级!$G238))</f>
        <v>0</v>
      </c>
      <c r="O238" s="12">
        <f>INT(INDEX($C$5:$C$54,$I238)*INDEX(怒翼属性投放!$B$67:$Q$83,$F238,O$3)*INDEX(怒翼属性投放!$B$33:$B$41,怒翼升级!$G238))</f>
        <v>0</v>
      </c>
      <c r="P238" s="12">
        <f>INT(INDEX($C$5:$C$54,$I238)*INDEX(怒翼属性投放!$B$67:$Q$83,$F238,P$3)*INDEX(怒翼属性投放!$B$33:$B$41,怒翼升级!$G238))</f>
        <v>0</v>
      </c>
      <c r="Q238" s="12">
        <f>INT(INDEX($C$5:$C$54,$I238)*INDEX(怒翼属性投放!$B$67:$Q$83,$F238,Q$3)*INDEX(怒翼属性投放!$B$33:$B$41,怒翼升级!$G238))</f>
        <v>0</v>
      </c>
      <c r="R238" s="12">
        <f>INT(INDEX($C$5:$C$54,$I238)*INDEX(怒翼属性投放!$B$67:$Q$83,$F238,R$3)*INDEX(怒翼属性投放!$B$33:$B$41,怒翼升级!$G238))</f>
        <v>0</v>
      </c>
      <c r="S238" s="12">
        <f>INT(INDEX($C$5:$C$54,$I238)*INDEX(怒翼属性投放!$B$67:$Q$83,$F238,S$3)*INDEX(怒翼属性投放!$B$33:$B$41,怒翼升级!$G238))</f>
        <v>0</v>
      </c>
      <c r="T238" s="12">
        <f>INT(INDEX($C$5:$C$54,$I238)*INDEX(怒翼属性投放!$B$67:$Q$83,$F238,T$3)*INDEX(怒翼属性投放!$B$33:$B$41,怒翼升级!$G238))</f>
        <v>0</v>
      </c>
      <c r="U238" s="12">
        <f>INT(INDEX($C$5:$C$54,$I238)*INDEX(怒翼属性投放!$B$67:$Q$83,$F238,U$3)*INDEX(怒翼属性投放!$B$33:$B$41,怒翼升级!$G238))</f>
        <v>0</v>
      </c>
      <c r="V238" s="12">
        <f>INT(INDEX($C$5:$C$54,$I238)*INDEX(怒翼属性投放!$B$67:$Q$83,$F238,V$3)*INDEX(怒翼属性投放!$B$33:$B$41,怒翼升级!$G238))</f>
        <v>0</v>
      </c>
      <c r="W238" s="12">
        <f>INT(INDEX($C$5:$C$54,$I238)*INDEX(怒翼属性投放!$B$67:$Q$83,$F238,W$3)*INDEX(怒翼属性投放!$B$33:$B$41,怒翼升级!$G238))</f>
        <v>0</v>
      </c>
      <c r="X238" s="12">
        <f>INT(INDEX($C$5:$C$54,$I238)*INDEX(怒翼属性投放!$B$67:$Q$83,$F238,X$3)*INDEX(怒翼属性投放!$B$33:$B$41,怒翼升级!$G238))</f>
        <v>0</v>
      </c>
      <c r="Y238" s="12">
        <f>INT(INDEX($C$5:$C$54,$I238)*INDEX(怒翼属性投放!$B$67:$Q$83,$F238,Y$3)*INDEX(怒翼属性投放!$B$33:$B$41,怒翼升级!$G238))</f>
        <v>0</v>
      </c>
      <c r="Z238" s="12">
        <f>SUMPRODUCT(怒翼属性投放!B$47:Q$47,怒翼升级!J238:Y238)</f>
        <v>5945.8</v>
      </c>
    </row>
    <row r="239" spans="6:26" ht="16.5" x14ac:dyDescent="0.15">
      <c r="F239" s="13">
        <v>5</v>
      </c>
      <c r="G239" s="13">
        <v>5</v>
      </c>
      <c r="H239" s="13" t="s">
        <v>139</v>
      </c>
      <c r="I239" s="13">
        <v>35</v>
      </c>
      <c r="J239" s="12">
        <f>INT(INDEX($C$5:$C$54,$I239)*INDEX(怒翼属性投放!$B$67:$Q$83,$F239,J$3)*INDEX(怒翼属性投放!$B$33:$B$41,怒翼升级!$G239))</f>
        <v>10517</v>
      </c>
      <c r="K239" s="12">
        <f>INT(INDEX($C$5:$C$54,$I239)*INDEX(怒翼属性投放!$B$67:$Q$83,$F239,K$3)*INDEX(怒翼属性投放!$B$33:$B$41,怒翼升级!$G239))</f>
        <v>841</v>
      </c>
      <c r="L239" s="12">
        <f>INT(INDEX($C$5:$C$54,$I239)*INDEX(怒翼属性投放!$B$67:$Q$83,$F239,L$3)*INDEX(怒翼属性投放!$B$33:$B$41,怒翼升级!$G239))</f>
        <v>420</v>
      </c>
      <c r="M239" s="12">
        <f>INT(INDEX($C$5:$C$54,$I239)*INDEX(怒翼属性投放!$B$67:$Q$83,$F239,M$3)*INDEX(怒翼属性投放!$B$33:$B$41,怒翼升级!$G239))</f>
        <v>420</v>
      </c>
      <c r="N239" s="12">
        <f>INT(INDEX($C$5:$C$54,$I239)*INDEX(怒翼属性投放!$B$67:$Q$83,$F239,N$3)*INDEX(怒翼属性投放!$B$33:$B$41,怒翼升级!$G239))</f>
        <v>0</v>
      </c>
      <c r="O239" s="12">
        <f>INT(INDEX($C$5:$C$54,$I239)*INDEX(怒翼属性投放!$B$67:$Q$83,$F239,O$3)*INDEX(怒翼属性投放!$B$33:$B$41,怒翼升级!$G239))</f>
        <v>0</v>
      </c>
      <c r="P239" s="12">
        <f>INT(INDEX($C$5:$C$54,$I239)*INDEX(怒翼属性投放!$B$67:$Q$83,$F239,P$3)*INDEX(怒翼属性投放!$B$33:$B$41,怒翼升级!$G239))</f>
        <v>0</v>
      </c>
      <c r="Q239" s="12">
        <f>INT(INDEX($C$5:$C$54,$I239)*INDEX(怒翼属性投放!$B$67:$Q$83,$F239,Q$3)*INDEX(怒翼属性投放!$B$33:$B$41,怒翼升级!$G239))</f>
        <v>0</v>
      </c>
      <c r="R239" s="12">
        <f>INT(INDEX($C$5:$C$54,$I239)*INDEX(怒翼属性投放!$B$67:$Q$83,$F239,R$3)*INDEX(怒翼属性投放!$B$33:$B$41,怒翼升级!$G239))</f>
        <v>0</v>
      </c>
      <c r="S239" s="12">
        <f>INT(INDEX($C$5:$C$54,$I239)*INDEX(怒翼属性投放!$B$67:$Q$83,$F239,S$3)*INDEX(怒翼属性投放!$B$33:$B$41,怒翼升级!$G239))</f>
        <v>0</v>
      </c>
      <c r="T239" s="12">
        <f>INT(INDEX($C$5:$C$54,$I239)*INDEX(怒翼属性投放!$B$67:$Q$83,$F239,T$3)*INDEX(怒翼属性投放!$B$33:$B$41,怒翼升级!$G239))</f>
        <v>0</v>
      </c>
      <c r="U239" s="12">
        <f>INT(INDEX($C$5:$C$54,$I239)*INDEX(怒翼属性投放!$B$67:$Q$83,$F239,U$3)*INDEX(怒翼属性投放!$B$33:$B$41,怒翼升级!$G239))</f>
        <v>0</v>
      </c>
      <c r="V239" s="12">
        <f>INT(INDEX($C$5:$C$54,$I239)*INDEX(怒翼属性投放!$B$67:$Q$83,$F239,V$3)*INDEX(怒翼属性投放!$B$33:$B$41,怒翼升级!$G239))</f>
        <v>0</v>
      </c>
      <c r="W239" s="12">
        <f>INT(INDEX($C$5:$C$54,$I239)*INDEX(怒翼属性投放!$B$67:$Q$83,$F239,W$3)*INDEX(怒翼属性投放!$B$33:$B$41,怒翼升级!$G239))</f>
        <v>0</v>
      </c>
      <c r="X239" s="12">
        <f>INT(INDEX($C$5:$C$54,$I239)*INDEX(怒翼属性投放!$B$67:$Q$83,$F239,X$3)*INDEX(怒翼属性投放!$B$33:$B$41,怒翼升级!$G239))</f>
        <v>0</v>
      </c>
      <c r="Y239" s="12">
        <f>INT(INDEX($C$5:$C$54,$I239)*INDEX(怒翼属性投放!$B$67:$Q$83,$F239,Y$3)*INDEX(怒翼属性投放!$B$33:$B$41,怒翼升级!$G239))</f>
        <v>0</v>
      </c>
      <c r="Z239" s="12">
        <f>SUMPRODUCT(怒翼属性投放!B$47:Q$47,怒翼升级!J239:Y239)</f>
        <v>6094.7</v>
      </c>
    </row>
    <row r="240" spans="6:26" ht="16.5" x14ac:dyDescent="0.15">
      <c r="F240" s="13">
        <v>5</v>
      </c>
      <c r="G240" s="13">
        <v>5</v>
      </c>
      <c r="H240" s="13" t="s">
        <v>139</v>
      </c>
      <c r="I240" s="13">
        <v>36</v>
      </c>
      <c r="J240" s="12">
        <f>INT(INDEX($C$5:$C$54,$I240)*INDEX(怒翼属性投放!$B$67:$Q$83,$F240,J$3)*INDEX(怒翼属性投放!$B$33:$B$41,怒翼升级!$G240))</f>
        <v>10775</v>
      </c>
      <c r="K240" s="12">
        <f>INT(INDEX($C$5:$C$54,$I240)*INDEX(怒翼属性投放!$B$67:$Q$83,$F240,K$3)*INDEX(怒翼属性投放!$B$33:$B$41,怒翼升级!$G240))</f>
        <v>862</v>
      </c>
      <c r="L240" s="12">
        <f>INT(INDEX($C$5:$C$54,$I240)*INDEX(怒翼属性投放!$B$67:$Q$83,$F240,L$3)*INDEX(怒翼属性投放!$B$33:$B$41,怒翼升级!$G240))</f>
        <v>431</v>
      </c>
      <c r="M240" s="12">
        <f>INT(INDEX($C$5:$C$54,$I240)*INDEX(怒翼属性投放!$B$67:$Q$83,$F240,M$3)*INDEX(怒翼属性投放!$B$33:$B$41,怒翼升级!$G240))</f>
        <v>431</v>
      </c>
      <c r="N240" s="12">
        <f>INT(INDEX($C$5:$C$54,$I240)*INDEX(怒翼属性投放!$B$67:$Q$83,$F240,N$3)*INDEX(怒翼属性投放!$B$33:$B$41,怒翼升级!$G240))</f>
        <v>0</v>
      </c>
      <c r="O240" s="12">
        <f>INT(INDEX($C$5:$C$54,$I240)*INDEX(怒翼属性投放!$B$67:$Q$83,$F240,O$3)*INDEX(怒翼属性投放!$B$33:$B$41,怒翼升级!$G240))</f>
        <v>0</v>
      </c>
      <c r="P240" s="12">
        <f>INT(INDEX($C$5:$C$54,$I240)*INDEX(怒翼属性投放!$B$67:$Q$83,$F240,P$3)*INDEX(怒翼属性投放!$B$33:$B$41,怒翼升级!$G240))</f>
        <v>0</v>
      </c>
      <c r="Q240" s="12">
        <f>INT(INDEX($C$5:$C$54,$I240)*INDEX(怒翼属性投放!$B$67:$Q$83,$F240,Q$3)*INDEX(怒翼属性投放!$B$33:$B$41,怒翼升级!$G240))</f>
        <v>0</v>
      </c>
      <c r="R240" s="12">
        <f>INT(INDEX($C$5:$C$54,$I240)*INDEX(怒翼属性投放!$B$67:$Q$83,$F240,R$3)*INDEX(怒翼属性投放!$B$33:$B$41,怒翼升级!$G240))</f>
        <v>0</v>
      </c>
      <c r="S240" s="12">
        <f>INT(INDEX($C$5:$C$54,$I240)*INDEX(怒翼属性投放!$B$67:$Q$83,$F240,S$3)*INDEX(怒翼属性投放!$B$33:$B$41,怒翼升级!$G240))</f>
        <v>0</v>
      </c>
      <c r="T240" s="12">
        <f>INT(INDEX($C$5:$C$54,$I240)*INDEX(怒翼属性投放!$B$67:$Q$83,$F240,T$3)*INDEX(怒翼属性投放!$B$33:$B$41,怒翼升级!$G240))</f>
        <v>0</v>
      </c>
      <c r="U240" s="12">
        <f>INT(INDEX($C$5:$C$54,$I240)*INDEX(怒翼属性投放!$B$67:$Q$83,$F240,U$3)*INDEX(怒翼属性投放!$B$33:$B$41,怒翼升级!$G240))</f>
        <v>0</v>
      </c>
      <c r="V240" s="12">
        <f>INT(INDEX($C$5:$C$54,$I240)*INDEX(怒翼属性投放!$B$67:$Q$83,$F240,V$3)*INDEX(怒翼属性投放!$B$33:$B$41,怒翼升级!$G240))</f>
        <v>0</v>
      </c>
      <c r="W240" s="12">
        <f>INT(INDEX($C$5:$C$54,$I240)*INDEX(怒翼属性投放!$B$67:$Q$83,$F240,W$3)*INDEX(怒翼属性投放!$B$33:$B$41,怒翼升级!$G240))</f>
        <v>0</v>
      </c>
      <c r="X240" s="12">
        <f>INT(INDEX($C$5:$C$54,$I240)*INDEX(怒翼属性投放!$B$67:$Q$83,$F240,X$3)*INDEX(怒翼属性投放!$B$33:$B$41,怒翼升级!$G240))</f>
        <v>0</v>
      </c>
      <c r="Y240" s="12">
        <f>INT(INDEX($C$5:$C$54,$I240)*INDEX(怒翼属性投放!$B$67:$Q$83,$F240,Y$3)*INDEX(怒翼属性投放!$B$33:$B$41,怒翼升级!$G240))</f>
        <v>0</v>
      </c>
      <c r="Z240" s="12">
        <f>SUMPRODUCT(怒翼属性投放!B$47:Q$47,怒翼升级!J240:Y240)</f>
        <v>6249.5</v>
      </c>
    </row>
    <row r="241" spans="6:26" ht="16.5" x14ac:dyDescent="0.15">
      <c r="F241" s="13">
        <v>5</v>
      </c>
      <c r="G241" s="13">
        <v>5</v>
      </c>
      <c r="H241" s="13" t="s">
        <v>139</v>
      </c>
      <c r="I241" s="13">
        <v>37</v>
      </c>
      <c r="J241" s="12">
        <f>INT(INDEX($C$5:$C$54,$I241)*INDEX(怒翼属性投放!$B$67:$Q$83,$F241,J$3)*INDEX(怒翼属性投放!$B$33:$B$41,怒翼升级!$G241))</f>
        <v>11034</v>
      </c>
      <c r="K241" s="12">
        <f>INT(INDEX($C$5:$C$54,$I241)*INDEX(怒翼属性投放!$B$67:$Q$83,$F241,K$3)*INDEX(怒翼属性投放!$B$33:$B$41,怒翼升级!$G241))</f>
        <v>882</v>
      </c>
      <c r="L241" s="12">
        <f>INT(INDEX($C$5:$C$54,$I241)*INDEX(怒翼属性投放!$B$67:$Q$83,$F241,L$3)*INDEX(怒翼属性投放!$B$33:$B$41,怒翼升级!$G241))</f>
        <v>441</v>
      </c>
      <c r="M241" s="12">
        <f>INT(INDEX($C$5:$C$54,$I241)*INDEX(怒翼属性投放!$B$67:$Q$83,$F241,M$3)*INDEX(怒翼属性投放!$B$33:$B$41,怒翼升级!$G241))</f>
        <v>441</v>
      </c>
      <c r="N241" s="12">
        <f>INT(INDEX($C$5:$C$54,$I241)*INDEX(怒翼属性投放!$B$67:$Q$83,$F241,N$3)*INDEX(怒翼属性投放!$B$33:$B$41,怒翼升级!$G241))</f>
        <v>0</v>
      </c>
      <c r="O241" s="12">
        <f>INT(INDEX($C$5:$C$54,$I241)*INDEX(怒翼属性投放!$B$67:$Q$83,$F241,O$3)*INDEX(怒翼属性投放!$B$33:$B$41,怒翼升级!$G241))</f>
        <v>0</v>
      </c>
      <c r="P241" s="12">
        <f>INT(INDEX($C$5:$C$54,$I241)*INDEX(怒翼属性投放!$B$67:$Q$83,$F241,P$3)*INDEX(怒翼属性投放!$B$33:$B$41,怒翼升级!$G241))</f>
        <v>0</v>
      </c>
      <c r="Q241" s="12">
        <f>INT(INDEX($C$5:$C$54,$I241)*INDEX(怒翼属性投放!$B$67:$Q$83,$F241,Q$3)*INDEX(怒翼属性投放!$B$33:$B$41,怒翼升级!$G241))</f>
        <v>0</v>
      </c>
      <c r="R241" s="12">
        <f>INT(INDEX($C$5:$C$54,$I241)*INDEX(怒翼属性投放!$B$67:$Q$83,$F241,R$3)*INDEX(怒翼属性投放!$B$33:$B$41,怒翼升级!$G241))</f>
        <v>0</v>
      </c>
      <c r="S241" s="12">
        <f>INT(INDEX($C$5:$C$54,$I241)*INDEX(怒翼属性投放!$B$67:$Q$83,$F241,S$3)*INDEX(怒翼属性投放!$B$33:$B$41,怒翼升级!$G241))</f>
        <v>0</v>
      </c>
      <c r="T241" s="12">
        <f>INT(INDEX($C$5:$C$54,$I241)*INDEX(怒翼属性投放!$B$67:$Q$83,$F241,T$3)*INDEX(怒翼属性投放!$B$33:$B$41,怒翼升级!$G241))</f>
        <v>0</v>
      </c>
      <c r="U241" s="12">
        <f>INT(INDEX($C$5:$C$54,$I241)*INDEX(怒翼属性投放!$B$67:$Q$83,$F241,U$3)*INDEX(怒翼属性投放!$B$33:$B$41,怒翼升级!$G241))</f>
        <v>0</v>
      </c>
      <c r="V241" s="12">
        <f>INT(INDEX($C$5:$C$54,$I241)*INDEX(怒翼属性投放!$B$67:$Q$83,$F241,V$3)*INDEX(怒翼属性投放!$B$33:$B$41,怒翼升级!$G241))</f>
        <v>0</v>
      </c>
      <c r="W241" s="12">
        <f>INT(INDEX($C$5:$C$54,$I241)*INDEX(怒翼属性投放!$B$67:$Q$83,$F241,W$3)*INDEX(怒翼属性投放!$B$33:$B$41,怒翼升级!$G241))</f>
        <v>0</v>
      </c>
      <c r="X241" s="12">
        <f>INT(INDEX($C$5:$C$54,$I241)*INDEX(怒翼属性投放!$B$67:$Q$83,$F241,X$3)*INDEX(怒翼属性投放!$B$33:$B$41,怒翼升级!$G241))</f>
        <v>0</v>
      </c>
      <c r="Y241" s="12">
        <f>INT(INDEX($C$5:$C$54,$I241)*INDEX(怒翼属性投放!$B$67:$Q$83,$F241,Y$3)*INDEX(怒翼属性投放!$B$33:$B$41,怒翼升级!$G241))</f>
        <v>0</v>
      </c>
      <c r="Z241" s="12">
        <f>SUMPRODUCT(怒翼属性投放!B$47:Q$47,怒翼升级!J241:Y241)</f>
        <v>6395.4</v>
      </c>
    </row>
    <row r="242" spans="6:26" ht="16.5" x14ac:dyDescent="0.15">
      <c r="F242" s="13">
        <v>5</v>
      </c>
      <c r="G242" s="13">
        <v>5</v>
      </c>
      <c r="H242" s="13" t="s">
        <v>139</v>
      </c>
      <c r="I242" s="13">
        <v>38</v>
      </c>
      <c r="J242" s="12">
        <f>INT(INDEX($C$5:$C$54,$I242)*INDEX(怒翼属性投放!$B$67:$Q$83,$F242,J$3)*INDEX(怒翼属性投放!$B$33:$B$41,怒翼升级!$G242))</f>
        <v>11293</v>
      </c>
      <c r="K242" s="12">
        <f>INT(INDEX($C$5:$C$54,$I242)*INDEX(怒翼属性投放!$B$67:$Q$83,$F242,K$3)*INDEX(怒翼属性投放!$B$33:$B$41,怒翼升级!$G242))</f>
        <v>903</v>
      </c>
      <c r="L242" s="12">
        <f>INT(INDEX($C$5:$C$54,$I242)*INDEX(怒翼属性投放!$B$67:$Q$83,$F242,L$3)*INDEX(怒翼属性投放!$B$33:$B$41,怒翼升级!$G242))</f>
        <v>451</v>
      </c>
      <c r="M242" s="12">
        <f>INT(INDEX($C$5:$C$54,$I242)*INDEX(怒翼属性投放!$B$67:$Q$83,$F242,M$3)*INDEX(怒翼属性投放!$B$33:$B$41,怒翼升级!$G242))</f>
        <v>451</v>
      </c>
      <c r="N242" s="12">
        <f>INT(INDEX($C$5:$C$54,$I242)*INDEX(怒翼属性投放!$B$67:$Q$83,$F242,N$3)*INDEX(怒翼属性投放!$B$33:$B$41,怒翼升级!$G242))</f>
        <v>0</v>
      </c>
      <c r="O242" s="12">
        <f>INT(INDEX($C$5:$C$54,$I242)*INDEX(怒翼属性投放!$B$67:$Q$83,$F242,O$3)*INDEX(怒翼属性投放!$B$33:$B$41,怒翼升级!$G242))</f>
        <v>0</v>
      </c>
      <c r="P242" s="12">
        <f>INT(INDEX($C$5:$C$54,$I242)*INDEX(怒翼属性投放!$B$67:$Q$83,$F242,P$3)*INDEX(怒翼属性投放!$B$33:$B$41,怒翼升级!$G242))</f>
        <v>0</v>
      </c>
      <c r="Q242" s="12">
        <f>INT(INDEX($C$5:$C$54,$I242)*INDEX(怒翼属性投放!$B$67:$Q$83,$F242,Q$3)*INDEX(怒翼属性投放!$B$33:$B$41,怒翼升级!$G242))</f>
        <v>0</v>
      </c>
      <c r="R242" s="12">
        <f>INT(INDEX($C$5:$C$54,$I242)*INDEX(怒翼属性投放!$B$67:$Q$83,$F242,R$3)*INDEX(怒翼属性投放!$B$33:$B$41,怒翼升级!$G242))</f>
        <v>0</v>
      </c>
      <c r="S242" s="12">
        <f>INT(INDEX($C$5:$C$54,$I242)*INDEX(怒翼属性投放!$B$67:$Q$83,$F242,S$3)*INDEX(怒翼属性投放!$B$33:$B$41,怒翼升级!$G242))</f>
        <v>0</v>
      </c>
      <c r="T242" s="12">
        <f>INT(INDEX($C$5:$C$54,$I242)*INDEX(怒翼属性投放!$B$67:$Q$83,$F242,T$3)*INDEX(怒翼属性投放!$B$33:$B$41,怒翼升级!$G242))</f>
        <v>0</v>
      </c>
      <c r="U242" s="12">
        <f>INT(INDEX($C$5:$C$54,$I242)*INDEX(怒翼属性投放!$B$67:$Q$83,$F242,U$3)*INDEX(怒翼属性投放!$B$33:$B$41,怒翼升级!$G242))</f>
        <v>0</v>
      </c>
      <c r="V242" s="12">
        <f>INT(INDEX($C$5:$C$54,$I242)*INDEX(怒翼属性投放!$B$67:$Q$83,$F242,V$3)*INDEX(怒翼属性投放!$B$33:$B$41,怒翼升级!$G242))</f>
        <v>0</v>
      </c>
      <c r="W242" s="12">
        <f>INT(INDEX($C$5:$C$54,$I242)*INDEX(怒翼属性投放!$B$67:$Q$83,$F242,W$3)*INDEX(怒翼属性投放!$B$33:$B$41,怒翼升级!$G242))</f>
        <v>0</v>
      </c>
      <c r="X242" s="12">
        <f>INT(INDEX($C$5:$C$54,$I242)*INDEX(怒翼属性投放!$B$67:$Q$83,$F242,X$3)*INDEX(怒翼属性投放!$B$33:$B$41,怒翼升级!$G242))</f>
        <v>0</v>
      </c>
      <c r="Y242" s="12">
        <f>INT(INDEX($C$5:$C$54,$I242)*INDEX(怒翼属性投放!$B$67:$Q$83,$F242,Y$3)*INDEX(怒翼属性投放!$B$33:$B$41,怒翼升级!$G242))</f>
        <v>0</v>
      </c>
      <c r="Z242" s="12">
        <f>SUMPRODUCT(怒翼属性投放!B$47:Q$47,怒翼升级!J242:Y242)</f>
        <v>6544.3</v>
      </c>
    </row>
    <row r="243" spans="6:26" ht="16.5" x14ac:dyDescent="0.15">
      <c r="F243" s="13">
        <v>5</v>
      </c>
      <c r="G243" s="13">
        <v>5</v>
      </c>
      <c r="H243" s="13" t="s">
        <v>139</v>
      </c>
      <c r="I243" s="13">
        <v>39</v>
      </c>
      <c r="J243" s="12">
        <f>INT(INDEX($C$5:$C$54,$I243)*INDEX(怒翼属性投放!$B$67:$Q$83,$F243,J$3)*INDEX(怒翼属性投放!$B$33:$B$41,怒翼升级!$G243))</f>
        <v>11551</v>
      </c>
      <c r="K243" s="12">
        <f>INT(INDEX($C$5:$C$54,$I243)*INDEX(怒翼属性投放!$B$67:$Q$83,$F243,K$3)*INDEX(怒翼属性投放!$B$33:$B$41,怒翼升级!$G243))</f>
        <v>924</v>
      </c>
      <c r="L243" s="12">
        <f>INT(INDEX($C$5:$C$54,$I243)*INDEX(怒翼属性投放!$B$67:$Q$83,$F243,L$3)*INDEX(怒翼属性投放!$B$33:$B$41,怒翼升级!$G243))</f>
        <v>462</v>
      </c>
      <c r="M243" s="12">
        <f>INT(INDEX($C$5:$C$54,$I243)*INDEX(怒翼属性投放!$B$67:$Q$83,$F243,M$3)*INDEX(怒翼属性投放!$B$33:$B$41,怒翼升级!$G243))</f>
        <v>462</v>
      </c>
      <c r="N243" s="12">
        <f>INT(INDEX($C$5:$C$54,$I243)*INDEX(怒翼属性投放!$B$67:$Q$83,$F243,N$3)*INDEX(怒翼属性投放!$B$33:$B$41,怒翼升级!$G243))</f>
        <v>0</v>
      </c>
      <c r="O243" s="12">
        <f>INT(INDEX($C$5:$C$54,$I243)*INDEX(怒翼属性投放!$B$67:$Q$83,$F243,O$3)*INDEX(怒翼属性投放!$B$33:$B$41,怒翼升级!$G243))</f>
        <v>0</v>
      </c>
      <c r="P243" s="12">
        <f>INT(INDEX($C$5:$C$54,$I243)*INDEX(怒翼属性投放!$B$67:$Q$83,$F243,P$3)*INDEX(怒翼属性投放!$B$33:$B$41,怒翼升级!$G243))</f>
        <v>0</v>
      </c>
      <c r="Q243" s="12">
        <f>INT(INDEX($C$5:$C$54,$I243)*INDEX(怒翼属性投放!$B$67:$Q$83,$F243,Q$3)*INDEX(怒翼属性投放!$B$33:$B$41,怒翼升级!$G243))</f>
        <v>0</v>
      </c>
      <c r="R243" s="12">
        <f>INT(INDEX($C$5:$C$54,$I243)*INDEX(怒翼属性投放!$B$67:$Q$83,$F243,R$3)*INDEX(怒翼属性投放!$B$33:$B$41,怒翼升级!$G243))</f>
        <v>0</v>
      </c>
      <c r="S243" s="12">
        <f>INT(INDEX($C$5:$C$54,$I243)*INDEX(怒翼属性投放!$B$67:$Q$83,$F243,S$3)*INDEX(怒翼属性投放!$B$33:$B$41,怒翼升级!$G243))</f>
        <v>0</v>
      </c>
      <c r="T243" s="12">
        <f>INT(INDEX($C$5:$C$54,$I243)*INDEX(怒翼属性投放!$B$67:$Q$83,$F243,T$3)*INDEX(怒翼属性投放!$B$33:$B$41,怒翼升级!$G243))</f>
        <v>0</v>
      </c>
      <c r="U243" s="12">
        <f>INT(INDEX($C$5:$C$54,$I243)*INDEX(怒翼属性投放!$B$67:$Q$83,$F243,U$3)*INDEX(怒翼属性投放!$B$33:$B$41,怒翼升级!$G243))</f>
        <v>0</v>
      </c>
      <c r="V243" s="12">
        <f>INT(INDEX($C$5:$C$54,$I243)*INDEX(怒翼属性投放!$B$67:$Q$83,$F243,V$3)*INDEX(怒翼属性投放!$B$33:$B$41,怒翼升级!$G243))</f>
        <v>0</v>
      </c>
      <c r="W243" s="12">
        <f>INT(INDEX($C$5:$C$54,$I243)*INDEX(怒翼属性投放!$B$67:$Q$83,$F243,W$3)*INDEX(怒翼属性投放!$B$33:$B$41,怒翼升级!$G243))</f>
        <v>0</v>
      </c>
      <c r="X243" s="12">
        <f>INT(INDEX($C$5:$C$54,$I243)*INDEX(怒翼属性投放!$B$67:$Q$83,$F243,X$3)*INDEX(怒翼属性投放!$B$33:$B$41,怒翼升级!$G243))</f>
        <v>0</v>
      </c>
      <c r="Y243" s="12">
        <f>INT(INDEX($C$5:$C$54,$I243)*INDEX(怒翼属性投放!$B$67:$Q$83,$F243,Y$3)*INDEX(怒翼属性投放!$B$33:$B$41,怒翼升级!$G243))</f>
        <v>0</v>
      </c>
      <c r="Z243" s="12">
        <f>SUMPRODUCT(怒翼属性投放!B$47:Q$47,怒翼升级!J243:Y243)</f>
        <v>6699.1</v>
      </c>
    </row>
    <row r="244" spans="6:26" ht="16.5" x14ac:dyDescent="0.15">
      <c r="F244" s="13">
        <v>5</v>
      </c>
      <c r="G244" s="13">
        <v>5</v>
      </c>
      <c r="H244" s="13" t="s">
        <v>139</v>
      </c>
      <c r="I244" s="13">
        <v>40</v>
      </c>
      <c r="J244" s="12">
        <f>INT(INDEX($C$5:$C$54,$I244)*INDEX(怒翼属性投放!$B$67:$Q$83,$F244,J$3)*INDEX(怒翼属性投放!$B$33:$B$41,怒翼升级!$G244))</f>
        <v>11810</v>
      </c>
      <c r="K244" s="12">
        <f>INT(INDEX($C$5:$C$54,$I244)*INDEX(怒翼属性投放!$B$67:$Q$83,$F244,K$3)*INDEX(怒翼属性投放!$B$33:$B$41,怒翼升级!$G244))</f>
        <v>944</v>
      </c>
      <c r="L244" s="12">
        <f>INT(INDEX($C$5:$C$54,$I244)*INDEX(怒翼属性投放!$B$67:$Q$83,$F244,L$3)*INDEX(怒翼属性投放!$B$33:$B$41,怒翼升级!$G244))</f>
        <v>472</v>
      </c>
      <c r="M244" s="12">
        <f>INT(INDEX($C$5:$C$54,$I244)*INDEX(怒翼属性投放!$B$67:$Q$83,$F244,M$3)*INDEX(怒翼属性投放!$B$33:$B$41,怒翼升级!$G244))</f>
        <v>472</v>
      </c>
      <c r="N244" s="12">
        <f>INT(INDEX($C$5:$C$54,$I244)*INDEX(怒翼属性投放!$B$67:$Q$83,$F244,N$3)*INDEX(怒翼属性投放!$B$33:$B$41,怒翼升级!$G244))</f>
        <v>0</v>
      </c>
      <c r="O244" s="12">
        <f>INT(INDEX($C$5:$C$54,$I244)*INDEX(怒翼属性投放!$B$67:$Q$83,$F244,O$3)*INDEX(怒翼属性投放!$B$33:$B$41,怒翼升级!$G244))</f>
        <v>0</v>
      </c>
      <c r="P244" s="12">
        <f>INT(INDEX($C$5:$C$54,$I244)*INDEX(怒翼属性投放!$B$67:$Q$83,$F244,P$3)*INDEX(怒翼属性投放!$B$33:$B$41,怒翼升级!$G244))</f>
        <v>0</v>
      </c>
      <c r="Q244" s="12">
        <f>INT(INDEX($C$5:$C$54,$I244)*INDEX(怒翼属性投放!$B$67:$Q$83,$F244,Q$3)*INDEX(怒翼属性投放!$B$33:$B$41,怒翼升级!$G244))</f>
        <v>0</v>
      </c>
      <c r="R244" s="12">
        <f>INT(INDEX($C$5:$C$54,$I244)*INDEX(怒翼属性投放!$B$67:$Q$83,$F244,R$3)*INDEX(怒翼属性投放!$B$33:$B$41,怒翼升级!$G244))</f>
        <v>0</v>
      </c>
      <c r="S244" s="12">
        <f>INT(INDEX($C$5:$C$54,$I244)*INDEX(怒翼属性投放!$B$67:$Q$83,$F244,S$3)*INDEX(怒翼属性投放!$B$33:$B$41,怒翼升级!$G244))</f>
        <v>0</v>
      </c>
      <c r="T244" s="12">
        <f>INT(INDEX($C$5:$C$54,$I244)*INDEX(怒翼属性投放!$B$67:$Q$83,$F244,T$3)*INDEX(怒翼属性投放!$B$33:$B$41,怒翼升级!$G244))</f>
        <v>0</v>
      </c>
      <c r="U244" s="12">
        <f>INT(INDEX($C$5:$C$54,$I244)*INDEX(怒翼属性投放!$B$67:$Q$83,$F244,U$3)*INDEX(怒翼属性投放!$B$33:$B$41,怒翼升级!$G244))</f>
        <v>0</v>
      </c>
      <c r="V244" s="12">
        <f>INT(INDEX($C$5:$C$54,$I244)*INDEX(怒翼属性投放!$B$67:$Q$83,$F244,V$3)*INDEX(怒翼属性投放!$B$33:$B$41,怒翼升级!$G244))</f>
        <v>0</v>
      </c>
      <c r="W244" s="12">
        <f>INT(INDEX($C$5:$C$54,$I244)*INDEX(怒翼属性投放!$B$67:$Q$83,$F244,W$3)*INDEX(怒翼属性投放!$B$33:$B$41,怒翼升级!$G244))</f>
        <v>0</v>
      </c>
      <c r="X244" s="12">
        <f>INT(INDEX($C$5:$C$54,$I244)*INDEX(怒翼属性投放!$B$67:$Q$83,$F244,X$3)*INDEX(怒翼属性投放!$B$33:$B$41,怒翼升级!$G244))</f>
        <v>0</v>
      </c>
      <c r="Y244" s="12">
        <f>INT(INDEX($C$5:$C$54,$I244)*INDEX(怒翼属性投放!$B$67:$Q$83,$F244,Y$3)*INDEX(怒翼属性投放!$B$33:$B$41,怒翼升级!$G244))</f>
        <v>0</v>
      </c>
      <c r="Z244" s="12">
        <f>SUMPRODUCT(怒翼属性投放!B$47:Q$47,怒翼升级!J244:Y244)</f>
        <v>6845</v>
      </c>
    </row>
    <row r="245" spans="6:26" ht="16.5" x14ac:dyDescent="0.15">
      <c r="F245" s="13">
        <v>5</v>
      </c>
      <c r="G245" s="13">
        <v>5</v>
      </c>
      <c r="H245" s="13" t="s">
        <v>139</v>
      </c>
      <c r="I245" s="13">
        <v>41</v>
      </c>
      <c r="J245" s="12">
        <f>INT(INDEX($C$5:$C$54,$I245)*INDEX(怒翼属性投放!$B$67:$Q$83,$F245,J$3)*INDEX(怒翼属性投放!$B$33:$B$41,怒翼升级!$G245))</f>
        <v>12068</v>
      </c>
      <c r="K245" s="12">
        <f>INT(INDEX($C$5:$C$54,$I245)*INDEX(怒翼属性投放!$B$67:$Q$83,$F245,K$3)*INDEX(怒翼属性投放!$B$33:$B$41,怒翼升级!$G245))</f>
        <v>965</v>
      </c>
      <c r="L245" s="12">
        <f>INT(INDEX($C$5:$C$54,$I245)*INDEX(怒翼属性投放!$B$67:$Q$83,$F245,L$3)*INDEX(怒翼属性投放!$B$33:$B$41,怒翼升级!$G245))</f>
        <v>482</v>
      </c>
      <c r="M245" s="12">
        <f>INT(INDEX($C$5:$C$54,$I245)*INDEX(怒翼属性投放!$B$67:$Q$83,$F245,M$3)*INDEX(怒翼属性投放!$B$33:$B$41,怒翼升级!$G245))</f>
        <v>482</v>
      </c>
      <c r="N245" s="12">
        <f>INT(INDEX($C$5:$C$54,$I245)*INDEX(怒翼属性投放!$B$67:$Q$83,$F245,N$3)*INDEX(怒翼属性投放!$B$33:$B$41,怒翼升级!$G245))</f>
        <v>0</v>
      </c>
      <c r="O245" s="12">
        <f>INT(INDEX($C$5:$C$54,$I245)*INDEX(怒翼属性投放!$B$67:$Q$83,$F245,O$3)*INDEX(怒翼属性投放!$B$33:$B$41,怒翼升级!$G245))</f>
        <v>0</v>
      </c>
      <c r="P245" s="12">
        <f>INT(INDEX($C$5:$C$54,$I245)*INDEX(怒翼属性投放!$B$67:$Q$83,$F245,P$3)*INDEX(怒翼属性投放!$B$33:$B$41,怒翼升级!$G245))</f>
        <v>0</v>
      </c>
      <c r="Q245" s="12">
        <f>INT(INDEX($C$5:$C$54,$I245)*INDEX(怒翼属性投放!$B$67:$Q$83,$F245,Q$3)*INDEX(怒翼属性投放!$B$33:$B$41,怒翼升级!$G245))</f>
        <v>0</v>
      </c>
      <c r="R245" s="12">
        <f>INT(INDEX($C$5:$C$54,$I245)*INDEX(怒翼属性投放!$B$67:$Q$83,$F245,R$3)*INDEX(怒翼属性投放!$B$33:$B$41,怒翼升级!$G245))</f>
        <v>0</v>
      </c>
      <c r="S245" s="12">
        <f>INT(INDEX($C$5:$C$54,$I245)*INDEX(怒翼属性投放!$B$67:$Q$83,$F245,S$3)*INDEX(怒翼属性投放!$B$33:$B$41,怒翼升级!$G245))</f>
        <v>0</v>
      </c>
      <c r="T245" s="12">
        <f>INT(INDEX($C$5:$C$54,$I245)*INDEX(怒翼属性投放!$B$67:$Q$83,$F245,T$3)*INDEX(怒翼属性投放!$B$33:$B$41,怒翼升级!$G245))</f>
        <v>0</v>
      </c>
      <c r="U245" s="12">
        <f>INT(INDEX($C$5:$C$54,$I245)*INDEX(怒翼属性投放!$B$67:$Q$83,$F245,U$3)*INDEX(怒翼属性投放!$B$33:$B$41,怒翼升级!$G245))</f>
        <v>0</v>
      </c>
      <c r="V245" s="12">
        <f>INT(INDEX($C$5:$C$54,$I245)*INDEX(怒翼属性投放!$B$67:$Q$83,$F245,V$3)*INDEX(怒翼属性投放!$B$33:$B$41,怒翼升级!$G245))</f>
        <v>0</v>
      </c>
      <c r="W245" s="12">
        <f>INT(INDEX($C$5:$C$54,$I245)*INDEX(怒翼属性投放!$B$67:$Q$83,$F245,W$3)*INDEX(怒翼属性投放!$B$33:$B$41,怒翼升级!$G245))</f>
        <v>0</v>
      </c>
      <c r="X245" s="12">
        <f>INT(INDEX($C$5:$C$54,$I245)*INDEX(怒翼属性投放!$B$67:$Q$83,$F245,X$3)*INDEX(怒翼属性投放!$B$33:$B$41,怒翼升级!$G245))</f>
        <v>0</v>
      </c>
      <c r="Y245" s="12">
        <f>INT(INDEX($C$5:$C$54,$I245)*INDEX(怒翼属性投放!$B$67:$Q$83,$F245,Y$3)*INDEX(怒翼属性投放!$B$33:$B$41,怒翼升级!$G245))</f>
        <v>0</v>
      </c>
      <c r="Z245" s="12">
        <f>SUMPRODUCT(怒翼属性投放!B$47:Q$47,怒翼升级!J245:Y245)</f>
        <v>6993.8</v>
      </c>
    </row>
    <row r="246" spans="6:26" ht="16.5" x14ac:dyDescent="0.15">
      <c r="F246" s="13">
        <v>5</v>
      </c>
      <c r="G246" s="13">
        <v>5</v>
      </c>
      <c r="H246" s="13" t="s">
        <v>139</v>
      </c>
      <c r="I246" s="13">
        <v>42</v>
      </c>
      <c r="J246" s="12">
        <f>INT(INDEX($C$5:$C$54,$I246)*INDEX(怒翼属性投放!$B$67:$Q$83,$F246,J$3)*INDEX(怒翼属性投放!$B$33:$B$41,怒翼升级!$G246))</f>
        <v>12327</v>
      </c>
      <c r="K246" s="12">
        <f>INT(INDEX($C$5:$C$54,$I246)*INDEX(怒翼属性投放!$B$67:$Q$83,$F246,K$3)*INDEX(怒翼属性投放!$B$33:$B$41,怒翼升级!$G246))</f>
        <v>986</v>
      </c>
      <c r="L246" s="12">
        <f>INT(INDEX($C$5:$C$54,$I246)*INDEX(怒翼属性投放!$B$67:$Q$83,$F246,L$3)*INDEX(怒翼属性投放!$B$33:$B$41,怒翼升级!$G246))</f>
        <v>493</v>
      </c>
      <c r="M246" s="12">
        <f>INT(INDEX($C$5:$C$54,$I246)*INDEX(怒翼属性投放!$B$67:$Q$83,$F246,M$3)*INDEX(怒翼属性投放!$B$33:$B$41,怒翼升级!$G246))</f>
        <v>493</v>
      </c>
      <c r="N246" s="12">
        <f>INT(INDEX($C$5:$C$54,$I246)*INDEX(怒翼属性投放!$B$67:$Q$83,$F246,N$3)*INDEX(怒翼属性投放!$B$33:$B$41,怒翼升级!$G246))</f>
        <v>0</v>
      </c>
      <c r="O246" s="12">
        <f>INT(INDEX($C$5:$C$54,$I246)*INDEX(怒翼属性投放!$B$67:$Q$83,$F246,O$3)*INDEX(怒翼属性投放!$B$33:$B$41,怒翼升级!$G246))</f>
        <v>0</v>
      </c>
      <c r="P246" s="12">
        <f>INT(INDEX($C$5:$C$54,$I246)*INDEX(怒翼属性投放!$B$67:$Q$83,$F246,P$3)*INDEX(怒翼属性投放!$B$33:$B$41,怒翼升级!$G246))</f>
        <v>0</v>
      </c>
      <c r="Q246" s="12">
        <f>INT(INDEX($C$5:$C$54,$I246)*INDEX(怒翼属性投放!$B$67:$Q$83,$F246,Q$3)*INDEX(怒翼属性投放!$B$33:$B$41,怒翼升级!$G246))</f>
        <v>0</v>
      </c>
      <c r="R246" s="12">
        <f>INT(INDEX($C$5:$C$54,$I246)*INDEX(怒翼属性投放!$B$67:$Q$83,$F246,R$3)*INDEX(怒翼属性投放!$B$33:$B$41,怒翼升级!$G246))</f>
        <v>0</v>
      </c>
      <c r="S246" s="12">
        <f>INT(INDEX($C$5:$C$54,$I246)*INDEX(怒翼属性投放!$B$67:$Q$83,$F246,S$3)*INDEX(怒翼属性投放!$B$33:$B$41,怒翼升级!$G246))</f>
        <v>0</v>
      </c>
      <c r="T246" s="12">
        <f>INT(INDEX($C$5:$C$54,$I246)*INDEX(怒翼属性投放!$B$67:$Q$83,$F246,T$3)*INDEX(怒翼属性投放!$B$33:$B$41,怒翼升级!$G246))</f>
        <v>0</v>
      </c>
      <c r="U246" s="12">
        <f>INT(INDEX($C$5:$C$54,$I246)*INDEX(怒翼属性投放!$B$67:$Q$83,$F246,U$3)*INDEX(怒翼属性投放!$B$33:$B$41,怒翼升级!$G246))</f>
        <v>0</v>
      </c>
      <c r="V246" s="12">
        <f>INT(INDEX($C$5:$C$54,$I246)*INDEX(怒翼属性投放!$B$67:$Q$83,$F246,V$3)*INDEX(怒翼属性投放!$B$33:$B$41,怒翼升级!$G246))</f>
        <v>0</v>
      </c>
      <c r="W246" s="12">
        <f>INT(INDEX($C$5:$C$54,$I246)*INDEX(怒翼属性投放!$B$67:$Q$83,$F246,W$3)*INDEX(怒翼属性投放!$B$33:$B$41,怒翼升级!$G246))</f>
        <v>0</v>
      </c>
      <c r="X246" s="12">
        <f>INT(INDEX($C$5:$C$54,$I246)*INDEX(怒翼属性投放!$B$67:$Q$83,$F246,X$3)*INDEX(怒翼属性投放!$B$33:$B$41,怒翼升级!$G246))</f>
        <v>0</v>
      </c>
      <c r="Y246" s="12">
        <f>INT(INDEX($C$5:$C$54,$I246)*INDEX(怒翼属性投放!$B$67:$Q$83,$F246,Y$3)*INDEX(怒翼属性投放!$B$33:$B$41,怒翼升级!$G246))</f>
        <v>0</v>
      </c>
      <c r="Z246" s="12">
        <f>SUMPRODUCT(怒翼属性投放!B$47:Q$47,怒翼升级!J246:Y246)</f>
        <v>7148.7</v>
      </c>
    </row>
    <row r="247" spans="6:26" ht="16.5" x14ac:dyDescent="0.15">
      <c r="F247" s="13">
        <v>5</v>
      </c>
      <c r="G247" s="13">
        <v>5</v>
      </c>
      <c r="H247" s="13" t="s">
        <v>139</v>
      </c>
      <c r="I247" s="13">
        <v>43</v>
      </c>
      <c r="J247" s="12">
        <f>INT(INDEX($C$5:$C$54,$I247)*INDEX(怒翼属性投放!$B$67:$Q$83,$F247,J$3)*INDEX(怒翼属性投放!$B$33:$B$41,怒翼升级!$G247))</f>
        <v>12586</v>
      </c>
      <c r="K247" s="12">
        <f>INT(INDEX($C$5:$C$54,$I247)*INDEX(怒翼属性投放!$B$67:$Q$83,$F247,K$3)*INDEX(怒翼属性投放!$B$33:$B$41,怒翼升级!$G247))</f>
        <v>1006</v>
      </c>
      <c r="L247" s="12">
        <f>INT(INDEX($C$5:$C$54,$I247)*INDEX(怒翼属性投放!$B$67:$Q$83,$F247,L$3)*INDEX(怒翼属性投放!$B$33:$B$41,怒翼升级!$G247))</f>
        <v>503</v>
      </c>
      <c r="M247" s="12">
        <f>INT(INDEX($C$5:$C$54,$I247)*INDEX(怒翼属性投放!$B$67:$Q$83,$F247,M$3)*INDEX(怒翼属性投放!$B$33:$B$41,怒翼升级!$G247))</f>
        <v>503</v>
      </c>
      <c r="N247" s="12">
        <f>INT(INDEX($C$5:$C$54,$I247)*INDEX(怒翼属性投放!$B$67:$Q$83,$F247,N$3)*INDEX(怒翼属性投放!$B$33:$B$41,怒翼升级!$G247))</f>
        <v>0</v>
      </c>
      <c r="O247" s="12">
        <f>INT(INDEX($C$5:$C$54,$I247)*INDEX(怒翼属性投放!$B$67:$Q$83,$F247,O$3)*INDEX(怒翼属性投放!$B$33:$B$41,怒翼升级!$G247))</f>
        <v>0</v>
      </c>
      <c r="P247" s="12">
        <f>INT(INDEX($C$5:$C$54,$I247)*INDEX(怒翼属性投放!$B$67:$Q$83,$F247,P$3)*INDEX(怒翼属性投放!$B$33:$B$41,怒翼升级!$G247))</f>
        <v>0</v>
      </c>
      <c r="Q247" s="12">
        <f>INT(INDEX($C$5:$C$54,$I247)*INDEX(怒翼属性投放!$B$67:$Q$83,$F247,Q$3)*INDEX(怒翼属性投放!$B$33:$B$41,怒翼升级!$G247))</f>
        <v>0</v>
      </c>
      <c r="R247" s="12">
        <f>INT(INDEX($C$5:$C$54,$I247)*INDEX(怒翼属性投放!$B$67:$Q$83,$F247,R$3)*INDEX(怒翼属性投放!$B$33:$B$41,怒翼升级!$G247))</f>
        <v>0</v>
      </c>
      <c r="S247" s="12">
        <f>INT(INDEX($C$5:$C$54,$I247)*INDEX(怒翼属性投放!$B$67:$Q$83,$F247,S$3)*INDEX(怒翼属性投放!$B$33:$B$41,怒翼升级!$G247))</f>
        <v>0</v>
      </c>
      <c r="T247" s="12">
        <f>INT(INDEX($C$5:$C$54,$I247)*INDEX(怒翼属性投放!$B$67:$Q$83,$F247,T$3)*INDEX(怒翼属性投放!$B$33:$B$41,怒翼升级!$G247))</f>
        <v>0</v>
      </c>
      <c r="U247" s="12">
        <f>INT(INDEX($C$5:$C$54,$I247)*INDEX(怒翼属性投放!$B$67:$Q$83,$F247,U$3)*INDEX(怒翼属性投放!$B$33:$B$41,怒翼升级!$G247))</f>
        <v>0</v>
      </c>
      <c r="V247" s="12">
        <f>INT(INDEX($C$5:$C$54,$I247)*INDEX(怒翼属性投放!$B$67:$Q$83,$F247,V$3)*INDEX(怒翼属性投放!$B$33:$B$41,怒翼升级!$G247))</f>
        <v>0</v>
      </c>
      <c r="W247" s="12">
        <f>INT(INDEX($C$5:$C$54,$I247)*INDEX(怒翼属性投放!$B$67:$Q$83,$F247,W$3)*INDEX(怒翼属性投放!$B$33:$B$41,怒翼升级!$G247))</f>
        <v>0</v>
      </c>
      <c r="X247" s="12">
        <f>INT(INDEX($C$5:$C$54,$I247)*INDEX(怒翼属性投放!$B$67:$Q$83,$F247,X$3)*INDEX(怒翼属性投放!$B$33:$B$41,怒翼升级!$G247))</f>
        <v>0</v>
      </c>
      <c r="Y247" s="12">
        <f>INT(INDEX($C$5:$C$54,$I247)*INDEX(怒翼属性投放!$B$67:$Q$83,$F247,Y$3)*INDEX(怒翼属性投放!$B$33:$B$41,怒翼升级!$G247))</f>
        <v>0</v>
      </c>
      <c r="Z247" s="12">
        <f>SUMPRODUCT(怒翼属性投放!B$47:Q$47,怒翼升级!J247:Y247)</f>
        <v>7294.6</v>
      </c>
    </row>
    <row r="248" spans="6:26" ht="16.5" x14ac:dyDescent="0.15">
      <c r="F248" s="13">
        <v>5</v>
      </c>
      <c r="G248" s="13">
        <v>5</v>
      </c>
      <c r="H248" s="13" t="s">
        <v>139</v>
      </c>
      <c r="I248" s="13">
        <v>44</v>
      </c>
      <c r="J248" s="12">
        <f>INT(INDEX($C$5:$C$54,$I248)*INDEX(怒翼属性投放!$B$67:$Q$83,$F248,J$3)*INDEX(怒翼属性投放!$B$33:$B$41,怒翼升级!$G248))</f>
        <v>12844</v>
      </c>
      <c r="K248" s="12">
        <f>INT(INDEX($C$5:$C$54,$I248)*INDEX(怒翼属性投放!$B$67:$Q$83,$F248,K$3)*INDEX(怒翼属性投放!$B$33:$B$41,怒翼升级!$G248))</f>
        <v>1027</v>
      </c>
      <c r="L248" s="12">
        <f>INT(INDEX($C$5:$C$54,$I248)*INDEX(怒翼属性投放!$B$67:$Q$83,$F248,L$3)*INDEX(怒翼属性投放!$B$33:$B$41,怒翼升级!$G248))</f>
        <v>513</v>
      </c>
      <c r="M248" s="12">
        <f>INT(INDEX($C$5:$C$54,$I248)*INDEX(怒翼属性投放!$B$67:$Q$83,$F248,M$3)*INDEX(怒翼属性投放!$B$33:$B$41,怒翼升级!$G248))</f>
        <v>513</v>
      </c>
      <c r="N248" s="12">
        <f>INT(INDEX($C$5:$C$54,$I248)*INDEX(怒翼属性投放!$B$67:$Q$83,$F248,N$3)*INDEX(怒翼属性投放!$B$33:$B$41,怒翼升级!$G248))</f>
        <v>0</v>
      </c>
      <c r="O248" s="12">
        <f>INT(INDEX($C$5:$C$54,$I248)*INDEX(怒翼属性投放!$B$67:$Q$83,$F248,O$3)*INDEX(怒翼属性投放!$B$33:$B$41,怒翼升级!$G248))</f>
        <v>0</v>
      </c>
      <c r="P248" s="12">
        <f>INT(INDEX($C$5:$C$54,$I248)*INDEX(怒翼属性投放!$B$67:$Q$83,$F248,P$3)*INDEX(怒翼属性投放!$B$33:$B$41,怒翼升级!$G248))</f>
        <v>0</v>
      </c>
      <c r="Q248" s="12">
        <f>INT(INDEX($C$5:$C$54,$I248)*INDEX(怒翼属性投放!$B$67:$Q$83,$F248,Q$3)*INDEX(怒翼属性投放!$B$33:$B$41,怒翼升级!$G248))</f>
        <v>0</v>
      </c>
      <c r="R248" s="12">
        <f>INT(INDEX($C$5:$C$54,$I248)*INDEX(怒翼属性投放!$B$67:$Q$83,$F248,R$3)*INDEX(怒翼属性投放!$B$33:$B$41,怒翼升级!$G248))</f>
        <v>0</v>
      </c>
      <c r="S248" s="12">
        <f>INT(INDEX($C$5:$C$54,$I248)*INDEX(怒翼属性投放!$B$67:$Q$83,$F248,S$3)*INDEX(怒翼属性投放!$B$33:$B$41,怒翼升级!$G248))</f>
        <v>0</v>
      </c>
      <c r="T248" s="12">
        <f>INT(INDEX($C$5:$C$54,$I248)*INDEX(怒翼属性投放!$B$67:$Q$83,$F248,T$3)*INDEX(怒翼属性投放!$B$33:$B$41,怒翼升级!$G248))</f>
        <v>0</v>
      </c>
      <c r="U248" s="12">
        <f>INT(INDEX($C$5:$C$54,$I248)*INDEX(怒翼属性投放!$B$67:$Q$83,$F248,U$3)*INDEX(怒翼属性投放!$B$33:$B$41,怒翼升级!$G248))</f>
        <v>0</v>
      </c>
      <c r="V248" s="12">
        <f>INT(INDEX($C$5:$C$54,$I248)*INDEX(怒翼属性投放!$B$67:$Q$83,$F248,V$3)*INDEX(怒翼属性投放!$B$33:$B$41,怒翼升级!$G248))</f>
        <v>0</v>
      </c>
      <c r="W248" s="12">
        <f>INT(INDEX($C$5:$C$54,$I248)*INDEX(怒翼属性投放!$B$67:$Q$83,$F248,W$3)*INDEX(怒翼属性投放!$B$33:$B$41,怒翼升级!$G248))</f>
        <v>0</v>
      </c>
      <c r="X248" s="12">
        <f>INT(INDEX($C$5:$C$54,$I248)*INDEX(怒翼属性投放!$B$67:$Q$83,$F248,X$3)*INDEX(怒翼属性投放!$B$33:$B$41,怒翼升级!$G248))</f>
        <v>0</v>
      </c>
      <c r="Y248" s="12">
        <f>INT(INDEX($C$5:$C$54,$I248)*INDEX(怒翼属性投放!$B$67:$Q$83,$F248,Y$3)*INDEX(怒翼属性投放!$B$33:$B$41,怒翼升级!$G248))</f>
        <v>0</v>
      </c>
      <c r="Z248" s="12">
        <f>SUMPRODUCT(怒翼属性投放!B$47:Q$47,怒翼升级!J248:Y248)</f>
        <v>7443.4</v>
      </c>
    </row>
    <row r="249" spans="6:26" ht="16.5" x14ac:dyDescent="0.15">
      <c r="F249" s="13">
        <v>5</v>
      </c>
      <c r="G249" s="13">
        <v>5</v>
      </c>
      <c r="H249" s="13" t="s">
        <v>139</v>
      </c>
      <c r="I249" s="13">
        <v>45</v>
      </c>
      <c r="J249" s="12">
        <f>INT(INDEX($C$5:$C$54,$I249)*INDEX(怒翼属性投放!$B$67:$Q$83,$F249,J$3)*INDEX(怒翼属性投放!$B$33:$B$41,怒翼升级!$G249))</f>
        <v>13103</v>
      </c>
      <c r="K249" s="12">
        <f>INT(INDEX($C$5:$C$54,$I249)*INDEX(怒翼属性投放!$B$67:$Q$83,$F249,K$3)*INDEX(怒翼属性投放!$B$33:$B$41,怒翼升级!$G249))</f>
        <v>1048</v>
      </c>
      <c r="L249" s="12">
        <f>INT(INDEX($C$5:$C$54,$I249)*INDEX(怒翼属性投放!$B$67:$Q$83,$F249,L$3)*INDEX(怒翼属性投放!$B$33:$B$41,怒翼升级!$G249))</f>
        <v>524</v>
      </c>
      <c r="M249" s="12">
        <f>INT(INDEX($C$5:$C$54,$I249)*INDEX(怒翼属性投放!$B$67:$Q$83,$F249,M$3)*INDEX(怒翼属性投放!$B$33:$B$41,怒翼升级!$G249))</f>
        <v>524</v>
      </c>
      <c r="N249" s="12">
        <f>INT(INDEX($C$5:$C$54,$I249)*INDEX(怒翼属性投放!$B$67:$Q$83,$F249,N$3)*INDEX(怒翼属性投放!$B$33:$B$41,怒翼升级!$G249))</f>
        <v>0</v>
      </c>
      <c r="O249" s="12">
        <f>INT(INDEX($C$5:$C$54,$I249)*INDEX(怒翼属性投放!$B$67:$Q$83,$F249,O$3)*INDEX(怒翼属性投放!$B$33:$B$41,怒翼升级!$G249))</f>
        <v>0</v>
      </c>
      <c r="P249" s="12">
        <f>INT(INDEX($C$5:$C$54,$I249)*INDEX(怒翼属性投放!$B$67:$Q$83,$F249,P$3)*INDEX(怒翼属性投放!$B$33:$B$41,怒翼升级!$G249))</f>
        <v>0</v>
      </c>
      <c r="Q249" s="12">
        <f>INT(INDEX($C$5:$C$54,$I249)*INDEX(怒翼属性投放!$B$67:$Q$83,$F249,Q$3)*INDEX(怒翼属性投放!$B$33:$B$41,怒翼升级!$G249))</f>
        <v>0</v>
      </c>
      <c r="R249" s="12">
        <f>INT(INDEX($C$5:$C$54,$I249)*INDEX(怒翼属性投放!$B$67:$Q$83,$F249,R$3)*INDEX(怒翼属性投放!$B$33:$B$41,怒翼升级!$G249))</f>
        <v>0</v>
      </c>
      <c r="S249" s="12">
        <f>INT(INDEX($C$5:$C$54,$I249)*INDEX(怒翼属性投放!$B$67:$Q$83,$F249,S$3)*INDEX(怒翼属性投放!$B$33:$B$41,怒翼升级!$G249))</f>
        <v>0</v>
      </c>
      <c r="T249" s="12">
        <f>INT(INDEX($C$5:$C$54,$I249)*INDEX(怒翼属性投放!$B$67:$Q$83,$F249,T$3)*INDEX(怒翼属性投放!$B$33:$B$41,怒翼升级!$G249))</f>
        <v>0</v>
      </c>
      <c r="U249" s="12">
        <f>INT(INDEX($C$5:$C$54,$I249)*INDEX(怒翼属性投放!$B$67:$Q$83,$F249,U$3)*INDEX(怒翼属性投放!$B$33:$B$41,怒翼升级!$G249))</f>
        <v>0</v>
      </c>
      <c r="V249" s="12">
        <f>INT(INDEX($C$5:$C$54,$I249)*INDEX(怒翼属性投放!$B$67:$Q$83,$F249,V$3)*INDEX(怒翼属性投放!$B$33:$B$41,怒翼升级!$G249))</f>
        <v>0</v>
      </c>
      <c r="W249" s="12">
        <f>INT(INDEX($C$5:$C$54,$I249)*INDEX(怒翼属性投放!$B$67:$Q$83,$F249,W$3)*INDEX(怒翼属性投放!$B$33:$B$41,怒翼升级!$G249))</f>
        <v>0</v>
      </c>
      <c r="X249" s="12">
        <f>INT(INDEX($C$5:$C$54,$I249)*INDEX(怒翼属性投放!$B$67:$Q$83,$F249,X$3)*INDEX(怒翼属性投放!$B$33:$B$41,怒翼升级!$G249))</f>
        <v>0</v>
      </c>
      <c r="Y249" s="12">
        <f>INT(INDEX($C$5:$C$54,$I249)*INDEX(怒翼属性投放!$B$67:$Q$83,$F249,Y$3)*INDEX(怒翼属性投放!$B$33:$B$41,怒翼升级!$G249))</f>
        <v>0</v>
      </c>
      <c r="Z249" s="12">
        <f>SUMPRODUCT(怒翼属性投放!B$47:Q$47,怒翼升级!J249:Y249)</f>
        <v>7598.3</v>
      </c>
    </row>
    <row r="250" spans="6:26" ht="16.5" x14ac:dyDescent="0.15">
      <c r="F250" s="13">
        <v>5</v>
      </c>
      <c r="G250" s="13">
        <v>5</v>
      </c>
      <c r="H250" s="13" t="s">
        <v>139</v>
      </c>
      <c r="I250" s="13">
        <v>46</v>
      </c>
      <c r="J250" s="12">
        <f>INT(INDEX($C$5:$C$54,$I250)*INDEX(怒翼属性投放!$B$67:$Q$83,$F250,J$3)*INDEX(怒翼属性投放!$B$33:$B$41,怒翼升级!$G250))</f>
        <v>13362</v>
      </c>
      <c r="K250" s="12">
        <f>INT(INDEX($C$5:$C$54,$I250)*INDEX(怒翼属性投放!$B$67:$Q$83,$F250,K$3)*INDEX(怒翼属性投放!$B$33:$B$41,怒翼升级!$G250))</f>
        <v>1068</v>
      </c>
      <c r="L250" s="12">
        <f>INT(INDEX($C$5:$C$54,$I250)*INDEX(怒翼属性投放!$B$67:$Q$83,$F250,L$3)*INDEX(怒翼属性投放!$B$33:$B$41,怒翼升级!$G250))</f>
        <v>534</v>
      </c>
      <c r="M250" s="12">
        <f>INT(INDEX($C$5:$C$54,$I250)*INDEX(怒翼属性投放!$B$67:$Q$83,$F250,M$3)*INDEX(怒翼属性投放!$B$33:$B$41,怒翼升级!$G250))</f>
        <v>534</v>
      </c>
      <c r="N250" s="12">
        <f>INT(INDEX($C$5:$C$54,$I250)*INDEX(怒翼属性投放!$B$67:$Q$83,$F250,N$3)*INDEX(怒翼属性投放!$B$33:$B$41,怒翼升级!$G250))</f>
        <v>0</v>
      </c>
      <c r="O250" s="12">
        <f>INT(INDEX($C$5:$C$54,$I250)*INDEX(怒翼属性投放!$B$67:$Q$83,$F250,O$3)*INDEX(怒翼属性投放!$B$33:$B$41,怒翼升级!$G250))</f>
        <v>0</v>
      </c>
      <c r="P250" s="12">
        <f>INT(INDEX($C$5:$C$54,$I250)*INDEX(怒翼属性投放!$B$67:$Q$83,$F250,P$3)*INDEX(怒翼属性投放!$B$33:$B$41,怒翼升级!$G250))</f>
        <v>0</v>
      </c>
      <c r="Q250" s="12">
        <f>INT(INDEX($C$5:$C$54,$I250)*INDEX(怒翼属性投放!$B$67:$Q$83,$F250,Q$3)*INDEX(怒翼属性投放!$B$33:$B$41,怒翼升级!$G250))</f>
        <v>0</v>
      </c>
      <c r="R250" s="12">
        <f>INT(INDEX($C$5:$C$54,$I250)*INDEX(怒翼属性投放!$B$67:$Q$83,$F250,R$3)*INDEX(怒翼属性投放!$B$33:$B$41,怒翼升级!$G250))</f>
        <v>0</v>
      </c>
      <c r="S250" s="12">
        <f>INT(INDEX($C$5:$C$54,$I250)*INDEX(怒翼属性投放!$B$67:$Q$83,$F250,S$3)*INDEX(怒翼属性投放!$B$33:$B$41,怒翼升级!$G250))</f>
        <v>0</v>
      </c>
      <c r="T250" s="12">
        <f>INT(INDEX($C$5:$C$54,$I250)*INDEX(怒翼属性投放!$B$67:$Q$83,$F250,T$3)*INDEX(怒翼属性投放!$B$33:$B$41,怒翼升级!$G250))</f>
        <v>0</v>
      </c>
      <c r="U250" s="12">
        <f>INT(INDEX($C$5:$C$54,$I250)*INDEX(怒翼属性投放!$B$67:$Q$83,$F250,U$3)*INDEX(怒翼属性投放!$B$33:$B$41,怒翼升级!$G250))</f>
        <v>0</v>
      </c>
      <c r="V250" s="12">
        <f>INT(INDEX($C$5:$C$54,$I250)*INDEX(怒翼属性投放!$B$67:$Q$83,$F250,V$3)*INDEX(怒翼属性投放!$B$33:$B$41,怒翼升级!$G250))</f>
        <v>0</v>
      </c>
      <c r="W250" s="12">
        <f>INT(INDEX($C$5:$C$54,$I250)*INDEX(怒翼属性投放!$B$67:$Q$83,$F250,W$3)*INDEX(怒翼属性投放!$B$33:$B$41,怒翼升级!$G250))</f>
        <v>0</v>
      </c>
      <c r="X250" s="12">
        <f>INT(INDEX($C$5:$C$54,$I250)*INDEX(怒翼属性投放!$B$67:$Q$83,$F250,X$3)*INDEX(怒翼属性投放!$B$33:$B$41,怒翼升级!$G250))</f>
        <v>0</v>
      </c>
      <c r="Y250" s="12">
        <f>INT(INDEX($C$5:$C$54,$I250)*INDEX(怒翼属性投放!$B$67:$Q$83,$F250,Y$3)*INDEX(怒翼属性投放!$B$33:$B$41,怒翼升级!$G250))</f>
        <v>0</v>
      </c>
      <c r="Z250" s="12">
        <f>SUMPRODUCT(怒翼属性投放!B$47:Q$47,怒翼升级!J250:Y250)</f>
        <v>7744.2</v>
      </c>
    </row>
    <row r="251" spans="6:26" ht="16.5" x14ac:dyDescent="0.15">
      <c r="F251" s="13">
        <v>5</v>
      </c>
      <c r="G251" s="13">
        <v>5</v>
      </c>
      <c r="H251" s="13" t="s">
        <v>139</v>
      </c>
      <c r="I251" s="13">
        <v>47</v>
      </c>
      <c r="J251" s="12">
        <f>INT(INDEX($C$5:$C$54,$I251)*INDEX(怒翼属性投放!$B$67:$Q$83,$F251,J$3)*INDEX(怒翼属性投放!$B$33:$B$41,怒翼升级!$G251))</f>
        <v>13620</v>
      </c>
      <c r="K251" s="12">
        <f>INT(INDEX($C$5:$C$54,$I251)*INDEX(怒翼属性投放!$B$67:$Q$83,$F251,K$3)*INDEX(怒翼属性投放!$B$33:$B$41,怒翼升级!$G251))</f>
        <v>1089</v>
      </c>
      <c r="L251" s="12">
        <f>INT(INDEX($C$5:$C$54,$I251)*INDEX(怒翼属性投放!$B$67:$Q$83,$F251,L$3)*INDEX(怒翼属性投放!$B$33:$B$41,怒翼升级!$G251))</f>
        <v>544</v>
      </c>
      <c r="M251" s="12">
        <f>INT(INDEX($C$5:$C$54,$I251)*INDEX(怒翼属性投放!$B$67:$Q$83,$F251,M$3)*INDEX(怒翼属性投放!$B$33:$B$41,怒翼升级!$G251))</f>
        <v>544</v>
      </c>
      <c r="N251" s="12">
        <f>INT(INDEX($C$5:$C$54,$I251)*INDEX(怒翼属性投放!$B$67:$Q$83,$F251,N$3)*INDEX(怒翼属性投放!$B$33:$B$41,怒翼升级!$G251))</f>
        <v>0</v>
      </c>
      <c r="O251" s="12">
        <f>INT(INDEX($C$5:$C$54,$I251)*INDEX(怒翼属性投放!$B$67:$Q$83,$F251,O$3)*INDEX(怒翼属性投放!$B$33:$B$41,怒翼升级!$G251))</f>
        <v>0</v>
      </c>
      <c r="P251" s="12">
        <f>INT(INDEX($C$5:$C$54,$I251)*INDEX(怒翼属性投放!$B$67:$Q$83,$F251,P$3)*INDEX(怒翼属性投放!$B$33:$B$41,怒翼升级!$G251))</f>
        <v>0</v>
      </c>
      <c r="Q251" s="12">
        <f>INT(INDEX($C$5:$C$54,$I251)*INDEX(怒翼属性投放!$B$67:$Q$83,$F251,Q$3)*INDEX(怒翼属性投放!$B$33:$B$41,怒翼升级!$G251))</f>
        <v>0</v>
      </c>
      <c r="R251" s="12">
        <f>INT(INDEX($C$5:$C$54,$I251)*INDEX(怒翼属性投放!$B$67:$Q$83,$F251,R$3)*INDEX(怒翼属性投放!$B$33:$B$41,怒翼升级!$G251))</f>
        <v>0</v>
      </c>
      <c r="S251" s="12">
        <f>INT(INDEX($C$5:$C$54,$I251)*INDEX(怒翼属性投放!$B$67:$Q$83,$F251,S$3)*INDEX(怒翼属性投放!$B$33:$B$41,怒翼升级!$G251))</f>
        <v>0</v>
      </c>
      <c r="T251" s="12">
        <f>INT(INDEX($C$5:$C$54,$I251)*INDEX(怒翼属性投放!$B$67:$Q$83,$F251,T$3)*INDEX(怒翼属性投放!$B$33:$B$41,怒翼升级!$G251))</f>
        <v>0</v>
      </c>
      <c r="U251" s="12">
        <f>INT(INDEX($C$5:$C$54,$I251)*INDEX(怒翼属性投放!$B$67:$Q$83,$F251,U$3)*INDEX(怒翼属性投放!$B$33:$B$41,怒翼升级!$G251))</f>
        <v>0</v>
      </c>
      <c r="V251" s="12">
        <f>INT(INDEX($C$5:$C$54,$I251)*INDEX(怒翼属性投放!$B$67:$Q$83,$F251,V$3)*INDEX(怒翼属性投放!$B$33:$B$41,怒翼升级!$G251))</f>
        <v>0</v>
      </c>
      <c r="W251" s="12">
        <f>INT(INDEX($C$5:$C$54,$I251)*INDEX(怒翼属性投放!$B$67:$Q$83,$F251,W$3)*INDEX(怒翼属性投放!$B$33:$B$41,怒翼升级!$G251))</f>
        <v>0</v>
      </c>
      <c r="X251" s="12">
        <f>INT(INDEX($C$5:$C$54,$I251)*INDEX(怒翼属性投放!$B$67:$Q$83,$F251,X$3)*INDEX(怒翼属性投放!$B$33:$B$41,怒翼升级!$G251))</f>
        <v>0</v>
      </c>
      <c r="Y251" s="12">
        <f>INT(INDEX($C$5:$C$54,$I251)*INDEX(怒翼属性投放!$B$67:$Q$83,$F251,Y$3)*INDEX(怒翼属性投放!$B$33:$B$41,怒翼升级!$G251))</f>
        <v>0</v>
      </c>
      <c r="Z251" s="12">
        <f>SUMPRODUCT(怒翼属性投放!B$47:Q$47,怒翼升级!J251:Y251)</f>
        <v>7893</v>
      </c>
    </row>
    <row r="252" spans="6:26" ht="16.5" x14ac:dyDescent="0.15">
      <c r="F252" s="13">
        <v>5</v>
      </c>
      <c r="G252" s="13">
        <v>5</v>
      </c>
      <c r="H252" s="13" t="s">
        <v>139</v>
      </c>
      <c r="I252" s="13">
        <v>48</v>
      </c>
      <c r="J252" s="12">
        <f>INT(INDEX($C$5:$C$54,$I252)*INDEX(怒翼属性投放!$B$67:$Q$83,$F252,J$3)*INDEX(怒翼属性投放!$B$33:$B$41,怒翼升级!$G252))</f>
        <v>13879</v>
      </c>
      <c r="K252" s="12">
        <f>INT(INDEX($C$5:$C$54,$I252)*INDEX(怒翼属性投放!$B$67:$Q$83,$F252,K$3)*INDEX(怒翼属性投放!$B$33:$B$41,怒翼升级!$G252))</f>
        <v>1110</v>
      </c>
      <c r="L252" s="12">
        <f>INT(INDEX($C$5:$C$54,$I252)*INDEX(怒翼属性投放!$B$67:$Q$83,$F252,L$3)*INDEX(怒翼属性投放!$B$33:$B$41,怒翼升级!$G252))</f>
        <v>555</v>
      </c>
      <c r="M252" s="12">
        <f>INT(INDEX($C$5:$C$54,$I252)*INDEX(怒翼属性投放!$B$67:$Q$83,$F252,M$3)*INDEX(怒翼属性投放!$B$33:$B$41,怒翼升级!$G252))</f>
        <v>555</v>
      </c>
      <c r="N252" s="12">
        <f>INT(INDEX($C$5:$C$54,$I252)*INDEX(怒翼属性投放!$B$67:$Q$83,$F252,N$3)*INDEX(怒翼属性投放!$B$33:$B$41,怒翼升级!$G252))</f>
        <v>0</v>
      </c>
      <c r="O252" s="12">
        <f>INT(INDEX($C$5:$C$54,$I252)*INDEX(怒翼属性投放!$B$67:$Q$83,$F252,O$3)*INDEX(怒翼属性投放!$B$33:$B$41,怒翼升级!$G252))</f>
        <v>0</v>
      </c>
      <c r="P252" s="12">
        <f>INT(INDEX($C$5:$C$54,$I252)*INDEX(怒翼属性投放!$B$67:$Q$83,$F252,P$3)*INDEX(怒翼属性投放!$B$33:$B$41,怒翼升级!$G252))</f>
        <v>0</v>
      </c>
      <c r="Q252" s="12">
        <f>INT(INDEX($C$5:$C$54,$I252)*INDEX(怒翼属性投放!$B$67:$Q$83,$F252,Q$3)*INDEX(怒翼属性投放!$B$33:$B$41,怒翼升级!$G252))</f>
        <v>0</v>
      </c>
      <c r="R252" s="12">
        <f>INT(INDEX($C$5:$C$54,$I252)*INDEX(怒翼属性投放!$B$67:$Q$83,$F252,R$3)*INDEX(怒翼属性投放!$B$33:$B$41,怒翼升级!$G252))</f>
        <v>0</v>
      </c>
      <c r="S252" s="12">
        <f>INT(INDEX($C$5:$C$54,$I252)*INDEX(怒翼属性投放!$B$67:$Q$83,$F252,S$3)*INDEX(怒翼属性投放!$B$33:$B$41,怒翼升级!$G252))</f>
        <v>0</v>
      </c>
      <c r="T252" s="12">
        <f>INT(INDEX($C$5:$C$54,$I252)*INDEX(怒翼属性投放!$B$67:$Q$83,$F252,T$3)*INDEX(怒翼属性投放!$B$33:$B$41,怒翼升级!$G252))</f>
        <v>0</v>
      </c>
      <c r="U252" s="12">
        <f>INT(INDEX($C$5:$C$54,$I252)*INDEX(怒翼属性投放!$B$67:$Q$83,$F252,U$3)*INDEX(怒翼属性投放!$B$33:$B$41,怒翼升级!$G252))</f>
        <v>0</v>
      </c>
      <c r="V252" s="12">
        <f>INT(INDEX($C$5:$C$54,$I252)*INDEX(怒翼属性投放!$B$67:$Q$83,$F252,V$3)*INDEX(怒翼属性投放!$B$33:$B$41,怒翼升级!$G252))</f>
        <v>0</v>
      </c>
      <c r="W252" s="12">
        <f>INT(INDEX($C$5:$C$54,$I252)*INDEX(怒翼属性投放!$B$67:$Q$83,$F252,W$3)*INDEX(怒翼属性投放!$B$33:$B$41,怒翼升级!$G252))</f>
        <v>0</v>
      </c>
      <c r="X252" s="12">
        <f>INT(INDEX($C$5:$C$54,$I252)*INDEX(怒翼属性投放!$B$67:$Q$83,$F252,X$3)*INDEX(怒翼属性投放!$B$33:$B$41,怒翼升级!$G252))</f>
        <v>0</v>
      </c>
      <c r="Y252" s="12">
        <f>INT(INDEX($C$5:$C$54,$I252)*INDEX(怒翼属性投放!$B$67:$Q$83,$F252,Y$3)*INDEX(怒翼属性投放!$B$33:$B$41,怒翼升级!$G252))</f>
        <v>0</v>
      </c>
      <c r="Z252" s="12">
        <f>SUMPRODUCT(怒翼属性投放!B$47:Q$47,怒翼升级!J252:Y252)</f>
        <v>8047.9</v>
      </c>
    </row>
    <row r="253" spans="6:26" ht="16.5" x14ac:dyDescent="0.15">
      <c r="F253" s="13">
        <v>5</v>
      </c>
      <c r="G253" s="13">
        <v>5</v>
      </c>
      <c r="H253" s="13" t="s">
        <v>139</v>
      </c>
      <c r="I253" s="13">
        <v>49</v>
      </c>
      <c r="J253" s="12">
        <f>INT(INDEX($C$5:$C$54,$I253)*INDEX(怒翼属性投放!$B$67:$Q$83,$F253,J$3)*INDEX(怒翼属性投放!$B$33:$B$41,怒翼升级!$G253))</f>
        <v>14137</v>
      </c>
      <c r="K253" s="12">
        <f>INT(INDEX($C$5:$C$54,$I253)*INDEX(怒翼属性投放!$B$67:$Q$83,$F253,K$3)*INDEX(怒翼属性投放!$B$33:$B$41,怒翼升级!$G253))</f>
        <v>1131</v>
      </c>
      <c r="L253" s="12">
        <f>INT(INDEX($C$5:$C$54,$I253)*INDEX(怒翼属性投放!$B$67:$Q$83,$F253,L$3)*INDEX(怒翼属性投放!$B$33:$B$41,怒翼升级!$G253))</f>
        <v>565</v>
      </c>
      <c r="M253" s="12">
        <f>INT(INDEX($C$5:$C$54,$I253)*INDEX(怒翼属性投放!$B$67:$Q$83,$F253,M$3)*INDEX(怒翼属性投放!$B$33:$B$41,怒翼升级!$G253))</f>
        <v>565</v>
      </c>
      <c r="N253" s="12">
        <f>INT(INDEX($C$5:$C$54,$I253)*INDEX(怒翼属性投放!$B$67:$Q$83,$F253,N$3)*INDEX(怒翼属性投放!$B$33:$B$41,怒翼升级!$G253))</f>
        <v>0</v>
      </c>
      <c r="O253" s="12">
        <f>INT(INDEX($C$5:$C$54,$I253)*INDEX(怒翼属性投放!$B$67:$Q$83,$F253,O$3)*INDEX(怒翼属性投放!$B$33:$B$41,怒翼升级!$G253))</f>
        <v>0</v>
      </c>
      <c r="P253" s="12">
        <f>INT(INDEX($C$5:$C$54,$I253)*INDEX(怒翼属性投放!$B$67:$Q$83,$F253,P$3)*INDEX(怒翼属性投放!$B$33:$B$41,怒翼升级!$G253))</f>
        <v>0</v>
      </c>
      <c r="Q253" s="12">
        <f>INT(INDEX($C$5:$C$54,$I253)*INDEX(怒翼属性投放!$B$67:$Q$83,$F253,Q$3)*INDEX(怒翼属性投放!$B$33:$B$41,怒翼升级!$G253))</f>
        <v>0</v>
      </c>
      <c r="R253" s="12">
        <f>INT(INDEX($C$5:$C$54,$I253)*INDEX(怒翼属性投放!$B$67:$Q$83,$F253,R$3)*INDEX(怒翼属性投放!$B$33:$B$41,怒翼升级!$G253))</f>
        <v>0</v>
      </c>
      <c r="S253" s="12">
        <f>INT(INDEX($C$5:$C$54,$I253)*INDEX(怒翼属性投放!$B$67:$Q$83,$F253,S$3)*INDEX(怒翼属性投放!$B$33:$B$41,怒翼升级!$G253))</f>
        <v>0</v>
      </c>
      <c r="T253" s="12">
        <f>INT(INDEX($C$5:$C$54,$I253)*INDEX(怒翼属性投放!$B$67:$Q$83,$F253,T$3)*INDEX(怒翼属性投放!$B$33:$B$41,怒翼升级!$G253))</f>
        <v>0</v>
      </c>
      <c r="U253" s="12">
        <f>INT(INDEX($C$5:$C$54,$I253)*INDEX(怒翼属性投放!$B$67:$Q$83,$F253,U$3)*INDEX(怒翼属性投放!$B$33:$B$41,怒翼升级!$G253))</f>
        <v>0</v>
      </c>
      <c r="V253" s="12">
        <f>INT(INDEX($C$5:$C$54,$I253)*INDEX(怒翼属性投放!$B$67:$Q$83,$F253,V$3)*INDEX(怒翼属性投放!$B$33:$B$41,怒翼升级!$G253))</f>
        <v>0</v>
      </c>
      <c r="W253" s="12">
        <f>INT(INDEX($C$5:$C$54,$I253)*INDEX(怒翼属性投放!$B$67:$Q$83,$F253,W$3)*INDEX(怒翼属性投放!$B$33:$B$41,怒翼升级!$G253))</f>
        <v>0</v>
      </c>
      <c r="X253" s="12">
        <f>INT(INDEX($C$5:$C$54,$I253)*INDEX(怒翼属性投放!$B$67:$Q$83,$F253,X$3)*INDEX(怒翼属性投放!$B$33:$B$41,怒翼升级!$G253))</f>
        <v>0</v>
      </c>
      <c r="Y253" s="12">
        <f>INT(INDEX($C$5:$C$54,$I253)*INDEX(怒翼属性投放!$B$67:$Q$83,$F253,Y$3)*INDEX(怒翼属性投放!$B$33:$B$41,怒翼升级!$G253))</f>
        <v>0</v>
      </c>
      <c r="Z253" s="12">
        <f>SUMPRODUCT(怒翼属性投放!B$47:Q$47,怒翼升级!J253:Y253)</f>
        <v>8196.7000000000007</v>
      </c>
    </row>
    <row r="254" spans="6:26" ht="16.5" x14ac:dyDescent="0.15">
      <c r="F254" s="13">
        <v>5</v>
      </c>
      <c r="G254" s="13">
        <v>5</v>
      </c>
      <c r="H254" s="13" t="s">
        <v>139</v>
      </c>
      <c r="I254" s="13">
        <v>50</v>
      </c>
      <c r="J254" s="12">
        <f>INT(INDEX($C$5:$C$54,$I254)*INDEX(怒翼属性投放!$B$67:$Q$83,$F254,J$3)*INDEX(怒翼属性投放!$B$33:$B$41,怒翼升级!$G254))</f>
        <v>14482</v>
      </c>
      <c r="K254" s="12">
        <f>INT(INDEX($C$5:$C$54,$I254)*INDEX(怒翼属性投放!$B$67:$Q$83,$F254,K$3)*INDEX(怒翼属性投放!$B$33:$B$41,怒翼升级!$G254))</f>
        <v>1158</v>
      </c>
      <c r="L254" s="12">
        <f>INT(INDEX($C$5:$C$54,$I254)*INDEX(怒翼属性投放!$B$67:$Q$83,$F254,L$3)*INDEX(怒翼属性投放!$B$33:$B$41,怒翼升级!$G254))</f>
        <v>579</v>
      </c>
      <c r="M254" s="12">
        <f>INT(INDEX($C$5:$C$54,$I254)*INDEX(怒翼属性投放!$B$67:$Q$83,$F254,M$3)*INDEX(怒翼属性投放!$B$33:$B$41,怒翼升级!$G254))</f>
        <v>579</v>
      </c>
      <c r="N254" s="12">
        <f>INT(INDEX($C$5:$C$54,$I254)*INDEX(怒翼属性投放!$B$67:$Q$83,$F254,N$3)*INDEX(怒翼属性投放!$B$33:$B$41,怒翼升级!$G254))</f>
        <v>0</v>
      </c>
      <c r="O254" s="12">
        <f>INT(INDEX($C$5:$C$54,$I254)*INDEX(怒翼属性投放!$B$67:$Q$83,$F254,O$3)*INDEX(怒翼属性投放!$B$33:$B$41,怒翼升级!$G254))</f>
        <v>0</v>
      </c>
      <c r="P254" s="12">
        <f>INT(INDEX($C$5:$C$54,$I254)*INDEX(怒翼属性投放!$B$67:$Q$83,$F254,P$3)*INDEX(怒翼属性投放!$B$33:$B$41,怒翼升级!$G254))</f>
        <v>0</v>
      </c>
      <c r="Q254" s="12">
        <f>INT(INDEX($C$5:$C$54,$I254)*INDEX(怒翼属性投放!$B$67:$Q$83,$F254,Q$3)*INDEX(怒翼属性投放!$B$33:$B$41,怒翼升级!$G254))</f>
        <v>0</v>
      </c>
      <c r="R254" s="12">
        <f>INT(INDEX($C$5:$C$54,$I254)*INDEX(怒翼属性投放!$B$67:$Q$83,$F254,R$3)*INDEX(怒翼属性投放!$B$33:$B$41,怒翼升级!$G254))</f>
        <v>0</v>
      </c>
      <c r="S254" s="12">
        <f>INT(INDEX($C$5:$C$54,$I254)*INDEX(怒翼属性投放!$B$67:$Q$83,$F254,S$3)*INDEX(怒翼属性投放!$B$33:$B$41,怒翼升级!$G254))</f>
        <v>0</v>
      </c>
      <c r="T254" s="12">
        <f>INT(INDEX($C$5:$C$54,$I254)*INDEX(怒翼属性投放!$B$67:$Q$83,$F254,T$3)*INDEX(怒翼属性投放!$B$33:$B$41,怒翼升级!$G254))</f>
        <v>0</v>
      </c>
      <c r="U254" s="12">
        <f>INT(INDEX($C$5:$C$54,$I254)*INDEX(怒翼属性投放!$B$67:$Q$83,$F254,U$3)*INDEX(怒翼属性投放!$B$33:$B$41,怒翼升级!$G254))</f>
        <v>0</v>
      </c>
      <c r="V254" s="12">
        <f>INT(INDEX($C$5:$C$54,$I254)*INDEX(怒翼属性投放!$B$67:$Q$83,$F254,V$3)*INDEX(怒翼属性投放!$B$33:$B$41,怒翼升级!$G254))</f>
        <v>0</v>
      </c>
      <c r="W254" s="12">
        <f>INT(INDEX($C$5:$C$54,$I254)*INDEX(怒翼属性投放!$B$67:$Q$83,$F254,W$3)*INDEX(怒翼属性投放!$B$33:$B$41,怒翼升级!$G254))</f>
        <v>0</v>
      </c>
      <c r="X254" s="12">
        <f>INT(INDEX($C$5:$C$54,$I254)*INDEX(怒翼属性投放!$B$67:$Q$83,$F254,X$3)*INDEX(怒翼属性投放!$B$33:$B$41,怒翼升级!$G254))</f>
        <v>0</v>
      </c>
      <c r="Y254" s="12">
        <f>INT(INDEX($C$5:$C$54,$I254)*INDEX(怒翼属性投放!$B$67:$Q$83,$F254,Y$3)*INDEX(怒翼属性投放!$B$33:$B$41,怒翼升级!$G254))</f>
        <v>0</v>
      </c>
      <c r="Z254" s="12">
        <f>SUMPRODUCT(怒翼属性投放!B$47:Q$47,怒翼升级!J254:Y254)</f>
        <v>8396.2000000000007</v>
      </c>
    </row>
    <row r="255" spans="6:26" ht="16.5" x14ac:dyDescent="0.15">
      <c r="F255" s="13">
        <v>6</v>
      </c>
      <c r="G255" s="13">
        <v>6</v>
      </c>
      <c r="H255" s="13" t="s">
        <v>140</v>
      </c>
      <c r="I255" s="13">
        <v>1</v>
      </c>
      <c r="J255" s="12">
        <f>INT(INDEX($C$5:$C$54,$I255)*INDEX(怒翼属性投放!$B$67:$Q$83,$F255,J$3)*INDEX(怒翼属性投放!$B$33:$B$41,怒翼升级!$G255))</f>
        <v>2155</v>
      </c>
      <c r="K255" s="12">
        <f>INT(INDEX($C$5:$C$54,$I255)*INDEX(怒翼属性投放!$B$67:$Q$83,$F255,K$3)*INDEX(怒翼属性投放!$B$33:$B$41,怒翼升级!$G255))</f>
        <v>172</v>
      </c>
      <c r="L255" s="12">
        <f>INT(INDEX($C$5:$C$54,$I255)*INDEX(怒翼属性投放!$B$67:$Q$83,$F255,L$3)*INDEX(怒翼属性投放!$B$33:$B$41,怒翼升级!$G255))</f>
        <v>86</v>
      </c>
      <c r="M255" s="12">
        <f>INT(INDEX($C$5:$C$54,$I255)*INDEX(怒翼属性投放!$B$67:$Q$83,$F255,M$3)*INDEX(怒翼属性投放!$B$33:$B$41,怒翼升级!$G255))</f>
        <v>86</v>
      </c>
      <c r="N255" s="12">
        <f>INT(INDEX($C$5:$C$54,$I255)*INDEX(怒翼属性投放!$B$67:$Q$83,$F255,N$3)*INDEX(怒翼属性投放!$B$33:$B$41,怒翼升级!$G255))</f>
        <v>0</v>
      </c>
      <c r="O255" s="12">
        <f>INT(INDEX($C$5:$C$54,$I255)*INDEX(怒翼属性投放!$B$67:$Q$83,$F255,O$3)*INDEX(怒翼属性投放!$B$33:$B$41,怒翼升级!$G255))</f>
        <v>0</v>
      </c>
      <c r="P255" s="12">
        <f>INT(INDEX($C$5:$C$54,$I255)*INDEX(怒翼属性投放!$B$67:$Q$83,$F255,P$3)*INDEX(怒翼属性投放!$B$33:$B$41,怒翼升级!$G255))</f>
        <v>0</v>
      </c>
      <c r="Q255" s="12">
        <f>INT(INDEX($C$5:$C$54,$I255)*INDEX(怒翼属性投放!$B$67:$Q$83,$F255,Q$3)*INDEX(怒翼属性投放!$B$33:$B$41,怒翼升级!$G255))</f>
        <v>0</v>
      </c>
      <c r="R255" s="12">
        <f>INT(INDEX($C$5:$C$54,$I255)*INDEX(怒翼属性投放!$B$67:$Q$83,$F255,R$3)*INDEX(怒翼属性投放!$B$33:$B$41,怒翼升级!$G255))</f>
        <v>0</v>
      </c>
      <c r="S255" s="12">
        <f>INT(INDEX($C$5:$C$54,$I255)*INDEX(怒翼属性投放!$B$67:$Q$83,$F255,S$3)*INDEX(怒翼属性投放!$B$33:$B$41,怒翼升级!$G255))</f>
        <v>0</v>
      </c>
      <c r="T255" s="12">
        <f>INT(INDEX($C$5:$C$54,$I255)*INDEX(怒翼属性投放!$B$67:$Q$83,$F255,T$3)*INDEX(怒翼属性投放!$B$33:$B$41,怒翼升级!$G255))</f>
        <v>0</v>
      </c>
      <c r="U255" s="12">
        <f>INT(INDEX($C$5:$C$54,$I255)*INDEX(怒翼属性投放!$B$67:$Q$83,$F255,U$3)*INDEX(怒翼属性投放!$B$33:$B$41,怒翼升级!$G255))</f>
        <v>0</v>
      </c>
      <c r="V255" s="12">
        <f>INT(INDEX($C$5:$C$54,$I255)*INDEX(怒翼属性投放!$B$67:$Q$83,$F255,V$3)*INDEX(怒翼属性投放!$B$33:$B$41,怒翼升级!$G255))</f>
        <v>0</v>
      </c>
      <c r="W255" s="12">
        <f>INT(INDEX($C$5:$C$54,$I255)*INDEX(怒翼属性投放!$B$67:$Q$83,$F255,W$3)*INDEX(怒翼属性投放!$B$33:$B$41,怒翼升级!$G255))</f>
        <v>0</v>
      </c>
      <c r="X255" s="12">
        <f>INT(INDEX($C$5:$C$54,$I255)*INDEX(怒翼属性投放!$B$67:$Q$83,$F255,X$3)*INDEX(怒翼属性投放!$B$33:$B$41,怒翼升级!$G255))</f>
        <v>0</v>
      </c>
      <c r="Y255" s="12">
        <f>INT(INDEX($C$5:$C$54,$I255)*INDEX(怒翼属性投放!$B$67:$Q$83,$F255,Y$3)*INDEX(怒翼属性投放!$B$33:$B$41,怒翼升级!$G255))</f>
        <v>0</v>
      </c>
      <c r="Z255" s="12">
        <f>SUMPRODUCT(怒翼属性投放!B$47:Q$47,怒翼升级!J255:Y255)</f>
        <v>1247.5</v>
      </c>
    </row>
    <row r="256" spans="6:26" ht="16.5" x14ac:dyDescent="0.15">
      <c r="F256" s="13">
        <v>6</v>
      </c>
      <c r="G256" s="13">
        <v>6</v>
      </c>
      <c r="H256" s="13" t="s">
        <v>140</v>
      </c>
      <c r="I256" s="13">
        <v>2</v>
      </c>
      <c r="J256" s="12">
        <f>INT(INDEX($C$5:$C$54,$I256)*INDEX(怒翼属性投放!$B$67:$Q$83,$F256,J$3)*INDEX(怒翼属性投放!$B$33:$B$41,怒翼升级!$G256))</f>
        <v>2478</v>
      </c>
      <c r="K256" s="12">
        <f>INT(INDEX($C$5:$C$54,$I256)*INDEX(怒翼属性投放!$B$67:$Q$83,$F256,K$3)*INDEX(怒翼属性投放!$B$33:$B$41,怒翼升级!$G256))</f>
        <v>198</v>
      </c>
      <c r="L256" s="12">
        <f>INT(INDEX($C$5:$C$54,$I256)*INDEX(怒翼属性投放!$B$67:$Q$83,$F256,L$3)*INDEX(怒翼属性投放!$B$33:$B$41,怒翼升级!$G256))</f>
        <v>99</v>
      </c>
      <c r="M256" s="12">
        <f>INT(INDEX($C$5:$C$54,$I256)*INDEX(怒翼属性投放!$B$67:$Q$83,$F256,M$3)*INDEX(怒翼属性投放!$B$33:$B$41,怒翼升级!$G256))</f>
        <v>99</v>
      </c>
      <c r="N256" s="12">
        <f>INT(INDEX($C$5:$C$54,$I256)*INDEX(怒翼属性投放!$B$67:$Q$83,$F256,N$3)*INDEX(怒翼属性投放!$B$33:$B$41,怒翼升级!$G256))</f>
        <v>0</v>
      </c>
      <c r="O256" s="12">
        <f>INT(INDEX($C$5:$C$54,$I256)*INDEX(怒翼属性投放!$B$67:$Q$83,$F256,O$3)*INDEX(怒翼属性投放!$B$33:$B$41,怒翼升级!$G256))</f>
        <v>0</v>
      </c>
      <c r="P256" s="12">
        <f>INT(INDEX($C$5:$C$54,$I256)*INDEX(怒翼属性投放!$B$67:$Q$83,$F256,P$3)*INDEX(怒翼属性投放!$B$33:$B$41,怒翼升级!$G256))</f>
        <v>0</v>
      </c>
      <c r="Q256" s="12">
        <f>INT(INDEX($C$5:$C$54,$I256)*INDEX(怒翼属性投放!$B$67:$Q$83,$F256,Q$3)*INDEX(怒翼属性投放!$B$33:$B$41,怒翼升级!$G256))</f>
        <v>0</v>
      </c>
      <c r="R256" s="12">
        <f>INT(INDEX($C$5:$C$54,$I256)*INDEX(怒翼属性投放!$B$67:$Q$83,$F256,R$3)*INDEX(怒翼属性投放!$B$33:$B$41,怒翼升级!$G256))</f>
        <v>0</v>
      </c>
      <c r="S256" s="12">
        <f>INT(INDEX($C$5:$C$54,$I256)*INDEX(怒翼属性投放!$B$67:$Q$83,$F256,S$3)*INDEX(怒翼属性投放!$B$33:$B$41,怒翼升级!$G256))</f>
        <v>0</v>
      </c>
      <c r="T256" s="12">
        <f>INT(INDEX($C$5:$C$54,$I256)*INDEX(怒翼属性投放!$B$67:$Q$83,$F256,T$3)*INDEX(怒翼属性投放!$B$33:$B$41,怒翼升级!$G256))</f>
        <v>0</v>
      </c>
      <c r="U256" s="12">
        <f>INT(INDEX($C$5:$C$54,$I256)*INDEX(怒翼属性投放!$B$67:$Q$83,$F256,U$3)*INDEX(怒翼属性投放!$B$33:$B$41,怒翼升级!$G256))</f>
        <v>0</v>
      </c>
      <c r="V256" s="12">
        <f>INT(INDEX($C$5:$C$54,$I256)*INDEX(怒翼属性投放!$B$67:$Q$83,$F256,V$3)*INDEX(怒翼属性投放!$B$33:$B$41,怒翼升级!$G256))</f>
        <v>0</v>
      </c>
      <c r="W256" s="12">
        <f>INT(INDEX($C$5:$C$54,$I256)*INDEX(怒翼属性投放!$B$67:$Q$83,$F256,W$3)*INDEX(怒翼属性投放!$B$33:$B$41,怒翼升级!$G256))</f>
        <v>0</v>
      </c>
      <c r="X256" s="12">
        <f>INT(INDEX($C$5:$C$54,$I256)*INDEX(怒翼属性投放!$B$67:$Q$83,$F256,X$3)*INDEX(怒翼属性投放!$B$33:$B$41,怒翼升级!$G256))</f>
        <v>0</v>
      </c>
      <c r="Y256" s="12">
        <f>INT(INDEX($C$5:$C$54,$I256)*INDEX(怒翼属性投放!$B$67:$Q$83,$F256,Y$3)*INDEX(怒翼属性投放!$B$33:$B$41,怒翼升级!$G256))</f>
        <v>0</v>
      </c>
      <c r="Z256" s="12">
        <f>SUMPRODUCT(怒翼属性投放!B$47:Q$47,怒翼升级!J256:Y256)</f>
        <v>1435.8</v>
      </c>
    </row>
    <row r="257" spans="6:26" ht="16.5" x14ac:dyDescent="0.15">
      <c r="F257" s="13">
        <v>6</v>
      </c>
      <c r="G257" s="13">
        <v>6</v>
      </c>
      <c r="H257" s="13" t="s">
        <v>140</v>
      </c>
      <c r="I257" s="13">
        <v>3</v>
      </c>
      <c r="J257" s="12">
        <f>INT(INDEX($C$5:$C$54,$I257)*INDEX(怒翼属性投放!$B$67:$Q$83,$F257,J$3)*INDEX(怒翼属性投放!$B$33:$B$41,怒翼升级!$G257))</f>
        <v>2801</v>
      </c>
      <c r="K257" s="12">
        <f>INT(INDEX($C$5:$C$54,$I257)*INDEX(怒翼属性投放!$B$67:$Q$83,$F257,K$3)*INDEX(怒翼属性投放!$B$33:$B$41,怒翼升级!$G257))</f>
        <v>224</v>
      </c>
      <c r="L257" s="12">
        <f>INT(INDEX($C$5:$C$54,$I257)*INDEX(怒翼属性投放!$B$67:$Q$83,$F257,L$3)*INDEX(怒翼属性投放!$B$33:$B$41,怒翼升级!$G257))</f>
        <v>112</v>
      </c>
      <c r="M257" s="12">
        <f>INT(INDEX($C$5:$C$54,$I257)*INDEX(怒翼属性投放!$B$67:$Q$83,$F257,M$3)*INDEX(怒翼属性投放!$B$33:$B$41,怒翼升级!$G257))</f>
        <v>112</v>
      </c>
      <c r="N257" s="12">
        <f>INT(INDEX($C$5:$C$54,$I257)*INDEX(怒翼属性投放!$B$67:$Q$83,$F257,N$3)*INDEX(怒翼属性投放!$B$33:$B$41,怒翼升级!$G257))</f>
        <v>0</v>
      </c>
      <c r="O257" s="12">
        <f>INT(INDEX($C$5:$C$54,$I257)*INDEX(怒翼属性投放!$B$67:$Q$83,$F257,O$3)*INDEX(怒翼属性投放!$B$33:$B$41,怒翼升级!$G257))</f>
        <v>0</v>
      </c>
      <c r="P257" s="12">
        <f>INT(INDEX($C$5:$C$54,$I257)*INDEX(怒翼属性投放!$B$67:$Q$83,$F257,P$3)*INDEX(怒翼属性投放!$B$33:$B$41,怒翼升级!$G257))</f>
        <v>0</v>
      </c>
      <c r="Q257" s="12">
        <f>INT(INDEX($C$5:$C$54,$I257)*INDEX(怒翼属性投放!$B$67:$Q$83,$F257,Q$3)*INDEX(怒翼属性投放!$B$33:$B$41,怒翼升级!$G257))</f>
        <v>0</v>
      </c>
      <c r="R257" s="12">
        <f>INT(INDEX($C$5:$C$54,$I257)*INDEX(怒翼属性投放!$B$67:$Q$83,$F257,R$3)*INDEX(怒翼属性投放!$B$33:$B$41,怒翼升级!$G257))</f>
        <v>0</v>
      </c>
      <c r="S257" s="12">
        <f>INT(INDEX($C$5:$C$54,$I257)*INDEX(怒翼属性投放!$B$67:$Q$83,$F257,S$3)*INDEX(怒翼属性投放!$B$33:$B$41,怒翼升级!$G257))</f>
        <v>0</v>
      </c>
      <c r="T257" s="12">
        <f>INT(INDEX($C$5:$C$54,$I257)*INDEX(怒翼属性投放!$B$67:$Q$83,$F257,T$3)*INDEX(怒翼属性投放!$B$33:$B$41,怒翼升级!$G257))</f>
        <v>0</v>
      </c>
      <c r="U257" s="12">
        <f>INT(INDEX($C$5:$C$54,$I257)*INDEX(怒翼属性投放!$B$67:$Q$83,$F257,U$3)*INDEX(怒翼属性投放!$B$33:$B$41,怒翼升级!$G257))</f>
        <v>0</v>
      </c>
      <c r="V257" s="12">
        <f>INT(INDEX($C$5:$C$54,$I257)*INDEX(怒翼属性投放!$B$67:$Q$83,$F257,V$3)*INDEX(怒翼属性投放!$B$33:$B$41,怒翼升级!$G257))</f>
        <v>0</v>
      </c>
      <c r="W257" s="12">
        <f>INT(INDEX($C$5:$C$54,$I257)*INDEX(怒翼属性投放!$B$67:$Q$83,$F257,W$3)*INDEX(怒翼属性投放!$B$33:$B$41,怒翼升级!$G257))</f>
        <v>0</v>
      </c>
      <c r="X257" s="12">
        <f>INT(INDEX($C$5:$C$54,$I257)*INDEX(怒翼属性投放!$B$67:$Q$83,$F257,X$3)*INDEX(怒翼属性投放!$B$33:$B$41,怒翼升级!$G257))</f>
        <v>0</v>
      </c>
      <c r="Y257" s="12">
        <f>INT(INDEX($C$5:$C$54,$I257)*INDEX(怒翼属性投放!$B$67:$Q$83,$F257,Y$3)*INDEX(怒翼属性投放!$B$33:$B$41,怒翼升级!$G257))</f>
        <v>0</v>
      </c>
      <c r="Z257" s="12">
        <f>SUMPRODUCT(怒翼属性投放!B$47:Q$47,怒翼升级!J257:Y257)</f>
        <v>1624.1</v>
      </c>
    </row>
    <row r="258" spans="6:26" ht="16.5" x14ac:dyDescent="0.15">
      <c r="F258" s="13">
        <v>6</v>
      </c>
      <c r="G258" s="13">
        <v>6</v>
      </c>
      <c r="H258" s="13" t="s">
        <v>140</v>
      </c>
      <c r="I258" s="13">
        <v>4</v>
      </c>
      <c r="J258" s="12">
        <f>INT(INDEX($C$5:$C$54,$I258)*INDEX(怒翼属性投放!$B$67:$Q$83,$F258,J$3)*INDEX(怒翼属性投放!$B$33:$B$41,怒翼升级!$G258))</f>
        <v>3125</v>
      </c>
      <c r="K258" s="12">
        <f>INT(INDEX($C$5:$C$54,$I258)*INDEX(怒翼属性投放!$B$67:$Q$83,$F258,K$3)*INDEX(怒翼属性投放!$B$33:$B$41,怒翼升级!$G258))</f>
        <v>250</v>
      </c>
      <c r="L258" s="12">
        <f>INT(INDEX($C$5:$C$54,$I258)*INDEX(怒翼属性投放!$B$67:$Q$83,$F258,L$3)*INDEX(怒翼属性投放!$B$33:$B$41,怒翼升级!$G258))</f>
        <v>125</v>
      </c>
      <c r="M258" s="12">
        <f>INT(INDEX($C$5:$C$54,$I258)*INDEX(怒翼属性投放!$B$67:$Q$83,$F258,M$3)*INDEX(怒翼属性投放!$B$33:$B$41,怒翼升级!$G258))</f>
        <v>125</v>
      </c>
      <c r="N258" s="12">
        <f>INT(INDEX($C$5:$C$54,$I258)*INDEX(怒翼属性投放!$B$67:$Q$83,$F258,N$3)*INDEX(怒翼属性投放!$B$33:$B$41,怒翼升级!$G258))</f>
        <v>0</v>
      </c>
      <c r="O258" s="12">
        <f>INT(INDEX($C$5:$C$54,$I258)*INDEX(怒翼属性投放!$B$67:$Q$83,$F258,O$3)*INDEX(怒翼属性投放!$B$33:$B$41,怒翼升级!$G258))</f>
        <v>0</v>
      </c>
      <c r="P258" s="12">
        <f>INT(INDEX($C$5:$C$54,$I258)*INDEX(怒翼属性投放!$B$67:$Q$83,$F258,P$3)*INDEX(怒翼属性投放!$B$33:$B$41,怒翼升级!$G258))</f>
        <v>0</v>
      </c>
      <c r="Q258" s="12">
        <f>INT(INDEX($C$5:$C$54,$I258)*INDEX(怒翼属性投放!$B$67:$Q$83,$F258,Q$3)*INDEX(怒翼属性投放!$B$33:$B$41,怒翼升级!$G258))</f>
        <v>0</v>
      </c>
      <c r="R258" s="12">
        <f>INT(INDEX($C$5:$C$54,$I258)*INDEX(怒翼属性投放!$B$67:$Q$83,$F258,R$3)*INDEX(怒翼属性投放!$B$33:$B$41,怒翼升级!$G258))</f>
        <v>0</v>
      </c>
      <c r="S258" s="12">
        <f>INT(INDEX($C$5:$C$54,$I258)*INDEX(怒翼属性投放!$B$67:$Q$83,$F258,S$3)*INDEX(怒翼属性投放!$B$33:$B$41,怒翼升级!$G258))</f>
        <v>0</v>
      </c>
      <c r="T258" s="12">
        <f>INT(INDEX($C$5:$C$54,$I258)*INDEX(怒翼属性投放!$B$67:$Q$83,$F258,T$3)*INDEX(怒翼属性投放!$B$33:$B$41,怒翼升级!$G258))</f>
        <v>0</v>
      </c>
      <c r="U258" s="12">
        <f>INT(INDEX($C$5:$C$54,$I258)*INDEX(怒翼属性投放!$B$67:$Q$83,$F258,U$3)*INDEX(怒翼属性投放!$B$33:$B$41,怒翼升级!$G258))</f>
        <v>0</v>
      </c>
      <c r="V258" s="12">
        <f>INT(INDEX($C$5:$C$54,$I258)*INDEX(怒翼属性投放!$B$67:$Q$83,$F258,V$3)*INDEX(怒翼属性投放!$B$33:$B$41,怒翼升级!$G258))</f>
        <v>0</v>
      </c>
      <c r="W258" s="12">
        <f>INT(INDEX($C$5:$C$54,$I258)*INDEX(怒翼属性投放!$B$67:$Q$83,$F258,W$3)*INDEX(怒翼属性投放!$B$33:$B$41,怒翼升级!$G258))</f>
        <v>0</v>
      </c>
      <c r="X258" s="12">
        <f>INT(INDEX($C$5:$C$54,$I258)*INDEX(怒翼属性投放!$B$67:$Q$83,$F258,X$3)*INDEX(怒翼属性投放!$B$33:$B$41,怒翼升级!$G258))</f>
        <v>0</v>
      </c>
      <c r="Y258" s="12">
        <f>INT(INDEX($C$5:$C$54,$I258)*INDEX(怒翼属性投放!$B$67:$Q$83,$F258,Y$3)*INDEX(怒翼属性投放!$B$33:$B$41,怒翼升级!$G258))</f>
        <v>0</v>
      </c>
      <c r="Z258" s="12">
        <f>SUMPRODUCT(怒翼属性投放!B$47:Q$47,怒翼升级!J258:Y258)</f>
        <v>1812.5</v>
      </c>
    </row>
    <row r="259" spans="6:26" ht="16.5" x14ac:dyDescent="0.15">
      <c r="F259" s="13">
        <v>6</v>
      </c>
      <c r="G259" s="13">
        <v>6</v>
      </c>
      <c r="H259" s="13" t="s">
        <v>140</v>
      </c>
      <c r="I259" s="13">
        <v>5</v>
      </c>
      <c r="J259" s="12">
        <f>INT(INDEX($C$5:$C$54,$I259)*INDEX(怒翼属性投放!$B$67:$Q$83,$F259,J$3)*INDEX(怒翼属性投放!$B$33:$B$41,怒翼升级!$G259))</f>
        <v>3448</v>
      </c>
      <c r="K259" s="12">
        <f>INT(INDEX($C$5:$C$54,$I259)*INDEX(怒翼属性投放!$B$67:$Q$83,$F259,K$3)*INDEX(怒翼属性投放!$B$33:$B$41,怒翼升级!$G259))</f>
        <v>275</v>
      </c>
      <c r="L259" s="12">
        <f>INT(INDEX($C$5:$C$54,$I259)*INDEX(怒翼属性投放!$B$67:$Q$83,$F259,L$3)*INDEX(怒翼属性投放!$B$33:$B$41,怒翼升级!$G259))</f>
        <v>137</v>
      </c>
      <c r="M259" s="12">
        <f>INT(INDEX($C$5:$C$54,$I259)*INDEX(怒翼属性投放!$B$67:$Q$83,$F259,M$3)*INDEX(怒翼属性投放!$B$33:$B$41,怒翼升级!$G259))</f>
        <v>137</v>
      </c>
      <c r="N259" s="12">
        <f>INT(INDEX($C$5:$C$54,$I259)*INDEX(怒翼属性投放!$B$67:$Q$83,$F259,N$3)*INDEX(怒翼属性投放!$B$33:$B$41,怒翼升级!$G259))</f>
        <v>0</v>
      </c>
      <c r="O259" s="12">
        <f>INT(INDEX($C$5:$C$54,$I259)*INDEX(怒翼属性投放!$B$67:$Q$83,$F259,O$3)*INDEX(怒翼属性投放!$B$33:$B$41,怒翼升级!$G259))</f>
        <v>0</v>
      </c>
      <c r="P259" s="12">
        <f>INT(INDEX($C$5:$C$54,$I259)*INDEX(怒翼属性投放!$B$67:$Q$83,$F259,P$3)*INDEX(怒翼属性投放!$B$33:$B$41,怒翼升级!$G259))</f>
        <v>0</v>
      </c>
      <c r="Q259" s="12">
        <f>INT(INDEX($C$5:$C$54,$I259)*INDEX(怒翼属性投放!$B$67:$Q$83,$F259,Q$3)*INDEX(怒翼属性投放!$B$33:$B$41,怒翼升级!$G259))</f>
        <v>0</v>
      </c>
      <c r="R259" s="12">
        <f>INT(INDEX($C$5:$C$54,$I259)*INDEX(怒翼属性投放!$B$67:$Q$83,$F259,R$3)*INDEX(怒翼属性投放!$B$33:$B$41,怒翼升级!$G259))</f>
        <v>0</v>
      </c>
      <c r="S259" s="12">
        <f>INT(INDEX($C$5:$C$54,$I259)*INDEX(怒翼属性投放!$B$67:$Q$83,$F259,S$3)*INDEX(怒翼属性投放!$B$33:$B$41,怒翼升级!$G259))</f>
        <v>0</v>
      </c>
      <c r="T259" s="12">
        <f>INT(INDEX($C$5:$C$54,$I259)*INDEX(怒翼属性投放!$B$67:$Q$83,$F259,T$3)*INDEX(怒翼属性投放!$B$33:$B$41,怒翼升级!$G259))</f>
        <v>0</v>
      </c>
      <c r="U259" s="12">
        <f>INT(INDEX($C$5:$C$54,$I259)*INDEX(怒翼属性投放!$B$67:$Q$83,$F259,U$3)*INDEX(怒翼属性投放!$B$33:$B$41,怒翼升级!$G259))</f>
        <v>0</v>
      </c>
      <c r="V259" s="12">
        <f>INT(INDEX($C$5:$C$54,$I259)*INDEX(怒翼属性投放!$B$67:$Q$83,$F259,V$3)*INDEX(怒翼属性投放!$B$33:$B$41,怒翼升级!$G259))</f>
        <v>0</v>
      </c>
      <c r="W259" s="12">
        <f>INT(INDEX($C$5:$C$54,$I259)*INDEX(怒翼属性投放!$B$67:$Q$83,$F259,W$3)*INDEX(怒翼属性投放!$B$33:$B$41,怒翼升级!$G259))</f>
        <v>0</v>
      </c>
      <c r="X259" s="12">
        <f>INT(INDEX($C$5:$C$54,$I259)*INDEX(怒翼属性投放!$B$67:$Q$83,$F259,X$3)*INDEX(怒翼属性投放!$B$33:$B$41,怒翼升级!$G259))</f>
        <v>0</v>
      </c>
      <c r="Y259" s="12">
        <f>INT(INDEX($C$5:$C$54,$I259)*INDEX(怒翼属性投放!$B$67:$Q$83,$F259,Y$3)*INDEX(怒翼属性投放!$B$33:$B$41,怒翼升级!$G259))</f>
        <v>0</v>
      </c>
      <c r="Z259" s="12">
        <f>SUMPRODUCT(怒翼属性投放!B$47:Q$47,怒翼升级!J259:Y259)</f>
        <v>1991.8</v>
      </c>
    </row>
    <row r="260" spans="6:26" ht="16.5" x14ac:dyDescent="0.15">
      <c r="F260" s="13">
        <v>6</v>
      </c>
      <c r="G260" s="13">
        <v>6</v>
      </c>
      <c r="H260" s="13" t="s">
        <v>140</v>
      </c>
      <c r="I260" s="13">
        <v>6</v>
      </c>
      <c r="J260" s="12">
        <f>INT(INDEX($C$5:$C$54,$I260)*INDEX(怒翼属性投放!$B$67:$Q$83,$F260,J$3)*INDEX(怒翼属性投放!$B$33:$B$41,怒翼升级!$G260))</f>
        <v>3771</v>
      </c>
      <c r="K260" s="12">
        <f>INT(INDEX($C$5:$C$54,$I260)*INDEX(怒翼属性投放!$B$67:$Q$83,$F260,K$3)*INDEX(怒翼属性投放!$B$33:$B$41,怒翼升级!$G260))</f>
        <v>301</v>
      </c>
      <c r="L260" s="12">
        <f>INT(INDEX($C$5:$C$54,$I260)*INDEX(怒翼属性投放!$B$67:$Q$83,$F260,L$3)*INDEX(怒翼属性投放!$B$33:$B$41,怒翼升级!$G260))</f>
        <v>150</v>
      </c>
      <c r="M260" s="12">
        <f>INT(INDEX($C$5:$C$54,$I260)*INDEX(怒翼属性投放!$B$67:$Q$83,$F260,M$3)*INDEX(怒翼属性投放!$B$33:$B$41,怒翼升级!$G260))</f>
        <v>150</v>
      </c>
      <c r="N260" s="12">
        <f>INT(INDEX($C$5:$C$54,$I260)*INDEX(怒翼属性投放!$B$67:$Q$83,$F260,N$3)*INDEX(怒翼属性投放!$B$33:$B$41,怒翼升级!$G260))</f>
        <v>0</v>
      </c>
      <c r="O260" s="12">
        <f>INT(INDEX($C$5:$C$54,$I260)*INDEX(怒翼属性投放!$B$67:$Q$83,$F260,O$3)*INDEX(怒翼属性投放!$B$33:$B$41,怒翼升级!$G260))</f>
        <v>0</v>
      </c>
      <c r="P260" s="12">
        <f>INT(INDEX($C$5:$C$54,$I260)*INDEX(怒翼属性投放!$B$67:$Q$83,$F260,P$3)*INDEX(怒翼属性投放!$B$33:$B$41,怒翼升级!$G260))</f>
        <v>0</v>
      </c>
      <c r="Q260" s="12">
        <f>INT(INDEX($C$5:$C$54,$I260)*INDEX(怒翼属性投放!$B$67:$Q$83,$F260,Q$3)*INDEX(怒翼属性投放!$B$33:$B$41,怒翼升级!$G260))</f>
        <v>0</v>
      </c>
      <c r="R260" s="12">
        <f>INT(INDEX($C$5:$C$54,$I260)*INDEX(怒翼属性投放!$B$67:$Q$83,$F260,R$3)*INDEX(怒翼属性投放!$B$33:$B$41,怒翼升级!$G260))</f>
        <v>0</v>
      </c>
      <c r="S260" s="12">
        <f>INT(INDEX($C$5:$C$54,$I260)*INDEX(怒翼属性投放!$B$67:$Q$83,$F260,S$3)*INDEX(怒翼属性投放!$B$33:$B$41,怒翼升级!$G260))</f>
        <v>0</v>
      </c>
      <c r="T260" s="12">
        <f>INT(INDEX($C$5:$C$54,$I260)*INDEX(怒翼属性投放!$B$67:$Q$83,$F260,T$3)*INDEX(怒翼属性投放!$B$33:$B$41,怒翼升级!$G260))</f>
        <v>0</v>
      </c>
      <c r="U260" s="12">
        <f>INT(INDEX($C$5:$C$54,$I260)*INDEX(怒翼属性投放!$B$67:$Q$83,$F260,U$3)*INDEX(怒翼属性投放!$B$33:$B$41,怒翼升级!$G260))</f>
        <v>0</v>
      </c>
      <c r="V260" s="12">
        <f>INT(INDEX($C$5:$C$54,$I260)*INDEX(怒翼属性投放!$B$67:$Q$83,$F260,V$3)*INDEX(怒翼属性投放!$B$33:$B$41,怒翼升级!$G260))</f>
        <v>0</v>
      </c>
      <c r="W260" s="12">
        <f>INT(INDEX($C$5:$C$54,$I260)*INDEX(怒翼属性投放!$B$67:$Q$83,$F260,W$3)*INDEX(怒翼属性投放!$B$33:$B$41,怒翼升级!$G260))</f>
        <v>0</v>
      </c>
      <c r="X260" s="12">
        <f>INT(INDEX($C$5:$C$54,$I260)*INDEX(怒翼属性投放!$B$67:$Q$83,$F260,X$3)*INDEX(怒翼属性投放!$B$33:$B$41,怒翼升级!$G260))</f>
        <v>0</v>
      </c>
      <c r="Y260" s="12">
        <f>INT(INDEX($C$5:$C$54,$I260)*INDEX(怒翼属性投放!$B$67:$Q$83,$F260,Y$3)*INDEX(怒翼属性投放!$B$33:$B$41,怒翼升级!$G260))</f>
        <v>0</v>
      </c>
      <c r="Z260" s="12">
        <f>SUMPRODUCT(怒翼属性投放!B$47:Q$47,怒翼升级!J260:Y260)</f>
        <v>2180.1</v>
      </c>
    </row>
    <row r="261" spans="6:26" ht="16.5" x14ac:dyDescent="0.15">
      <c r="F261" s="13">
        <v>6</v>
      </c>
      <c r="G261" s="13">
        <v>6</v>
      </c>
      <c r="H261" s="13" t="s">
        <v>140</v>
      </c>
      <c r="I261" s="13">
        <v>7</v>
      </c>
      <c r="J261" s="12">
        <f>INT(INDEX($C$5:$C$54,$I261)*INDEX(怒翼属性投放!$B$67:$Q$83,$F261,J$3)*INDEX(怒翼属性投放!$B$33:$B$41,怒翼升级!$G261))</f>
        <v>4094</v>
      </c>
      <c r="K261" s="12">
        <f>INT(INDEX($C$5:$C$54,$I261)*INDEX(怒翼属性投放!$B$67:$Q$83,$F261,K$3)*INDEX(怒翼属性投放!$B$33:$B$41,怒翼升级!$G261))</f>
        <v>327</v>
      </c>
      <c r="L261" s="12">
        <f>INT(INDEX($C$5:$C$54,$I261)*INDEX(怒翼属性投放!$B$67:$Q$83,$F261,L$3)*INDEX(怒翼属性投放!$B$33:$B$41,怒翼升级!$G261))</f>
        <v>163</v>
      </c>
      <c r="M261" s="12">
        <f>INT(INDEX($C$5:$C$54,$I261)*INDEX(怒翼属性投放!$B$67:$Q$83,$F261,M$3)*INDEX(怒翼属性投放!$B$33:$B$41,怒翼升级!$G261))</f>
        <v>163</v>
      </c>
      <c r="N261" s="12">
        <f>INT(INDEX($C$5:$C$54,$I261)*INDEX(怒翼属性投放!$B$67:$Q$83,$F261,N$3)*INDEX(怒翼属性投放!$B$33:$B$41,怒翼升级!$G261))</f>
        <v>0</v>
      </c>
      <c r="O261" s="12">
        <f>INT(INDEX($C$5:$C$54,$I261)*INDEX(怒翼属性投放!$B$67:$Q$83,$F261,O$3)*INDEX(怒翼属性投放!$B$33:$B$41,怒翼升级!$G261))</f>
        <v>0</v>
      </c>
      <c r="P261" s="12">
        <f>INT(INDEX($C$5:$C$54,$I261)*INDEX(怒翼属性投放!$B$67:$Q$83,$F261,P$3)*INDEX(怒翼属性投放!$B$33:$B$41,怒翼升级!$G261))</f>
        <v>0</v>
      </c>
      <c r="Q261" s="12">
        <f>INT(INDEX($C$5:$C$54,$I261)*INDEX(怒翼属性投放!$B$67:$Q$83,$F261,Q$3)*INDEX(怒翼属性投放!$B$33:$B$41,怒翼升级!$G261))</f>
        <v>0</v>
      </c>
      <c r="R261" s="12">
        <f>INT(INDEX($C$5:$C$54,$I261)*INDEX(怒翼属性投放!$B$67:$Q$83,$F261,R$3)*INDEX(怒翼属性投放!$B$33:$B$41,怒翼升级!$G261))</f>
        <v>0</v>
      </c>
      <c r="S261" s="12">
        <f>INT(INDEX($C$5:$C$54,$I261)*INDEX(怒翼属性投放!$B$67:$Q$83,$F261,S$3)*INDEX(怒翼属性投放!$B$33:$B$41,怒翼升级!$G261))</f>
        <v>0</v>
      </c>
      <c r="T261" s="12">
        <f>INT(INDEX($C$5:$C$54,$I261)*INDEX(怒翼属性投放!$B$67:$Q$83,$F261,T$3)*INDEX(怒翼属性投放!$B$33:$B$41,怒翼升级!$G261))</f>
        <v>0</v>
      </c>
      <c r="U261" s="12">
        <f>INT(INDEX($C$5:$C$54,$I261)*INDEX(怒翼属性投放!$B$67:$Q$83,$F261,U$3)*INDEX(怒翼属性投放!$B$33:$B$41,怒翼升级!$G261))</f>
        <v>0</v>
      </c>
      <c r="V261" s="12">
        <f>INT(INDEX($C$5:$C$54,$I261)*INDEX(怒翼属性投放!$B$67:$Q$83,$F261,V$3)*INDEX(怒翼属性投放!$B$33:$B$41,怒翼升级!$G261))</f>
        <v>0</v>
      </c>
      <c r="W261" s="12">
        <f>INT(INDEX($C$5:$C$54,$I261)*INDEX(怒翼属性投放!$B$67:$Q$83,$F261,W$3)*INDEX(怒翼属性投放!$B$33:$B$41,怒翼升级!$G261))</f>
        <v>0</v>
      </c>
      <c r="X261" s="12">
        <f>INT(INDEX($C$5:$C$54,$I261)*INDEX(怒翼属性投放!$B$67:$Q$83,$F261,X$3)*INDEX(怒翼属性投放!$B$33:$B$41,怒翼升级!$G261))</f>
        <v>0</v>
      </c>
      <c r="Y261" s="12">
        <f>INT(INDEX($C$5:$C$54,$I261)*INDEX(怒翼属性投放!$B$67:$Q$83,$F261,Y$3)*INDEX(怒翼属性投放!$B$33:$B$41,怒翼升级!$G261))</f>
        <v>0</v>
      </c>
      <c r="Z261" s="12">
        <f>SUMPRODUCT(怒翼属性投放!B$47:Q$47,怒翼升级!J261:Y261)</f>
        <v>2368.4</v>
      </c>
    </row>
    <row r="262" spans="6:26" ht="16.5" x14ac:dyDescent="0.15">
      <c r="F262" s="13">
        <v>6</v>
      </c>
      <c r="G262" s="13">
        <v>6</v>
      </c>
      <c r="H262" s="13" t="s">
        <v>140</v>
      </c>
      <c r="I262" s="13">
        <v>8</v>
      </c>
      <c r="J262" s="12">
        <f>INT(INDEX($C$5:$C$54,$I262)*INDEX(怒翼属性投放!$B$67:$Q$83,$F262,J$3)*INDEX(怒翼属性投放!$B$33:$B$41,怒翼升级!$G262))</f>
        <v>4418</v>
      </c>
      <c r="K262" s="12">
        <f>INT(INDEX($C$5:$C$54,$I262)*INDEX(怒翼属性投放!$B$67:$Q$83,$F262,K$3)*INDEX(怒翼属性投放!$B$33:$B$41,怒翼升级!$G262))</f>
        <v>353</v>
      </c>
      <c r="L262" s="12">
        <f>INT(INDEX($C$5:$C$54,$I262)*INDEX(怒翼属性投放!$B$67:$Q$83,$F262,L$3)*INDEX(怒翼属性投放!$B$33:$B$41,怒翼升级!$G262))</f>
        <v>176</v>
      </c>
      <c r="M262" s="12">
        <f>INT(INDEX($C$5:$C$54,$I262)*INDEX(怒翼属性投放!$B$67:$Q$83,$F262,M$3)*INDEX(怒翼属性投放!$B$33:$B$41,怒翼升级!$G262))</f>
        <v>176</v>
      </c>
      <c r="N262" s="12">
        <f>INT(INDEX($C$5:$C$54,$I262)*INDEX(怒翼属性投放!$B$67:$Q$83,$F262,N$3)*INDEX(怒翼属性投放!$B$33:$B$41,怒翼升级!$G262))</f>
        <v>0</v>
      </c>
      <c r="O262" s="12">
        <f>INT(INDEX($C$5:$C$54,$I262)*INDEX(怒翼属性投放!$B$67:$Q$83,$F262,O$3)*INDEX(怒翼属性投放!$B$33:$B$41,怒翼升级!$G262))</f>
        <v>0</v>
      </c>
      <c r="P262" s="12">
        <f>INT(INDEX($C$5:$C$54,$I262)*INDEX(怒翼属性投放!$B$67:$Q$83,$F262,P$3)*INDEX(怒翼属性投放!$B$33:$B$41,怒翼升级!$G262))</f>
        <v>0</v>
      </c>
      <c r="Q262" s="12">
        <f>INT(INDEX($C$5:$C$54,$I262)*INDEX(怒翼属性投放!$B$67:$Q$83,$F262,Q$3)*INDEX(怒翼属性投放!$B$33:$B$41,怒翼升级!$G262))</f>
        <v>0</v>
      </c>
      <c r="R262" s="12">
        <f>INT(INDEX($C$5:$C$54,$I262)*INDEX(怒翼属性投放!$B$67:$Q$83,$F262,R$3)*INDEX(怒翼属性投放!$B$33:$B$41,怒翼升级!$G262))</f>
        <v>0</v>
      </c>
      <c r="S262" s="12">
        <f>INT(INDEX($C$5:$C$54,$I262)*INDEX(怒翼属性投放!$B$67:$Q$83,$F262,S$3)*INDEX(怒翼属性投放!$B$33:$B$41,怒翼升级!$G262))</f>
        <v>0</v>
      </c>
      <c r="T262" s="12">
        <f>INT(INDEX($C$5:$C$54,$I262)*INDEX(怒翼属性投放!$B$67:$Q$83,$F262,T$3)*INDEX(怒翼属性投放!$B$33:$B$41,怒翼升级!$G262))</f>
        <v>0</v>
      </c>
      <c r="U262" s="12">
        <f>INT(INDEX($C$5:$C$54,$I262)*INDEX(怒翼属性投放!$B$67:$Q$83,$F262,U$3)*INDEX(怒翼属性投放!$B$33:$B$41,怒翼升级!$G262))</f>
        <v>0</v>
      </c>
      <c r="V262" s="12">
        <f>INT(INDEX($C$5:$C$54,$I262)*INDEX(怒翼属性投放!$B$67:$Q$83,$F262,V$3)*INDEX(怒翼属性投放!$B$33:$B$41,怒翼升级!$G262))</f>
        <v>0</v>
      </c>
      <c r="W262" s="12">
        <f>INT(INDEX($C$5:$C$54,$I262)*INDEX(怒翼属性投放!$B$67:$Q$83,$F262,W$3)*INDEX(怒翼属性投放!$B$33:$B$41,怒翼升级!$G262))</f>
        <v>0</v>
      </c>
      <c r="X262" s="12">
        <f>INT(INDEX($C$5:$C$54,$I262)*INDEX(怒翼属性投放!$B$67:$Q$83,$F262,X$3)*INDEX(怒翼属性投放!$B$33:$B$41,怒翼升级!$G262))</f>
        <v>0</v>
      </c>
      <c r="Y262" s="12">
        <f>INT(INDEX($C$5:$C$54,$I262)*INDEX(怒翼属性投放!$B$67:$Q$83,$F262,Y$3)*INDEX(怒翼属性投放!$B$33:$B$41,怒翼升级!$G262))</f>
        <v>0</v>
      </c>
      <c r="Z262" s="12">
        <f>SUMPRODUCT(怒翼属性投放!B$47:Q$47,怒翼升级!J262:Y262)</f>
        <v>2556.8000000000002</v>
      </c>
    </row>
    <row r="263" spans="6:26" ht="16.5" x14ac:dyDescent="0.15">
      <c r="F263" s="13">
        <v>6</v>
      </c>
      <c r="G263" s="13">
        <v>6</v>
      </c>
      <c r="H263" s="13" t="s">
        <v>140</v>
      </c>
      <c r="I263" s="13">
        <v>9</v>
      </c>
      <c r="J263" s="12">
        <f>INT(INDEX($C$5:$C$54,$I263)*INDEX(怒翼属性投放!$B$67:$Q$83,$F263,J$3)*INDEX(怒翼属性投放!$B$33:$B$41,怒翼升级!$G263))</f>
        <v>4741</v>
      </c>
      <c r="K263" s="12">
        <f>INT(INDEX($C$5:$C$54,$I263)*INDEX(怒翼属性投放!$B$67:$Q$83,$F263,K$3)*INDEX(怒翼属性投放!$B$33:$B$41,怒翼升级!$G263))</f>
        <v>379</v>
      </c>
      <c r="L263" s="12">
        <f>INT(INDEX($C$5:$C$54,$I263)*INDEX(怒翼属性投放!$B$67:$Q$83,$F263,L$3)*INDEX(怒翼属性投放!$B$33:$B$41,怒翼升级!$G263))</f>
        <v>189</v>
      </c>
      <c r="M263" s="12">
        <f>INT(INDEX($C$5:$C$54,$I263)*INDEX(怒翼属性投放!$B$67:$Q$83,$F263,M$3)*INDEX(怒翼属性投放!$B$33:$B$41,怒翼升级!$G263))</f>
        <v>189</v>
      </c>
      <c r="N263" s="12">
        <f>INT(INDEX($C$5:$C$54,$I263)*INDEX(怒翼属性投放!$B$67:$Q$83,$F263,N$3)*INDEX(怒翼属性投放!$B$33:$B$41,怒翼升级!$G263))</f>
        <v>0</v>
      </c>
      <c r="O263" s="12">
        <f>INT(INDEX($C$5:$C$54,$I263)*INDEX(怒翼属性投放!$B$67:$Q$83,$F263,O$3)*INDEX(怒翼属性投放!$B$33:$B$41,怒翼升级!$G263))</f>
        <v>0</v>
      </c>
      <c r="P263" s="12">
        <f>INT(INDEX($C$5:$C$54,$I263)*INDEX(怒翼属性投放!$B$67:$Q$83,$F263,P$3)*INDEX(怒翼属性投放!$B$33:$B$41,怒翼升级!$G263))</f>
        <v>0</v>
      </c>
      <c r="Q263" s="12">
        <f>INT(INDEX($C$5:$C$54,$I263)*INDEX(怒翼属性投放!$B$67:$Q$83,$F263,Q$3)*INDEX(怒翼属性投放!$B$33:$B$41,怒翼升级!$G263))</f>
        <v>0</v>
      </c>
      <c r="R263" s="12">
        <f>INT(INDEX($C$5:$C$54,$I263)*INDEX(怒翼属性投放!$B$67:$Q$83,$F263,R$3)*INDEX(怒翼属性投放!$B$33:$B$41,怒翼升级!$G263))</f>
        <v>0</v>
      </c>
      <c r="S263" s="12">
        <f>INT(INDEX($C$5:$C$54,$I263)*INDEX(怒翼属性投放!$B$67:$Q$83,$F263,S$3)*INDEX(怒翼属性投放!$B$33:$B$41,怒翼升级!$G263))</f>
        <v>0</v>
      </c>
      <c r="T263" s="12">
        <f>INT(INDEX($C$5:$C$54,$I263)*INDEX(怒翼属性投放!$B$67:$Q$83,$F263,T$3)*INDEX(怒翼属性投放!$B$33:$B$41,怒翼升级!$G263))</f>
        <v>0</v>
      </c>
      <c r="U263" s="12">
        <f>INT(INDEX($C$5:$C$54,$I263)*INDEX(怒翼属性投放!$B$67:$Q$83,$F263,U$3)*INDEX(怒翼属性投放!$B$33:$B$41,怒翼升级!$G263))</f>
        <v>0</v>
      </c>
      <c r="V263" s="12">
        <f>INT(INDEX($C$5:$C$54,$I263)*INDEX(怒翼属性投放!$B$67:$Q$83,$F263,V$3)*INDEX(怒翼属性投放!$B$33:$B$41,怒翼升级!$G263))</f>
        <v>0</v>
      </c>
      <c r="W263" s="12">
        <f>INT(INDEX($C$5:$C$54,$I263)*INDEX(怒翼属性投放!$B$67:$Q$83,$F263,W$3)*INDEX(怒翼属性投放!$B$33:$B$41,怒翼升级!$G263))</f>
        <v>0</v>
      </c>
      <c r="X263" s="12">
        <f>INT(INDEX($C$5:$C$54,$I263)*INDEX(怒翼属性投放!$B$67:$Q$83,$F263,X$3)*INDEX(怒翼属性投放!$B$33:$B$41,怒翼升级!$G263))</f>
        <v>0</v>
      </c>
      <c r="Y263" s="12">
        <f>INT(INDEX($C$5:$C$54,$I263)*INDEX(怒翼属性投放!$B$67:$Q$83,$F263,Y$3)*INDEX(怒翼属性投放!$B$33:$B$41,怒翼升级!$G263))</f>
        <v>0</v>
      </c>
      <c r="Z263" s="12">
        <f>SUMPRODUCT(怒翼属性投放!B$47:Q$47,怒翼升级!J263:Y263)</f>
        <v>2745.1</v>
      </c>
    </row>
    <row r="264" spans="6:26" ht="16.5" x14ac:dyDescent="0.15">
      <c r="F264" s="13">
        <v>6</v>
      </c>
      <c r="G264" s="13">
        <v>6</v>
      </c>
      <c r="H264" s="13" t="s">
        <v>140</v>
      </c>
      <c r="I264" s="13">
        <v>10</v>
      </c>
      <c r="J264" s="12">
        <f>INT(INDEX($C$5:$C$54,$I264)*INDEX(怒翼属性投放!$B$67:$Q$83,$F264,J$3)*INDEX(怒翼属性投放!$B$33:$B$41,怒翼升级!$G264))</f>
        <v>5064</v>
      </c>
      <c r="K264" s="12">
        <f>INT(INDEX($C$5:$C$54,$I264)*INDEX(怒翼属性投放!$B$67:$Q$83,$F264,K$3)*INDEX(怒翼属性投放!$B$33:$B$41,怒翼升级!$G264))</f>
        <v>405</v>
      </c>
      <c r="L264" s="12">
        <f>INT(INDEX($C$5:$C$54,$I264)*INDEX(怒翼属性投放!$B$67:$Q$83,$F264,L$3)*INDEX(怒翼属性投放!$B$33:$B$41,怒翼升级!$G264))</f>
        <v>202</v>
      </c>
      <c r="M264" s="12">
        <f>INT(INDEX($C$5:$C$54,$I264)*INDEX(怒翼属性投放!$B$67:$Q$83,$F264,M$3)*INDEX(怒翼属性投放!$B$33:$B$41,怒翼升级!$G264))</f>
        <v>202</v>
      </c>
      <c r="N264" s="12">
        <f>INT(INDEX($C$5:$C$54,$I264)*INDEX(怒翼属性投放!$B$67:$Q$83,$F264,N$3)*INDEX(怒翼属性投放!$B$33:$B$41,怒翼升级!$G264))</f>
        <v>0</v>
      </c>
      <c r="O264" s="12">
        <f>INT(INDEX($C$5:$C$54,$I264)*INDEX(怒翼属性投放!$B$67:$Q$83,$F264,O$3)*INDEX(怒翼属性投放!$B$33:$B$41,怒翼升级!$G264))</f>
        <v>0</v>
      </c>
      <c r="P264" s="12">
        <f>INT(INDEX($C$5:$C$54,$I264)*INDEX(怒翼属性投放!$B$67:$Q$83,$F264,P$3)*INDEX(怒翼属性投放!$B$33:$B$41,怒翼升级!$G264))</f>
        <v>0</v>
      </c>
      <c r="Q264" s="12">
        <f>INT(INDEX($C$5:$C$54,$I264)*INDEX(怒翼属性投放!$B$67:$Q$83,$F264,Q$3)*INDEX(怒翼属性投放!$B$33:$B$41,怒翼升级!$G264))</f>
        <v>0</v>
      </c>
      <c r="R264" s="12">
        <f>INT(INDEX($C$5:$C$54,$I264)*INDEX(怒翼属性投放!$B$67:$Q$83,$F264,R$3)*INDEX(怒翼属性投放!$B$33:$B$41,怒翼升级!$G264))</f>
        <v>0</v>
      </c>
      <c r="S264" s="12">
        <f>INT(INDEX($C$5:$C$54,$I264)*INDEX(怒翼属性投放!$B$67:$Q$83,$F264,S$3)*INDEX(怒翼属性投放!$B$33:$B$41,怒翼升级!$G264))</f>
        <v>0</v>
      </c>
      <c r="T264" s="12">
        <f>INT(INDEX($C$5:$C$54,$I264)*INDEX(怒翼属性投放!$B$67:$Q$83,$F264,T$3)*INDEX(怒翼属性投放!$B$33:$B$41,怒翼升级!$G264))</f>
        <v>0</v>
      </c>
      <c r="U264" s="12">
        <f>INT(INDEX($C$5:$C$54,$I264)*INDEX(怒翼属性投放!$B$67:$Q$83,$F264,U$3)*INDEX(怒翼属性投放!$B$33:$B$41,怒翼升级!$G264))</f>
        <v>0</v>
      </c>
      <c r="V264" s="12">
        <f>INT(INDEX($C$5:$C$54,$I264)*INDEX(怒翼属性投放!$B$67:$Q$83,$F264,V$3)*INDEX(怒翼属性投放!$B$33:$B$41,怒翼升级!$G264))</f>
        <v>0</v>
      </c>
      <c r="W264" s="12">
        <f>INT(INDEX($C$5:$C$54,$I264)*INDEX(怒翼属性投放!$B$67:$Q$83,$F264,W$3)*INDEX(怒翼属性投放!$B$33:$B$41,怒翼升级!$G264))</f>
        <v>0</v>
      </c>
      <c r="X264" s="12">
        <f>INT(INDEX($C$5:$C$54,$I264)*INDEX(怒翼属性投放!$B$67:$Q$83,$F264,X$3)*INDEX(怒翼属性投放!$B$33:$B$41,怒翼升级!$G264))</f>
        <v>0</v>
      </c>
      <c r="Y264" s="12">
        <f>INT(INDEX($C$5:$C$54,$I264)*INDEX(怒翼属性投放!$B$67:$Q$83,$F264,Y$3)*INDEX(怒翼属性投放!$B$33:$B$41,怒翼升级!$G264))</f>
        <v>0</v>
      </c>
      <c r="Z264" s="12">
        <f>SUMPRODUCT(怒翼属性投放!B$47:Q$47,怒翼升级!J264:Y264)</f>
        <v>2933.4</v>
      </c>
    </row>
    <row r="265" spans="6:26" ht="16.5" x14ac:dyDescent="0.15">
      <c r="F265" s="13">
        <v>6</v>
      </c>
      <c r="G265" s="13">
        <v>6</v>
      </c>
      <c r="H265" s="13" t="s">
        <v>140</v>
      </c>
      <c r="I265" s="13">
        <v>11</v>
      </c>
      <c r="J265" s="12">
        <f>INT(INDEX($C$5:$C$54,$I265)*INDEX(怒翼属性投放!$B$67:$Q$83,$F265,J$3)*INDEX(怒翼属性投放!$B$33:$B$41,怒翼升级!$G265))</f>
        <v>5387</v>
      </c>
      <c r="K265" s="12">
        <f>INT(INDEX($C$5:$C$54,$I265)*INDEX(怒翼属性投放!$B$67:$Q$83,$F265,K$3)*INDEX(怒翼属性投放!$B$33:$B$41,怒翼升级!$G265))</f>
        <v>431</v>
      </c>
      <c r="L265" s="12">
        <f>INT(INDEX($C$5:$C$54,$I265)*INDEX(怒翼属性投放!$B$67:$Q$83,$F265,L$3)*INDEX(怒翼属性投放!$B$33:$B$41,怒翼升级!$G265))</f>
        <v>215</v>
      </c>
      <c r="M265" s="12">
        <f>INT(INDEX($C$5:$C$54,$I265)*INDEX(怒翼属性投放!$B$67:$Q$83,$F265,M$3)*INDEX(怒翼属性投放!$B$33:$B$41,怒翼升级!$G265))</f>
        <v>215</v>
      </c>
      <c r="N265" s="12">
        <f>INT(INDEX($C$5:$C$54,$I265)*INDEX(怒翼属性投放!$B$67:$Q$83,$F265,N$3)*INDEX(怒翼属性投放!$B$33:$B$41,怒翼升级!$G265))</f>
        <v>0</v>
      </c>
      <c r="O265" s="12">
        <f>INT(INDEX($C$5:$C$54,$I265)*INDEX(怒翼属性投放!$B$67:$Q$83,$F265,O$3)*INDEX(怒翼属性投放!$B$33:$B$41,怒翼升级!$G265))</f>
        <v>0</v>
      </c>
      <c r="P265" s="12">
        <f>INT(INDEX($C$5:$C$54,$I265)*INDEX(怒翼属性投放!$B$67:$Q$83,$F265,P$3)*INDEX(怒翼属性投放!$B$33:$B$41,怒翼升级!$G265))</f>
        <v>0</v>
      </c>
      <c r="Q265" s="12">
        <f>INT(INDEX($C$5:$C$54,$I265)*INDEX(怒翼属性投放!$B$67:$Q$83,$F265,Q$3)*INDEX(怒翼属性投放!$B$33:$B$41,怒翼升级!$G265))</f>
        <v>0</v>
      </c>
      <c r="R265" s="12">
        <f>INT(INDEX($C$5:$C$54,$I265)*INDEX(怒翼属性投放!$B$67:$Q$83,$F265,R$3)*INDEX(怒翼属性投放!$B$33:$B$41,怒翼升级!$G265))</f>
        <v>0</v>
      </c>
      <c r="S265" s="12">
        <f>INT(INDEX($C$5:$C$54,$I265)*INDEX(怒翼属性投放!$B$67:$Q$83,$F265,S$3)*INDEX(怒翼属性投放!$B$33:$B$41,怒翼升级!$G265))</f>
        <v>0</v>
      </c>
      <c r="T265" s="12">
        <f>INT(INDEX($C$5:$C$54,$I265)*INDEX(怒翼属性投放!$B$67:$Q$83,$F265,T$3)*INDEX(怒翼属性投放!$B$33:$B$41,怒翼升级!$G265))</f>
        <v>0</v>
      </c>
      <c r="U265" s="12">
        <f>INT(INDEX($C$5:$C$54,$I265)*INDEX(怒翼属性投放!$B$67:$Q$83,$F265,U$3)*INDEX(怒翼属性投放!$B$33:$B$41,怒翼升级!$G265))</f>
        <v>0</v>
      </c>
      <c r="V265" s="12">
        <f>INT(INDEX($C$5:$C$54,$I265)*INDEX(怒翼属性投放!$B$67:$Q$83,$F265,V$3)*INDEX(怒翼属性投放!$B$33:$B$41,怒翼升级!$G265))</f>
        <v>0</v>
      </c>
      <c r="W265" s="12">
        <f>INT(INDEX($C$5:$C$54,$I265)*INDEX(怒翼属性投放!$B$67:$Q$83,$F265,W$3)*INDEX(怒翼属性投放!$B$33:$B$41,怒翼升级!$G265))</f>
        <v>0</v>
      </c>
      <c r="X265" s="12">
        <f>INT(INDEX($C$5:$C$54,$I265)*INDEX(怒翼属性投放!$B$67:$Q$83,$F265,X$3)*INDEX(怒翼属性投放!$B$33:$B$41,怒翼升级!$G265))</f>
        <v>0</v>
      </c>
      <c r="Y265" s="12">
        <f>INT(INDEX($C$5:$C$54,$I265)*INDEX(怒翼属性投放!$B$67:$Q$83,$F265,Y$3)*INDEX(怒翼属性投放!$B$33:$B$41,怒翼升级!$G265))</f>
        <v>0</v>
      </c>
      <c r="Z265" s="12">
        <f>SUMPRODUCT(怒翼属性投放!B$47:Q$47,怒翼升级!J265:Y265)</f>
        <v>3121.7</v>
      </c>
    </row>
    <row r="266" spans="6:26" ht="16.5" x14ac:dyDescent="0.15">
      <c r="F266" s="13">
        <v>6</v>
      </c>
      <c r="G266" s="13">
        <v>6</v>
      </c>
      <c r="H266" s="13" t="s">
        <v>140</v>
      </c>
      <c r="I266" s="13">
        <v>12</v>
      </c>
      <c r="J266" s="12">
        <f>INT(INDEX($C$5:$C$54,$I266)*INDEX(怒翼属性投放!$B$67:$Q$83,$F266,J$3)*INDEX(怒翼属性投放!$B$33:$B$41,怒翼升级!$G266))</f>
        <v>5711</v>
      </c>
      <c r="K266" s="12">
        <f>INT(INDEX($C$5:$C$54,$I266)*INDEX(怒翼属性投放!$B$67:$Q$83,$F266,K$3)*INDEX(怒翼属性投放!$B$33:$B$41,怒翼升级!$G266))</f>
        <v>456</v>
      </c>
      <c r="L266" s="12">
        <f>INT(INDEX($C$5:$C$54,$I266)*INDEX(怒翼属性投放!$B$67:$Q$83,$F266,L$3)*INDEX(怒翼属性投放!$B$33:$B$41,怒翼升级!$G266))</f>
        <v>228</v>
      </c>
      <c r="M266" s="12">
        <f>INT(INDEX($C$5:$C$54,$I266)*INDEX(怒翼属性投放!$B$67:$Q$83,$F266,M$3)*INDEX(怒翼属性投放!$B$33:$B$41,怒翼升级!$G266))</f>
        <v>228</v>
      </c>
      <c r="N266" s="12">
        <f>INT(INDEX($C$5:$C$54,$I266)*INDEX(怒翼属性投放!$B$67:$Q$83,$F266,N$3)*INDEX(怒翼属性投放!$B$33:$B$41,怒翼升级!$G266))</f>
        <v>0</v>
      </c>
      <c r="O266" s="12">
        <f>INT(INDEX($C$5:$C$54,$I266)*INDEX(怒翼属性投放!$B$67:$Q$83,$F266,O$3)*INDEX(怒翼属性投放!$B$33:$B$41,怒翼升级!$G266))</f>
        <v>0</v>
      </c>
      <c r="P266" s="12">
        <f>INT(INDEX($C$5:$C$54,$I266)*INDEX(怒翼属性投放!$B$67:$Q$83,$F266,P$3)*INDEX(怒翼属性投放!$B$33:$B$41,怒翼升级!$G266))</f>
        <v>0</v>
      </c>
      <c r="Q266" s="12">
        <f>INT(INDEX($C$5:$C$54,$I266)*INDEX(怒翼属性投放!$B$67:$Q$83,$F266,Q$3)*INDEX(怒翼属性投放!$B$33:$B$41,怒翼升级!$G266))</f>
        <v>0</v>
      </c>
      <c r="R266" s="12">
        <f>INT(INDEX($C$5:$C$54,$I266)*INDEX(怒翼属性投放!$B$67:$Q$83,$F266,R$3)*INDEX(怒翼属性投放!$B$33:$B$41,怒翼升级!$G266))</f>
        <v>0</v>
      </c>
      <c r="S266" s="12">
        <f>INT(INDEX($C$5:$C$54,$I266)*INDEX(怒翼属性投放!$B$67:$Q$83,$F266,S$3)*INDEX(怒翼属性投放!$B$33:$B$41,怒翼升级!$G266))</f>
        <v>0</v>
      </c>
      <c r="T266" s="12">
        <f>INT(INDEX($C$5:$C$54,$I266)*INDEX(怒翼属性投放!$B$67:$Q$83,$F266,T$3)*INDEX(怒翼属性投放!$B$33:$B$41,怒翼升级!$G266))</f>
        <v>0</v>
      </c>
      <c r="U266" s="12">
        <f>INT(INDEX($C$5:$C$54,$I266)*INDEX(怒翼属性投放!$B$67:$Q$83,$F266,U$3)*INDEX(怒翼属性投放!$B$33:$B$41,怒翼升级!$G266))</f>
        <v>0</v>
      </c>
      <c r="V266" s="12">
        <f>INT(INDEX($C$5:$C$54,$I266)*INDEX(怒翼属性投放!$B$67:$Q$83,$F266,V$3)*INDEX(怒翼属性投放!$B$33:$B$41,怒翼升级!$G266))</f>
        <v>0</v>
      </c>
      <c r="W266" s="12">
        <f>INT(INDEX($C$5:$C$54,$I266)*INDEX(怒翼属性投放!$B$67:$Q$83,$F266,W$3)*INDEX(怒翼属性投放!$B$33:$B$41,怒翼升级!$G266))</f>
        <v>0</v>
      </c>
      <c r="X266" s="12">
        <f>INT(INDEX($C$5:$C$54,$I266)*INDEX(怒翼属性投放!$B$67:$Q$83,$F266,X$3)*INDEX(怒翼属性投放!$B$33:$B$41,怒翼升级!$G266))</f>
        <v>0</v>
      </c>
      <c r="Y266" s="12">
        <f>INT(INDEX($C$5:$C$54,$I266)*INDEX(怒翼属性投放!$B$67:$Q$83,$F266,Y$3)*INDEX(怒翼属性投放!$B$33:$B$41,怒翼升级!$G266))</f>
        <v>0</v>
      </c>
      <c r="Z266" s="12">
        <f>SUMPRODUCT(怒翼属性投放!B$47:Q$47,怒翼升级!J266:Y266)</f>
        <v>3307.1</v>
      </c>
    </row>
    <row r="267" spans="6:26" ht="16.5" x14ac:dyDescent="0.15">
      <c r="F267" s="13">
        <v>6</v>
      </c>
      <c r="G267" s="13">
        <v>6</v>
      </c>
      <c r="H267" s="13" t="s">
        <v>140</v>
      </c>
      <c r="I267" s="13">
        <v>13</v>
      </c>
      <c r="J267" s="12">
        <f>INT(INDEX($C$5:$C$54,$I267)*INDEX(怒翼属性投放!$B$67:$Q$83,$F267,J$3)*INDEX(怒翼属性投放!$B$33:$B$41,怒翼升级!$G267))</f>
        <v>6034</v>
      </c>
      <c r="K267" s="12">
        <f>INT(INDEX($C$5:$C$54,$I267)*INDEX(怒翼属性投放!$B$67:$Q$83,$F267,K$3)*INDEX(怒翼属性投放!$B$33:$B$41,怒翼升级!$G267))</f>
        <v>482</v>
      </c>
      <c r="L267" s="12">
        <f>INT(INDEX($C$5:$C$54,$I267)*INDEX(怒翼属性投放!$B$67:$Q$83,$F267,L$3)*INDEX(怒翼属性投放!$B$33:$B$41,怒翼升级!$G267))</f>
        <v>241</v>
      </c>
      <c r="M267" s="12">
        <f>INT(INDEX($C$5:$C$54,$I267)*INDEX(怒翼属性投放!$B$67:$Q$83,$F267,M$3)*INDEX(怒翼属性投放!$B$33:$B$41,怒翼升级!$G267))</f>
        <v>241</v>
      </c>
      <c r="N267" s="12">
        <f>INT(INDEX($C$5:$C$54,$I267)*INDEX(怒翼属性投放!$B$67:$Q$83,$F267,N$3)*INDEX(怒翼属性投放!$B$33:$B$41,怒翼升级!$G267))</f>
        <v>0</v>
      </c>
      <c r="O267" s="12">
        <f>INT(INDEX($C$5:$C$54,$I267)*INDEX(怒翼属性投放!$B$67:$Q$83,$F267,O$3)*INDEX(怒翼属性投放!$B$33:$B$41,怒翼升级!$G267))</f>
        <v>0</v>
      </c>
      <c r="P267" s="12">
        <f>INT(INDEX($C$5:$C$54,$I267)*INDEX(怒翼属性投放!$B$67:$Q$83,$F267,P$3)*INDEX(怒翼属性投放!$B$33:$B$41,怒翼升级!$G267))</f>
        <v>0</v>
      </c>
      <c r="Q267" s="12">
        <f>INT(INDEX($C$5:$C$54,$I267)*INDEX(怒翼属性投放!$B$67:$Q$83,$F267,Q$3)*INDEX(怒翼属性投放!$B$33:$B$41,怒翼升级!$G267))</f>
        <v>0</v>
      </c>
      <c r="R267" s="12">
        <f>INT(INDEX($C$5:$C$54,$I267)*INDEX(怒翼属性投放!$B$67:$Q$83,$F267,R$3)*INDEX(怒翼属性投放!$B$33:$B$41,怒翼升级!$G267))</f>
        <v>0</v>
      </c>
      <c r="S267" s="12">
        <f>INT(INDEX($C$5:$C$54,$I267)*INDEX(怒翼属性投放!$B$67:$Q$83,$F267,S$3)*INDEX(怒翼属性投放!$B$33:$B$41,怒翼升级!$G267))</f>
        <v>0</v>
      </c>
      <c r="T267" s="12">
        <f>INT(INDEX($C$5:$C$54,$I267)*INDEX(怒翼属性投放!$B$67:$Q$83,$F267,T$3)*INDEX(怒翼属性投放!$B$33:$B$41,怒翼升级!$G267))</f>
        <v>0</v>
      </c>
      <c r="U267" s="12">
        <f>INT(INDEX($C$5:$C$54,$I267)*INDEX(怒翼属性投放!$B$67:$Q$83,$F267,U$3)*INDEX(怒翼属性投放!$B$33:$B$41,怒翼升级!$G267))</f>
        <v>0</v>
      </c>
      <c r="V267" s="12">
        <f>INT(INDEX($C$5:$C$54,$I267)*INDEX(怒翼属性投放!$B$67:$Q$83,$F267,V$3)*INDEX(怒翼属性投放!$B$33:$B$41,怒翼升级!$G267))</f>
        <v>0</v>
      </c>
      <c r="W267" s="12">
        <f>INT(INDEX($C$5:$C$54,$I267)*INDEX(怒翼属性投放!$B$67:$Q$83,$F267,W$3)*INDEX(怒翼属性投放!$B$33:$B$41,怒翼升级!$G267))</f>
        <v>0</v>
      </c>
      <c r="X267" s="12">
        <f>INT(INDEX($C$5:$C$54,$I267)*INDEX(怒翼属性投放!$B$67:$Q$83,$F267,X$3)*INDEX(怒翼属性投放!$B$33:$B$41,怒翼升级!$G267))</f>
        <v>0</v>
      </c>
      <c r="Y267" s="12">
        <f>INT(INDEX($C$5:$C$54,$I267)*INDEX(怒翼属性投放!$B$67:$Q$83,$F267,Y$3)*INDEX(怒翼属性投放!$B$33:$B$41,怒翼升级!$G267))</f>
        <v>0</v>
      </c>
      <c r="Z267" s="12">
        <f>SUMPRODUCT(怒翼属性投放!B$47:Q$47,怒翼升级!J267:Y267)</f>
        <v>3495.4</v>
      </c>
    </row>
    <row r="268" spans="6:26" ht="16.5" x14ac:dyDescent="0.15">
      <c r="F268" s="13">
        <v>6</v>
      </c>
      <c r="G268" s="13">
        <v>6</v>
      </c>
      <c r="H268" s="13" t="s">
        <v>140</v>
      </c>
      <c r="I268" s="13">
        <v>14</v>
      </c>
      <c r="J268" s="12">
        <f>INT(INDEX($C$5:$C$54,$I268)*INDEX(怒翼属性投放!$B$67:$Q$83,$F268,J$3)*INDEX(怒翼属性投放!$B$33:$B$41,怒翼升级!$G268))</f>
        <v>6357</v>
      </c>
      <c r="K268" s="12">
        <f>INT(INDEX($C$5:$C$54,$I268)*INDEX(怒翼属性投放!$B$67:$Q$83,$F268,K$3)*INDEX(怒翼属性投放!$B$33:$B$41,怒翼升级!$G268))</f>
        <v>508</v>
      </c>
      <c r="L268" s="12">
        <f>INT(INDEX($C$5:$C$54,$I268)*INDEX(怒翼属性投放!$B$67:$Q$83,$F268,L$3)*INDEX(怒翼属性投放!$B$33:$B$41,怒翼升级!$G268))</f>
        <v>254</v>
      </c>
      <c r="M268" s="12">
        <f>INT(INDEX($C$5:$C$54,$I268)*INDEX(怒翼属性投放!$B$67:$Q$83,$F268,M$3)*INDEX(怒翼属性投放!$B$33:$B$41,怒翼升级!$G268))</f>
        <v>254</v>
      </c>
      <c r="N268" s="12">
        <f>INT(INDEX($C$5:$C$54,$I268)*INDEX(怒翼属性投放!$B$67:$Q$83,$F268,N$3)*INDEX(怒翼属性投放!$B$33:$B$41,怒翼升级!$G268))</f>
        <v>0</v>
      </c>
      <c r="O268" s="12">
        <f>INT(INDEX($C$5:$C$54,$I268)*INDEX(怒翼属性投放!$B$67:$Q$83,$F268,O$3)*INDEX(怒翼属性投放!$B$33:$B$41,怒翼升级!$G268))</f>
        <v>0</v>
      </c>
      <c r="P268" s="12">
        <f>INT(INDEX($C$5:$C$54,$I268)*INDEX(怒翼属性投放!$B$67:$Q$83,$F268,P$3)*INDEX(怒翼属性投放!$B$33:$B$41,怒翼升级!$G268))</f>
        <v>0</v>
      </c>
      <c r="Q268" s="12">
        <f>INT(INDEX($C$5:$C$54,$I268)*INDEX(怒翼属性投放!$B$67:$Q$83,$F268,Q$3)*INDEX(怒翼属性投放!$B$33:$B$41,怒翼升级!$G268))</f>
        <v>0</v>
      </c>
      <c r="R268" s="12">
        <f>INT(INDEX($C$5:$C$54,$I268)*INDEX(怒翼属性投放!$B$67:$Q$83,$F268,R$3)*INDEX(怒翼属性投放!$B$33:$B$41,怒翼升级!$G268))</f>
        <v>0</v>
      </c>
      <c r="S268" s="12">
        <f>INT(INDEX($C$5:$C$54,$I268)*INDEX(怒翼属性投放!$B$67:$Q$83,$F268,S$3)*INDEX(怒翼属性投放!$B$33:$B$41,怒翼升级!$G268))</f>
        <v>0</v>
      </c>
      <c r="T268" s="12">
        <f>INT(INDEX($C$5:$C$54,$I268)*INDEX(怒翼属性投放!$B$67:$Q$83,$F268,T$3)*INDEX(怒翼属性投放!$B$33:$B$41,怒翼升级!$G268))</f>
        <v>0</v>
      </c>
      <c r="U268" s="12">
        <f>INT(INDEX($C$5:$C$54,$I268)*INDEX(怒翼属性投放!$B$67:$Q$83,$F268,U$3)*INDEX(怒翼属性投放!$B$33:$B$41,怒翼升级!$G268))</f>
        <v>0</v>
      </c>
      <c r="V268" s="12">
        <f>INT(INDEX($C$5:$C$54,$I268)*INDEX(怒翼属性投放!$B$67:$Q$83,$F268,V$3)*INDEX(怒翼属性投放!$B$33:$B$41,怒翼升级!$G268))</f>
        <v>0</v>
      </c>
      <c r="W268" s="12">
        <f>INT(INDEX($C$5:$C$54,$I268)*INDEX(怒翼属性投放!$B$67:$Q$83,$F268,W$3)*INDEX(怒翼属性投放!$B$33:$B$41,怒翼升级!$G268))</f>
        <v>0</v>
      </c>
      <c r="X268" s="12">
        <f>INT(INDEX($C$5:$C$54,$I268)*INDEX(怒翼属性投放!$B$67:$Q$83,$F268,X$3)*INDEX(怒翼属性投放!$B$33:$B$41,怒翼升级!$G268))</f>
        <v>0</v>
      </c>
      <c r="Y268" s="12">
        <f>INT(INDEX($C$5:$C$54,$I268)*INDEX(怒翼属性投放!$B$67:$Q$83,$F268,Y$3)*INDEX(怒翼属性投放!$B$33:$B$41,怒翼升级!$G268))</f>
        <v>0</v>
      </c>
      <c r="Z268" s="12">
        <f>SUMPRODUCT(怒翼属性投放!B$47:Q$47,怒翼升级!J268:Y268)</f>
        <v>3683.7</v>
      </c>
    </row>
    <row r="269" spans="6:26" ht="16.5" x14ac:dyDescent="0.15">
      <c r="F269" s="13">
        <v>6</v>
      </c>
      <c r="G269" s="13">
        <v>6</v>
      </c>
      <c r="H269" s="13" t="s">
        <v>140</v>
      </c>
      <c r="I269" s="13">
        <v>15</v>
      </c>
      <c r="J269" s="12">
        <f>INT(INDEX($C$5:$C$54,$I269)*INDEX(怒翼属性投放!$B$67:$Q$83,$F269,J$3)*INDEX(怒翼属性投放!$B$33:$B$41,怒翼升级!$G269))</f>
        <v>6681</v>
      </c>
      <c r="K269" s="12">
        <f>INT(INDEX($C$5:$C$54,$I269)*INDEX(怒翼属性投放!$B$67:$Q$83,$F269,K$3)*INDEX(怒翼属性投放!$B$33:$B$41,怒翼升级!$G269))</f>
        <v>534</v>
      </c>
      <c r="L269" s="12">
        <f>INT(INDEX($C$5:$C$54,$I269)*INDEX(怒翼属性投放!$B$67:$Q$83,$F269,L$3)*INDEX(怒翼属性投放!$B$33:$B$41,怒翼升级!$G269))</f>
        <v>267</v>
      </c>
      <c r="M269" s="12">
        <f>INT(INDEX($C$5:$C$54,$I269)*INDEX(怒翼属性投放!$B$67:$Q$83,$F269,M$3)*INDEX(怒翼属性投放!$B$33:$B$41,怒翼升级!$G269))</f>
        <v>267</v>
      </c>
      <c r="N269" s="12">
        <f>INT(INDEX($C$5:$C$54,$I269)*INDEX(怒翼属性投放!$B$67:$Q$83,$F269,N$3)*INDEX(怒翼属性投放!$B$33:$B$41,怒翼升级!$G269))</f>
        <v>0</v>
      </c>
      <c r="O269" s="12">
        <f>INT(INDEX($C$5:$C$54,$I269)*INDEX(怒翼属性投放!$B$67:$Q$83,$F269,O$3)*INDEX(怒翼属性投放!$B$33:$B$41,怒翼升级!$G269))</f>
        <v>0</v>
      </c>
      <c r="P269" s="12">
        <f>INT(INDEX($C$5:$C$54,$I269)*INDEX(怒翼属性投放!$B$67:$Q$83,$F269,P$3)*INDEX(怒翼属性投放!$B$33:$B$41,怒翼升级!$G269))</f>
        <v>0</v>
      </c>
      <c r="Q269" s="12">
        <f>INT(INDEX($C$5:$C$54,$I269)*INDEX(怒翼属性投放!$B$67:$Q$83,$F269,Q$3)*INDEX(怒翼属性投放!$B$33:$B$41,怒翼升级!$G269))</f>
        <v>0</v>
      </c>
      <c r="R269" s="12">
        <f>INT(INDEX($C$5:$C$54,$I269)*INDEX(怒翼属性投放!$B$67:$Q$83,$F269,R$3)*INDEX(怒翼属性投放!$B$33:$B$41,怒翼升级!$G269))</f>
        <v>0</v>
      </c>
      <c r="S269" s="12">
        <f>INT(INDEX($C$5:$C$54,$I269)*INDEX(怒翼属性投放!$B$67:$Q$83,$F269,S$3)*INDEX(怒翼属性投放!$B$33:$B$41,怒翼升级!$G269))</f>
        <v>0</v>
      </c>
      <c r="T269" s="12">
        <f>INT(INDEX($C$5:$C$54,$I269)*INDEX(怒翼属性投放!$B$67:$Q$83,$F269,T$3)*INDEX(怒翼属性投放!$B$33:$B$41,怒翼升级!$G269))</f>
        <v>0</v>
      </c>
      <c r="U269" s="12">
        <f>INT(INDEX($C$5:$C$54,$I269)*INDEX(怒翼属性投放!$B$67:$Q$83,$F269,U$3)*INDEX(怒翼属性投放!$B$33:$B$41,怒翼升级!$G269))</f>
        <v>0</v>
      </c>
      <c r="V269" s="12">
        <f>INT(INDEX($C$5:$C$54,$I269)*INDEX(怒翼属性投放!$B$67:$Q$83,$F269,V$3)*INDEX(怒翼属性投放!$B$33:$B$41,怒翼升级!$G269))</f>
        <v>0</v>
      </c>
      <c r="W269" s="12">
        <f>INT(INDEX($C$5:$C$54,$I269)*INDEX(怒翼属性投放!$B$67:$Q$83,$F269,W$3)*INDEX(怒翼属性投放!$B$33:$B$41,怒翼升级!$G269))</f>
        <v>0</v>
      </c>
      <c r="X269" s="12">
        <f>INT(INDEX($C$5:$C$54,$I269)*INDEX(怒翼属性投放!$B$67:$Q$83,$F269,X$3)*INDEX(怒翼属性投放!$B$33:$B$41,怒翼升级!$G269))</f>
        <v>0</v>
      </c>
      <c r="Y269" s="12">
        <f>INT(INDEX($C$5:$C$54,$I269)*INDEX(怒翼属性投放!$B$67:$Q$83,$F269,Y$3)*INDEX(怒翼属性投放!$B$33:$B$41,怒翼升级!$G269))</f>
        <v>0</v>
      </c>
      <c r="Z269" s="12">
        <f>SUMPRODUCT(怒翼属性投放!B$47:Q$47,怒翼升级!J269:Y269)</f>
        <v>3872.1</v>
      </c>
    </row>
    <row r="270" spans="6:26" ht="16.5" x14ac:dyDescent="0.15">
      <c r="F270" s="13">
        <v>6</v>
      </c>
      <c r="G270" s="13">
        <v>6</v>
      </c>
      <c r="H270" s="13" t="s">
        <v>140</v>
      </c>
      <c r="I270" s="13">
        <v>16</v>
      </c>
      <c r="J270" s="12">
        <f>INT(INDEX($C$5:$C$54,$I270)*INDEX(怒翼属性投放!$B$67:$Q$83,$F270,J$3)*INDEX(怒翼属性投放!$B$33:$B$41,怒翼升级!$G270))</f>
        <v>7004</v>
      </c>
      <c r="K270" s="12">
        <f>INT(INDEX($C$5:$C$54,$I270)*INDEX(怒翼属性投放!$B$67:$Q$83,$F270,K$3)*INDEX(怒翼属性投放!$B$33:$B$41,怒翼升级!$G270))</f>
        <v>560</v>
      </c>
      <c r="L270" s="12">
        <f>INT(INDEX($C$5:$C$54,$I270)*INDEX(怒翼属性投放!$B$67:$Q$83,$F270,L$3)*INDEX(怒翼属性投放!$B$33:$B$41,怒翼升级!$G270))</f>
        <v>280</v>
      </c>
      <c r="M270" s="12">
        <f>INT(INDEX($C$5:$C$54,$I270)*INDEX(怒翼属性投放!$B$67:$Q$83,$F270,M$3)*INDEX(怒翼属性投放!$B$33:$B$41,怒翼升级!$G270))</f>
        <v>280</v>
      </c>
      <c r="N270" s="12">
        <f>INT(INDEX($C$5:$C$54,$I270)*INDEX(怒翼属性投放!$B$67:$Q$83,$F270,N$3)*INDEX(怒翼属性投放!$B$33:$B$41,怒翼升级!$G270))</f>
        <v>0</v>
      </c>
      <c r="O270" s="12">
        <f>INT(INDEX($C$5:$C$54,$I270)*INDEX(怒翼属性投放!$B$67:$Q$83,$F270,O$3)*INDEX(怒翼属性投放!$B$33:$B$41,怒翼升级!$G270))</f>
        <v>0</v>
      </c>
      <c r="P270" s="12">
        <f>INT(INDEX($C$5:$C$54,$I270)*INDEX(怒翼属性投放!$B$67:$Q$83,$F270,P$3)*INDEX(怒翼属性投放!$B$33:$B$41,怒翼升级!$G270))</f>
        <v>0</v>
      </c>
      <c r="Q270" s="12">
        <f>INT(INDEX($C$5:$C$54,$I270)*INDEX(怒翼属性投放!$B$67:$Q$83,$F270,Q$3)*INDEX(怒翼属性投放!$B$33:$B$41,怒翼升级!$G270))</f>
        <v>0</v>
      </c>
      <c r="R270" s="12">
        <f>INT(INDEX($C$5:$C$54,$I270)*INDEX(怒翼属性投放!$B$67:$Q$83,$F270,R$3)*INDEX(怒翼属性投放!$B$33:$B$41,怒翼升级!$G270))</f>
        <v>0</v>
      </c>
      <c r="S270" s="12">
        <f>INT(INDEX($C$5:$C$54,$I270)*INDEX(怒翼属性投放!$B$67:$Q$83,$F270,S$3)*INDEX(怒翼属性投放!$B$33:$B$41,怒翼升级!$G270))</f>
        <v>0</v>
      </c>
      <c r="T270" s="12">
        <f>INT(INDEX($C$5:$C$54,$I270)*INDEX(怒翼属性投放!$B$67:$Q$83,$F270,T$3)*INDEX(怒翼属性投放!$B$33:$B$41,怒翼升级!$G270))</f>
        <v>0</v>
      </c>
      <c r="U270" s="12">
        <f>INT(INDEX($C$5:$C$54,$I270)*INDEX(怒翼属性投放!$B$67:$Q$83,$F270,U$3)*INDEX(怒翼属性投放!$B$33:$B$41,怒翼升级!$G270))</f>
        <v>0</v>
      </c>
      <c r="V270" s="12">
        <f>INT(INDEX($C$5:$C$54,$I270)*INDEX(怒翼属性投放!$B$67:$Q$83,$F270,V$3)*INDEX(怒翼属性投放!$B$33:$B$41,怒翼升级!$G270))</f>
        <v>0</v>
      </c>
      <c r="W270" s="12">
        <f>INT(INDEX($C$5:$C$54,$I270)*INDEX(怒翼属性投放!$B$67:$Q$83,$F270,W$3)*INDEX(怒翼属性投放!$B$33:$B$41,怒翼升级!$G270))</f>
        <v>0</v>
      </c>
      <c r="X270" s="12">
        <f>INT(INDEX($C$5:$C$54,$I270)*INDEX(怒翼属性投放!$B$67:$Q$83,$F270,X$3)*INDEX(怒翼属性投放!$B$33:$B$41,怒翼升级!$G270))</f>
        <v>0</v>
      </c>
      <c r="Y270" s="12">
        <f>INT(INDEX($C$5:$C$54,$I270)*INDEX(怒翼属性投放!$B$67:$Q$83,$F270,Y$3)*INDEX(怒翼属性投放!$B$33:$B$41,怒翼升级!$G270))</f>
        <v>0</v>
      </c>
      <c r="Z270" s="12">
        <f>SUMPRODUCT(怒翼属性投放!B$47:Q$47,怒翼升级!J270:Y270)</f>
        <v>4060.4</v>
      </c>
    </row>
    <row r="271" spans="6:26" ht="16.5" x14ac:dyDescent="0.15">
      <c r="F271" s="13">
        <v>6</v>
      </c>
      <c r="G271" s="13">
        <v>6</v>
      </c>
      <c r="H271" s="13" t="s">
        <v>140</v>
      </c>
      <c r="I271" s="13">
        <v>17</v>
      </c>
      <c r="J271" s="12">
        <f>INT(INDEX($C$5:$C$54,$I271)*INDEX(怒翼属性投放!$B$67:$Q$83,$F271,J$3)*INDEX(怒翼属性投放!$B$33:$B$41,怒翼升级!$G271))</f>
        <v>7327</v>
      </c>
      <c r="K271" s="12">
        <f>INT(INDEX($C$5:$C$54,$I271)*INDEX(怒翼属性投放!$B$67:$Q$83,$F271,K$3)*INDEX(怒翼属性投放!$B$33:$B$41,怒翼升级!$G271))</f>
        <v>586</v>
      </c>
      <c r="L271" s="12">
        <f>INT(INDEX($C$5:$C$54,$I271)*INDEX(怒翼属性投放!$B$67:$Q$83,$F271,L$3)*INDEX(怒翼属性投放!$B$33:$B$41,怒翼升级!$G271))</f>
        <v>293</v>
      </c>
      <c r="M271" s="12">
        <f>INT(INDEX($C$5:$C$54,$I271)*INDEX(怒翼属性投放!$B$67:$Q$83,$F271,M$3)*INDEX(怒翼属性投放!$B$33:$B$41,怒翼升级!$G271))</f>
        <v>293</v>
      </c>
      <c r="N271" s="12">
        <f>INT(INDEX($C$5:$C$54,$I271)*INDEX(怒翼属性投放!$B$67:$Q$83,$F271,N$3)*INDEX(怒翼属性投放!$B$33:$B$41,怒翼升级!$G271))</f>
        <v>0</v>
      </c>
      <c r="O271" s="12">
        <f>INT(INDEX($C$5:$C$54,$I271)*INDEX(怒翼属性投放!$B$67:$Q$83,$F271,O$3)*INDEX(怒翼属性投放!$B$33:$B$41,怒翼升级!$G271))</f>
        <v>0</v>
      </c>
      <c r="P271" s="12">
        <f>INT(INDEX($C$5:$C$54,$I271)*INDEX(怒翼属性投放!$B$67:$Q$83,$F271,P$3)*INDEX(怒翼属性投放!$B$33:$B$41,怒翼升级!$G271))</f>
        <v>0</v>
      </c>
      <c r="Q271" s="12">
        <f>INT(INDEX($C$5:$C$54,$I271)*INDEX(怒翼属性投放!$B$67:$Q$83,$F271,Q$3)*INDEX(怒翼属性投放!$B$33:$B$41,怒翼升级!$G271))</f>
        <v>0</v>
      </c>
      <c r="R271" s="12">
        <f>INT(INDEX($C$5:$C$54,$I271)*INDEX(怒翼属性投放!$B$67:$Q$83,$F271,R$3)*INDEX(怒翼属性投放!$B$33:$B$41,怒翼升级!$G271))</f>
        <v>0</v>
      </c>
      <c r="S271" s="12">
        <f>INT(INDEX($C$5:$C$54,$I271)*INDEX(怒翼属性投放!$B$67:$Q$83,$F271,S$3)*INDEX(怒翼属性投放!$B$33:$B$41,怒翼升级!$G271))</f>
        <v>0</v>
      </c>
      <c r="T271" s="12">
        <f>INT(INDEX($C$5:$C$54,$I271)*INDEX(怒翼属性投放!$B$67:$Q$83,$F271,T$3)*INDEX(怒翼属性投放!$B$33:$B$41,怒翼升级!$G271))</f>
        <v>0</v>
      </c>
      <c r="U271" s="12">
        <f>INT(INDEX($C$5:$C$54,$I271)*INDEX(怒翼属性投放!$B$67:$Q$83,$F271,U$3)*INDEX(怒翼属性投放!$B$33:$B$41,怒翼升级!$G271))</f>
        <v>0</v>
      </c>
      <c r="V271" s="12">
        <f>INT(INDEX($C$5:$C$54,$I271)*INDEX(怒翼属性投放!$B$67:$Q$83,$F271,V$3)*INDEX(怒翼属性投放!$B$33:$B$41,怒翼升级!$G271))</f>
        <v>0</v>
      </c>
      <c r="W271" s="12">
        <f>INT(INDEX($C$5:$C$54,$I271)*INDEX(怒翼属性投放!$B$67:$Q$83,$F271,W$3)*INDEX(怒翼属性投放!$B$33:$B$41,怒翼升级!$G271))</f>
        <v>0</v>
      </c>
      <c r="X271" s="12">
        <f>INT(INDEX($C$5:$C$54,$I271)*INDEX(怒翼属性投放!$B$67:$Q$83,$F271,X$3)*INDEX(怒翼属性投放!$B$33:$B$41,怒翼升级!$G271))</f>
        <v>0</v>
      </c>
      <c r="Y271" s="12">
        <f>INT(INDEX($C$5:$C$54,$I271)*INDEX(怒翼属性投放!$B$67:$Q$83,$F271,Y$3)*INDEX(怒翼属性投放!$B$33:$B$41,怒翼升级!$G271))</f>
        <v>0</v>
      </c>
      <c r="Z271" s="12">
        <f>SUMPRODUCT(怒翼属性投放!B$47:Q$47,怒翼升级!J271:Y271)</f>
        <v>4248.7</v>
      </c>
    </row>
    <row r="272" spans="6:26" ht="16.5" x14ac:dyDescent="0.15">
      <c r="F272" s="13">
        <v>6</v>
      </c>
      <c r="G272" s="13">
        <v>6</v>
      </c>
      <c r="H272" s="13" t="s">
        <v>140</v>
      </c>
      <c r="I272" s="13">
        <v>18</v>
      </c>
      <c r="J272" s="12">
        <f>INT(INDEX($C$5:$C$54,$I272)*INDEX(怒翼属性投放!$B$67:$Q$83,$F272,J$3)*INDEX(怒翼属性投放!$B$33:$B$41,怒翼升级!$G272))</f>
        <v>7650</v>
      </c>
      <c r="K272" s="12">
        <f>INT(INDEX($C$5:$C$54,$I272)*INDEX(怒翼属性投放!$B$67:$Q$83,$F272,K$3)*INDEX(怒翼属性投放!$B$33:$B$41,怒翼升级!$G272))</f>
        <v>612</v>
      </c>
      <c r="L272" s="12">
        <f>INT(INDEX($C$5:$C$54,$I272)*INDEX(怒翼属性投放!$B$67:$Q$83,$F272,L$3)*INDEX(怒翼属性投放!$B$33:$B$41,怒翼升级!$G272))</f>
        <v>306</v>
      </c>
      <c r="M272" s="12">
        <f>INT(INDEX($C$5:$C$54,$I272)*INDEX(怒翼属性投放!$B$67:$Q$83,$F272,M$3)*INDEX(怒翼属性投放!$B$33:$B$41,怒翼升级!$G272))</f>
        <v>306</v>
      </c>
      <c r="N272" s="12">
        <f>INT(INDEX($C$5:$C$54,$I272)*INDEX(怒翼属性投放!$B$67:$Q$83,$F272,N$3)*INDEX(怒翼属性投放!$B$33:$B$41,怒翼升级!$G272))</f>
        <v>0</v>
      </c>
      <c r="O272" s="12">
        <f>INT(INDEX($C$5:$C$54,$I272)*INDEX(怒翼属性投放!$B$67:$Q$83,$F272,O$3)*INDEX(怒翼属性投放!$B$33:$B$41,怒翼升级!$G272))</f>
        <v>0</v>
      </c>
      <c r="P272" s="12">
        <f>INT(INDEX($C$5:$C$54,$I272)*INDEX(怒翼属性投放!$B$67:$Q$83,$F272,P$3)*INDEX(怒翼属性投放!$B$33:$B$41,怒翼升级!$G272))</f>
        <v>0</v>
      </c>
      <c r="Q272" s="12">
        <f>INT(INDEX($C$5:$C$54,$I272)*INDEX(怒翼属性投放!$B$67:$Q$83,$F272,Q$3)*INDEX(怒翼属性投放!$B$33:$B$41,怒翼升级!$G272))</f>
        <v>0</v>
      </c>
      <c r="R272" s="12">
        <f>INT(INDEX($C$5:$C$54,$I272)*INDEX(怒翼属性投放!$B$67:$Q$83,$F272,R$3)*INDEX(怒翼属性投放!$B$33:$B$41,怒翼升级!$G272))</f>
        <v>0</v>
      </c>
      <c r="S272" s="12">
        <f>INT(INDEX($C$5:$C$54,$I272)*INDEX(怒翼属性投放!$B$67:$Q$83,$F272,S$3)*INDEX(怒翼属性投放!$B$33:$B$41,怒翼升级!$G272))</f>
        <v>0</v>
      </c>
      <c r="T272" s="12">
        <f>INT(INDEX($C$5:$C$54,$I272)*INDEX(怒翼属性投放!$B$67:$Q$83,$F272,T$3)*INDEX(怒翼属性投放!$B$33:$B$41,怒翼升级!$G272))</f>
        <v>0</v>
      </c>
      <c r="U272" s="12">
        <f>INT(INDEX($C$5:$C$54,$I272)*INDEX(怒翼属性投放!$B$67:$Q$83,$F272,U$3)*INDEX(怒翼属性投放!$B$33:$B$41,怒翼升级!$G272))</f>
        <v>0</v>
      </c>
      <c r="V272" s="12">
        <f>INT(INDEX($C$5:$C$54,$I272)*INDEX(怒翼属性投放!$B$67:$Q$83,$F272,V$3)*INDEX(怒翼属性投放!$B$33:$B$41,怒翼升级!$G272))</f>
        <v>0</v>
      </c>
      <c r="W272" s="12">
        <f>INT(INDEX($C$5:$C$54,$I272)*INDEX(怒翼属性投放!$B$67:$Q$83,$F272,W$3)*INDEX(怒翼属性投放!$B$33:$B$41,怒翼升级!$G272))</f>
        <v>0</v>
      </c>
      <c r="X272" s="12">
        <f>INT(INDEX($C$5:$C$54,$I272)*INDEX(怒翼属性投放!$B$67:$Q$83,$F272,X$3)*INDEX(怒翼属性投放!$B$33:$B$41,怒翼升级!$G272))</f>
        <v>0</v>
      </c>
      <c r="Y272" s="12">
        <f>INT(INDEX($C$5:$C$54,$I272)*INDEX(怒翼属性投放!$B$67:$Q$83,$F272,Y$3)*INDEX(怒翼属性投放!$B$33:$B$41,怒翼升级!$G272))</f>
        <v>0</v>
      </c>
      <c r="Z272" s="12">
        <f>SUMPRODUCT(怒翼属性投放!B$47:Q$47,怒翼升级!J272:Y272)</f>
        <v>4437</v>
      </c>
    </row>
    <row r="273" spans="6:26" ht="16.5" x14ac:dyDescent="0.15">
      <c r="F273" s="13">
        <v>6</v>
      </c>
      <c r="G273" s="13">
        <v>6</v>
      </c>
      <c r="H273" s="13" t="s">
        <v>140</v>
      </c>
      <c r="I273" s="13">
        <v>19</v>
      </c>
      <c r="J273" s="12">
        <f>INT(INDEX($C$5:$C$54,$I273)*INDEX(怒翼属性投放!$B$67:$Q$83,$F273,J$3)*INDEX(怒翼属性投放!$B$33:$B$41,怒翼升级!$G273))</f>
        <v>7974</v>
      </c>
      <c r="K273" s="12">
        <f>INT(INDEX($C$5:$C$54,$I273)*INDEX(怒翼属性投放!$B$67:$Q$83,$F273,K$3)*INDEX(怒翼属性投放!$B$33:$B$41,怒翼升级!$G273))</f>
        <v>637</v>
      </c>
      <c r="L273" s="12">
        <f>INT(INDEX($C$5:$C$54,$I273)*INDEX(怒翼属性投放!$B$67:$Q$83,$F273,L$3)*INDEX(怒翼属性投放!$B$33:$B$41,怒翼升级!$G273))</f>
        <v>318</v>
      </c>
      <c r="M273" s="12">
        <f>INT(INDEX($C$5:$C$54,$I273)*INDEX(怒翼属性投放!$B$67:$Q$83,$F273,M$3)*INDEX(怒翼属性投放!$B$33:$B$41,怒翼升级!$G273))</f>
        <v>318</v>
      </c>
      <c r="N273" s="12">
        <f>INT(INDEX($C$5:$C$54,$I273)*INDEX(怒翼属性投放!$B$67:$Q$83,$F273,N$3)*INDEX(怒翼属性投放!$B$33:$B$41,怒翼升级!$G273))</f>
        <v>0</v>
      </c>
      <c r="O273" s="12">
        <f>INT(INDEX($C$5:$C$54,$I273)*INDEX(怒翼属性投放!$B$67:$Q$83,$F273,O$3)*INDEX(怒翼属性投放!$B$33:$B$41,怒翼升级!$G273))</f>
        <v>0</v>
      </c>
      <c r="P273" s="12">
        <f>INT(INDEX($C$5:$C$54,$I273)*INDEX(怒翼属性投放!$B$67:$Q$83,$F273,P$3)*INDEX(怒翼属性投放!$B$33:$B$41,怒翼升级!$G273))</f>
        <v>0</v>
      </c>
      <c r="Q273" s="12">
        <f>INT(INDEX($C$5:$C$54,$I273)*INDEX(怒翼属性投放!$B$67:$Q$83,$F273,Q$3)*INDEX(怒翼属性投放!$B$33:$B$41,怒翼升级!$G273))</f>
        <v>0</v>
      </c>
      <c r="R273" s="12">
        <f>INT(INDEX($C$5:$C$54,$I273)*INDEX(怒翼属性投放!$B$67:$Q$83,$F273,R$3)*INDEX(怒翼属性投放!$B$33:$B$41,怒翼升级!$G273))</f>
        <v>0</v>
      </c>
      <c r="S273" s="12">
        <f>INT(INDEX($C$5:$C$54,$I273)*INDEX(怒翼属性投放!$B$67:$Q$83,$F273,S$3)*INDEX(怒翼属性投放!$B$33:$B$41,怒翼升级!$G273))</f>
        <v>0</v>
      </c>
      <c r="T273" s="12">
        <f>INT(INDEX($C$5:$C$54,$I273)*INDEX(怒翼属性投放!$B$67:$Q$83,$F273,T$3)*INDEX(怒翼属性投放!$B$33:$B$41,怒翼升级!$G273))</f>
        <v>0</v>
      </c>
      <c r="U273" s="12">
        <f>INT(INDEX($C$5:$C$54,$I273)*INDEX(怒翼属性投放!$B$67:$Q$83,$F273,U$3)*INDEX(怒翼属性投放!$B$33:$B$41,怒翼升级!$G273))</f>
        <v>0</v>
      </c>
      <c r="V273" s="12">
        <f>INT(INDEX($C$5:$C$54,$I273)*INDEX(怒翼属性投放!$B$67:$Q$83,$F273,V$3)*INDEX(怒翼属性投放!$B$33:$B$41,怒翼升级!$G273))</f>
        <v>0</v>
      </c>
      <c r="W273" s="12">
        <f>INT(INDEX($C$5:$C$54,$I273)*INDEX(怒翼属性投放!$B$67:$Q$83,$F273,W$3)*INDEX(怒翼属性投放!$B$33:$B$41,怒翼升级!$G273))</f>
        <v>0</v>
      </c>
      <c r="X273" s="12">
        <f>INT(INDEX($C$5:$C$54,$I273)*INDEX(怒翼属性投放!$B$67:$Q$83,$F273,X$3)*INDEX(怒翼属性投放!$B$33:$B$41,怒翼升级!$G273))</f>
        <v>0</v>
      </c>
      <c r="Y273" s="12">
        <f>INT(INDEX($C$5:$C$54,$I273)*INDEX(怒翼属性投放!$B$67:$Q$83,$F273,Y$3)*INDEX(怒翼属性投放!$B$33:$B$41,怒翼升级!$G273))</f>
        <v>0</v>
      </c>
      <c r="Z273" s="12">
        <f>SUMPRODUCT(怒翼属性投放!B$47:Q$47,怒翼升级!J273:Y273)</f>
        <v>4616.3999999999996</v>
      </c>
    </row>
    <row r="274" spans="6:26" ht="16.5" x14ac:dyDescent="0.15">
      <c r="F274" s="13">
        <v>6</v>
      </c>
      <c r="G274" s="13">
        <v>6</v>
      </c>
      <c r="H274" s="13" t="s">
        <v>140</v>
      </c>
      <c r="I274" s="13">
        <v>20</v>
      </c>
      <c r="J274" s="12">
        <f>INT(INDEX($C$5:$C$54,$I274)*INDEX(怒翼属性投放!$B$67:$Q$83,$F274,J$3)*INDEX(怒翼属性投放!$B$33:$B$41,怒翼升级!$G274))</f>
        <v>8297</v>
      </c>
      <c r="K274" s="12">
        <f>INT(INDEX($C$5:$C$54,$I274)*INDEX(怒翼属性投放!$B$67:$Q$83,$F274,K$3)*INDEX(怒翼属性投放!$B$33:$B$41,怒翼升级!$G274))</f>
        <v>663</v>
      </c>
      <c r="L274" s="12">
        <f>INT(INDEX($C$5:$C$54,$I274)*INDEX(怒翼属性投放!$B$67:$Q$83,$F274,L$3)*INDEX(怒翼属性投放!$B$33:$B$41,怒翼升级!$G274))</f>
        <v>331</v>
      </c>
      <c r="M274" s="12">
        <f>INT(INDEX($C$5:$C$54,$I274)*INDEX(怒翼属性投放!$B$67:$Q$83,$F274,M$3)*INDEX(怒翼属性投放!$B$33:$B$41,怒翼升级!$G274))</f>
        <v>331</v>
      </c>
      <c r="N274" s="12">
        <f>INT(INDEX($C$5:$C$54,$I274)*INDEX(怒翼属性投放!$B$67:$Q$83,$F274,N$3)*INDEX(怒翼属性投放!$B$33:$B$41,怒翼升级!$G274))</f>
        <v>0</v>
      </c>
      <c r="O274" s="12">
        <f>INT(INDEX($C$5:$C$54,$I274)*INDEX(怒翼属性投放!$B$67:$Q$83,$F274,O$3)*INDEX(怒翼属性投放!$B$33:$B$41,怒翼升级!$G274))</f>
        <v>0</v>
      </c>
      <c r="P274" s="12">
        <f>INT(INDEX($C$5:$C$54,$I274)*INDEX(怒翼属性投放!$B$67:$Q$83,$F274,P$3)*INDEX(怒翼属性投放!$B$33:$B$41,怒翼升级!$G274))</f>
        <v>0</v>
      </c>
      <c r="Q274" s="12">
        <f>INT(INDEX($C$5:$C$54,$I274)*INDEX(怒翼属性投放!$B$67:$Q$83,$F274,Q$3)*INDEX(怒翼属性投放!$B$33:$B$41,怒翼升级!$G274))</f>
        <v>0</v>
      </c>
      <c r="R274" s="12">
        <f>INT(INDEX($C$5:$C$54,$I274)*INDEX(怒翼属性投放!$B$67:$Q$83,$F274,R$3)*INDEX(怒翼属性投放!$B$33:$B$41,怒翼升级!$G274))</f>
        <v>0</v>
      </c>
      <c r="S274" s="12">
        <f>INT(INDEX($C$5:$C$54,$I274)*INDEX(怒翼属性投放!$B$67:$Q$83,$F274,S$3)*INDEX(怒翼属性投放!$B$33:$B$41,怒翼升级!$G274))</f>
        <v>0</v>
      </c>
      <c r="T274" s="12">
        <f>INT(INDEX($C$5:$C$54,$I274)*INDEX(怒翼属性投放!$B$67:$Q$83,$F274,T$3)*INDEX(怒翼属性投放!$B$33:$B$41,怒翼升级!$G274))</f>
        <v>0</v>
      </c>
      <c r="U274" s="12">
        <f>INT(INDEX($C$5:$C$54,$I274)*INDEX(怒翼属性投放!$B$67:$Q$83,$F274,U$3)*INDEX(怒翼属性投放!$B$33:$B$41,怒翼升级!$G274))</f>
        <v>0</v>
      </c>
      <c r="V274" s="12">
        <f>INT(INDEX($C$5:$C$54,$I274)*INDEX(怒翼属性投放!$B$67:$Q$83,$F274,V$3)*INDEX(怒翼属性投放!$B$33:$B$41,怒翼升级!$G274))</f>
        <v>0</v>
      </c>
      <c r="W274" s="12">
        <f>INT(INDEX($C$5:$C$54,$I274)*INDEX(怒翼属性投放!$B$67:$Q$83,$F274,W$3)*INDEX(怒翼属性投放!$B$33:$B$41,怒翼升级!$G274))</f>
        <v>0</v>
      </c>
      <c r="X274" s="12">
        <f>INT(INDEX($C$5:$C$54,$I274)*INDEX(怒翼属性投放!$B$67:$Q$83,$F274,X$3)*INDEX(怒翼属性投放!$B$33:$B$41,怒翼升级!$G274))</f>
        <v>0</v>
      </c>
      <c r="Y274" s="12">
        <f>INT(INDEX($C$5:$C$54,$I274)*INDEX(怒翼属性投放!$B$67:$Q$83,$F274,Y$3)*INDEX(怒翼属性投放!$B$33:$B$41,怒翼升级!$G274))</f>
        <v>0</v>
      </c>
      <c r="Z274" s="12">
        <f>SUMPRODUCT(怒翼属性投放!B$47:Q$47,怒翼升级!J274:Y274)</f>
        <v>4804.7</v>
      </c>
    </row>
    <row r="275" spans="6:26" ht="16.5" x14ac:dyDescent="0.15">
      <c r="F275" s="13">
        <v>6</v>
      </c>
      <c r="G275" s="13">
        <v>6</v>
      </c>
      <c r="H275" s="13" t="s">
        <v>140</v>
      </c>
      <c r="I275" s="13">
        <v>21</v>
      </c>
      <c r="J275" s="12">
        <f>INT(INDEX($C$5:$C$54,$I275)*INDEX(怒翼属性投放!$B$67:$Q$83,$F275,J$3)*INDEX(怒翼属性投放!$B$33:$B$41,怒翼升级!$G275))</f>
        <v>8620</v>
      </c>
      <c r="K275" s="12">
        <f>INT(INDEX($C$5:$C$54,$I275)*INDEX(怒翼属性投放!$B$67:$Q$83,$F275,K$3)*INDEX(怒翼属性投放!$B$33:$B$41,怒翼升级!$G275))</f>
        <v>689</v>
      </c>
      <c r="L275" s="12">
        <f>INT(INDEX($C$5:$C$54,$I275)*INDEX(怒翼属性投放!$B$67:$Q$83,$F275,L$3)*INDEX(怒翼属性投放!$B$33:$B$41,怒翼升级!$G275))</f>
        <v>344</v>
      </c>
      <c r="M275" s="12">
        <f>INT(INDEX($C$5:$C$54,$I275)*INDEX(怒翼属性投放!$B$67:$Q$83,$F275,M$3)*INDEX(怒翼属性投放!$B$33:$B$41,怒翼升级!$G275))</f>
        <v>344</v>
      </c>
      <c r="N275" s="12">
        <f>INT(INDEX($C$5:$C$54,$I275)*INDEX(怒翼属性投放!$B$67:$Q$83,$F275,N$3)*INDEX(怒翼属性投放!$B$33:$B$41,怒翼升级!$G275))</f>
        <v>0</v>
      </c>
      <c r="O275" s="12">
        <f>INT(INDEX($C$5:$C$54,$I275)*INDEX(怒翼属性投放!$B$67:$Q$83,$F275,O$3)*INDEX(怒翼属性投放!$B$33:$B$41,怒翼升级!$G275))</f>
        <v>0</v>
      </c>
      <c r="P275" s="12">
        <f>INT(INDEX($C$5:$C$54,$I275)*INDEX(怒翼属性投放!$B$67:$Q$83,$F275,P$3)*INDEX(怒翼属性投放!$B$33:$B$41,怒翼升级!$G275))</f>
        <v>0</v>
      </c>
      <c r="Q275" s="12">
        <f>INT(INDEX($C$5:$C$54,$I275)*INDEX(怒翼属性投放!$B$67:$Q$83,$F275,Q$3)*INDEX(怒翼属性投放!$B$33:$B$41,怒翼升级!$G275))</f>
        <v>0</v>
      </c>
      <c r="R275" s="12">
        <f>INT(INDEX($C$5:$C$54,$I275)*INDEX(怒翼属性投放!$B$67:$Q$83,$F275,R$3)*INDEX(怒翼属性投放!$B$33:$B$41,怒翼升级!$G275))</f>
        <v>0</v>
      </c>
      <c r="S275" s="12">
        <f>INT(INDEX($C$5:$C$54,$I275)*INDEX(怒翼属性投放!$B$67:$Q$83,$F275,S$3)*INDEX(怒翼属性投放!$B$33:$B$41,怒翼升级!$G275))</f>
        <v>0</v>
      </c>
      <c r="T275" s="12">
        <f>INT(INDEX($C$5:$C$54,$I275)*INDEX(怒翼属性投放!$B$67:$Q$83,$F275,T$3)*INDEX(怒翼属性投放!$B$33:$B$41,怒翼升级!$G275))</f>
        <v>0</v>
      </c>
      <c r="U275" s="12">
        <f>INT(INDEX($C$5:$C$54,$I275)*INDEX(怒翼属性投放!$B$67:$Q$83,$F275,U$3)*INDEX(怒翼属性投放!$B$33:$B$41,怒翼升级!$G275))</f>
        <v>0</v>
      </c>
      <c r="V275" s="12">
        <f>INT(INDEX($C$5:$C$54,$I275)*INDEX(怒翼属性投放!$B$67:$Q$83,$F275,V$3)*INDEX(怒翼属性投放!$B$33:$B$41,怒翼升级!$G275))</f>
        <v>0</v>
      </c>
      <c r="W275" s="12">
        <f>INT(INDEX($C$5:$C$54,$I275)*INDEX(怒翼属性投放!$B$67:$Q$83,$F275,W$3)*INDEX(怒翼属性投放!$B$33:$B$41,怒翼升级!$G275))</f>
        <v>0</v>
      </c>
      <c r="X275" s="12">
        <f>INT(INDEX($C$5:$C$54,$I275)*INDEX(怒翼属性投放!$B$67:$Q$83,$F275,X$3)*INDEX(怒翼属性投放!$B$33:$B$41,怒翼升级!$G275))</f>
        <v>0</v>
      </c>
      <c r="Y275" s="12">
        <f>INT(INDEX($C$5:$C$54,$I275)*INDEX(怒翼属性投放!$B$67:$Q$83,$F275,Y$3)*INDEX(怒翼属性投放!$B$33:$B$41,怒翼升级!$G275))</f>
        <v>0</v>
      </c>
      <c r="Z275" s="12">
        <f>SUMPRODUCT(怒翼属性投放!B$47:Q$47,怒翼升级!J275:Y275)</f>
        <v>4993</v>
      </c>
    </row>
    <row r="276" spans="6:26" ht="16.5" x14ac:dyDescent="0.15">
      <c r="F276" s="13">
        <v>6</v>
      </c>
      <c r="G276" s="13">
        <v>6</v>
      </c>
      <c r="H276" s="13" t="s">
        <v>140</v>
      </c>
      <c r="I276" s="13">
        <v>22</v>
      </c>
      <c r="J276" s="12">
        <f>INT(INDEX($C$5:$C$54,$I276)*INDEX(怒翼属性投放!$B$67:$Q$83,$F276,J$3)*INDEX(怒翼属性投放!$B$33:$B$41,怒翼升级!$G276))</f>
        <v>8943</v>
      </c>
      <c r="K276" s="12">
        <f>INT(INDEX($C$5:$C$54,$I276)*INDEX(怒翼属性投放!$B$67:$Q$83,$F276,K$3)*INDEX(怒翼属性投放!$B$33:$B$41,怒翼升级!$G276))</f>
        <v>715</v>
      </c>
      <c r="L276" s="12">
        <f>INT(INDEX($C$5:$C$54,$I276)*INDEX(怒翼属性投放!$B$67:$Q$83,$F276,L$3)*INDEX(怒翼属性投放!$B$33:$B$41,怒翼升级!$G276))</f>
        <v>357</v>
      </c>
      <c r="M276" s="12">
        <f>INT(INDEX($C$5:$C$54,$I276)*INDEX(怒翼属性投放!$B$67:$Q$83,$F276,M$3)*INDEX(怒翼属性投放!$B$33:$B$41,怒翼升级!$G276))</f>
        <v>357</v>
      </c>
      <c r="N276" s="12">
        <f>INT(INDEX($C$5:$C$54,$I276)*INDEX(怒翼属性投放!$B$67:$Q$83,$F276,N$3)*INDEX(怒翼属性投放!$B$33:$B$41,怒翼升级!$G276))</f>
        <v>0</v>
      </c>
      <c r="O276" s="12">
        <f>INT(INDEX($C$5:$C$54,$I276)*INDEX(怒翼属性投放!$B$67:$Q$83,$F276,O$3)*INDEX(怒翼属性投放!$B$33:$B$41,怒翼升级!$G276))</f>
        <v>0</v>
      </c>
      <c r="P276" s="12">
        <f>INT(INDEX($C$5:$C$54,$I276)*INDEX(怒翼属性投放!$B$67:$Q$83,$F276,P$3)*INDEX(怒翼属性投放!$B$33:$B$41,怒翼升级!$G276))</f>
        <v>0</v>
      </c>
      <c r="Q276" s="12">
        <f>INT(INDEX($C$5:$C$54,$I276)*INDEX(怒翼属性投放!$B$67:$Q$83,$F276,Q$3)*INDEX(怒翼属性投放!$B$33:$B$41,怒翼升级!$G276))</f>
        <v>0</v>
      </c>
      <c r="R276" s="12">
        <f>INT(INDEX($C$5:$C$54,$I276)*INDEX(怒翼属性投放!$B$67:$Q$83,$F276,R$3)*INDEX(怒翼属性投放!$B$33:$B$41,怒翼升级!$G276))</f>
        <v>0</v>
      </c>
      <c r="S276" s="12">
        <f>INT(INDEX($C$5:$C$54,$I276)*INDEX(怒翼属性投放!$B$67:$Q$83,$F276,S$3)*INDEX(怒翼属性投放!$B$33:$B$41,怒翼升级!$G276))</f>
        <v>0</v>
      </c>
      <c r="T276" s="12">
        <f>INT(INDEX($C$5:$C$54,$I276)*INDEX(怒翼属性投放!$B$67:$Q$83,$F276,T$3)*INDEX(怒翼属性投放!$B$33:$B$41,怒翼升级!$G276))</f>
        <v>0</v>
      </c>
      <c r="U276" s="12">
        <f>INT(INDEX($C$5:$C$54,$I276)*INDEX(怒翼属性投放!$B$67:$Q$83,$F276,U$3)*INDEX(怒翼属性投放!$B$33:$B$41,怒翼升级!$G276))</f>
        <v>0</v>
      </c>
      <c r="V276" s="12">
        <f>INT(INDEX($C$5:$C$54,$I276)*INDEX(怒翼属性投放!$B$67:$Q$83,$F276,V$3)*INDEX(怒翼属性投放!$B$33:$B$41,怒翼升级!$G276))</f>
        <v>0</v>
      </c>
      <c r="W276" s="12">
        <f>INT(INDEX($C$5:$C$54,$I276)*INDEX(怒翼属性投放!$B$67:$Q$83,$F276,W$3)*INDEX(怒翼属性投放!$B$33:$B$41,怒翼升级!$G276))</f>
        <v>0</v>
      </c>
      <c r="X276" s="12">
        <f>INT(INDEX($C$5:$C$54,$I276)*INDEX(怒翼属性投放!$B$67:$Q$83,$F276,X$3)*INDEX(怒翼属性投放!$B$33:$B$41,怒翼升级!$G276))</f>
        <v>0</v>
      </c>
      <c r="Y276" s="12">
        <f>INT(INDEX($C$5:$C$54,$I276)*INDEX(怒翼属性投放!$B$67:$Q$83,$F276,Y$3)*INDEX(怒翼属性投放!$B$33:$B$41,怒翼升级!$G276))</f>
        <v>0</v>
      </c>
      <c r="Z276" s="12">
        <f>SUMPRODUCT(怒翼属性投放!B$47:Q$47,怒翼升级!J276:Y276)</f>
        <v>5181.3</v>
      </c>
    </row>
    <row r="277" spans="6:26" ht="16.5" x14ac:dyDescent="0.15">
      <c r="F277" s="13">
        <v>6</v>
      </c>
      <c r="G277" s="13">
        <v>6</v>
      </c>
      <c r="H277" s="13" t="s">
        <v>140</v>
      </c>
      <c r="I277" s="13">
        <v>23</v>
      </c>
      <c r="J277" s="12">
        <f>INT(INDEX($C$5:$C$54,$I277)*INDEX(怒翼属性投放!$B$67:$Q$83,$F277,J$3)*INDEX(怒翼属性投放!$B$33:$B$41,怒翼升级!$G277))</f>
        <v>9267</v>
      </c>
      <c r="K277" s="12">
        <f>INT(INDEX($C$5:$C$54,$I277)*INDEX(怒翼属性投放!$B$67:$Q$83,$F277,K$3)*INDEX(怒翼属性投放!$B$33:$B$41,怒翼升级!$G277))</f>
        <v>741</v>
      </c>
      <c r="L277" s="12">
        <f>INT(INDEX($C$5:$C$54,$I277)*INDEX(怒翼属性投放!$B$67:$Q$83,$F277,L$3)*INDEX(怒翼属性投放!$B$33:$B$41,怒翼升级!$G277))</f>
        <v>370</v>
      </c>
      <c r="M277" s="12">
        <f>INT(INDEX($C$5:$C$54,$I277)*INDEX(怒翼属性投放!$B$67:$Q$83,$F277,M$3)*INDEX(怒翼属性投放!$B$33:$B$41,怒翼升级!$G277))</f>
        <v>370</v>
      </c>
      <c r="N277" s="12">
        <f>INT(INDEX($C$5:$C$54,$I277)*INDEX(怒翼属性投放!$B$67:$Q$83,$F277,N$3)*INDEX(怒翼属性投放!$B$33:$B$41,怒翼升级!$G277))</f>
        <v>0</v>
      </c>
      <c r="O277" s="12">
        <f>INT(INDEX($C$5:$C$54,$I277)*INDEX(怒翼属性投放!$B$67:$Q$83,$F277,O$3)*INDEX(怒翼属性投放!$B$33:$B$41,怒翼升级!$G277))</f>
        <v>0</v>
      </c>
      <c r="P277" s="12">
        <f>INT(INDEX($C$5:$C$54,$I277)*INDEX(怒翼属性投放!$B$67:$Q$83,$F277,P$3)*INDEX(怒翼属性投放!$B$33:$B$41,怒翼升级!$G277))</f>
        <v>0</v>
      </c>
      <c r="Q277" s="12">
        <f>INT(INDEX($C$5:$C$54,$I277)*INDEX(怒翼属性投放!$B$67:$Q$83,$F277,Q$3)*INDEX(怒翼属性投放!$B$33:$B$41,怒翼升级!$G277))</f>
        <v>0</v>
      </c>
      <c r="R277" s="12">
        <f>INT(INDEX($C$5:$C$54,$I277)*INDEX(怒翼属性投放!$B$67:$Q$83,$F277,R$3)*INDEX(怒翼属性投放!$B$33:$B$41,怒翼升级!$G277))</f>
        <v>0</v>
      </c>
      <c r="S277" s="12">
        <f>INT(INDEX($C$5:$C$54,$I277)*INDEX(怒翼属性投放!$B$67:$Q$83,$F277,S$3)*INDEX(怒翼属性投放!$B$33:$B$41,怒翼升级!$G277))</f>
        <v>0</v>
      </c>
      <c r="T277" s="12">
        <f>INT(INDEX($C$5:$C$54,$I277)*INDEX(怒翼属性投放!$B$67:$Q$83,$F277,T$3)*INDEX(怒翼属性投放!$B$33:$B$41,怒翼升级!$G277))</f>
        <v>0</v>
      </c>
      <c r="U277" s="12">
        <f>INT(INDEX($C$5:$C$54,$I277)*INDEX(怒翼属性投放!$B$67:$Q$83,$F277,U$3)*INDEX(怒翼属性投放!$B$33:$B$41,怒翼升级!$G277))</f>
        <v>0</v>
      </c>
      <c r="V277" s="12">
        <f>INT(INDEX($C$5:$C$54,$I277)*INDEX(怒翼属性投放!$B$67:$Q$83,$F277,V$3)*INDEX(怒翼属性投放!$B$33:$B$41,怒翼升级!$G277))</f>
        <v>0</v>
      </c>
      <c r="W277" s="12">
        <f>INT(INDEX($C$5:$C$54,$I277)*INDEX(怒翼属性投放!$B$67:$Q$83,$F277,W$3)*INDEX(怒翼属性投放!$B$33:$B$41,怒翼升级!$G277))</f>
        <v>0</v>
      </c>
      <c r="X277" s="12">
        <f>INT(INDEX($C$5:$C$54,$I277)*INDEX(怒翼属性投放!$B$67:$Q$83,$F277,X$3)*INDEX(怒翼属性投放!$B$33:$B$41,怒翼升级!$G277))</f>
        <v>0</v>
      </c>
      <c r="Y277" s="12">
        <f>INT(INDEX($C$5:$C$54,$I277)*INDEX(怒翼属性投放!$B$67:$Q$83,$F277,Y$3)*INDEX(怒翼属性投放!$B$33:$B$41,怒翼升级!$G277))</f>
        <v>0</v>
      </c>
      <c r="Z277" s="12">
        <f>SUMPRODUCT(怒翼属性投放!B$47:Q$47,怒翼升级!J277:Y277)</f>
        <v>5369.7</v>
      </c>
    </row>
    <row r="278" spans="6:26" ht="16.5" x14ac:dyDescent="0.15">
      <c r="F278" s="13">
        <v>6</v>
      </c>
      <c r="G278" s="13">
        <v>6</v>
      </c>
      <c r="H278" s="13" t="s">
        <v>140</v>
      </c>
      <c r="I278" s="13">
        <v>24</v>
      </c>
      <c r="J278" s="12">
        <f>INT(INDEX($C$5:$C$54,$I278)*INDEX(怒翼属性投放!$B$67:$Q$83,$F278,J$3)*INDEX(怒翼属性投放!$B$33:$B$41,怒翼升级!$G278))</f>
        <v>9590</v>
      </c>
      <c r="K278" s="12">
        <f>INT(INDEX($C$5:$C$54,$I278)*INDEX(怒翼属性投放!$B$67:$Q$83,$F278,K$3)*INDEX(怒翼属性投放!$B$33:$B$41,怒翼升级!$G278))</f>
        <v>767</v>
      </c>
      <c r="L278" s="12">
        <f>INT(INDEX($C$5:$C$54,$I278)*INDEX(怒翼属性投放!$B$67:$Q$83,$F278,L$3)*INDEX(怒翼属性投放!$B$33:$B$41,怒翼升级!$G278))</f>
        <v>383</v>
      </c>
      <c r="M278" s="12">
        <f>INT(INDEX($C$5:$C$54,$I278)*INDEX(怒翼属性投放!$B$67:$Q$83,$F278,M$3)*INDEX(怒翼属性投放!$B$33:$B$41,怒翼升级!$G278))</f>
        <v>383</v>
      </c>
      <c r="N278" s="12">
        <f>INT(INDEX($C$5:$C$54,$I278)*INDEX(怒翼属性投放!$B$67:$Q$83,$F278,N$3)*INDEX(怒翼属性投放!$B$33:$B$41,怒翼升级!$G278))</f>
        <v>0</v>
      </c>
      <c r="O278" s="12">
        <f>INT(INDEX($C$5:$C$54,$I278)*INDEX(怒翼属性投放!$B$67:$Q$83,$F278,O$3)*INDEX(怒翼属性投放!$B$33:$B$41,怒翼升级!$G278))</f>
        <v>0</v>
      </c>
      <c r="P278" s="12">
        <f>INT(INDEX($C$5:$C$54,$I278)*INDEX(怒翼属性投放!$B$67:$Q$83,$F278,P$3)*INDEX(怒翼属性投放!$B$33:$B$41,怒翼升级!$G278))</f>
        <v>0</v>
      </c>
      <c r="Q278" s="12">
        <f>INT(INDEX($C$5:$C$54,$I278)*INDEX(怒翼属性投放!$B$67:$Q$83,$F278,Q$3)*INDEX(怒翼属性投放!$B$33:$B$41,怒翼升级!$G278))</f>
        <v>0</v>
      </c>
      <c r="R278" s="12">
        <f>INT(INDEX($C$5:$C$54,$I278)*INDEX(怒翼属性投放!$B$67:$Q$83,$F278,R$3)*INDEX(怒翼属性投放!$B$33:$B$41,怒翼升级!$G278))</f>
        <v>0</v>
      </c>
      <c r="S278" s="12">
        <f>INT(INDEX($C$5:$C$54,$I278)*INDEX(怒翼属性投放!$B$67:$Q$83,$F278,S$3)*INDEX(怒翼属性投放!$B$33:$B$41,怒翼升级!$G278))</f>
        <v>0</v>
      </c>
      <c r="T278" s="12">
        <f>INT(INDEX($C$5:$C$54,$I278)*INDEX(怒翼属性投放!$B$67:$Q$83,$F278,T$3)*INDEX(怒翼属性投放!$B$33:$B$41,怒翼升级!$G278))</f>
        <v>0</v>
      </c>
      <c r="U278" s="12">
        <f>INT(INDEX($C$5:$C$54,$I278)*INDEX(怒翼属性投放!$B$67:$Q$83,$F278,U$3)*INDEX(怒翼属性投放!$B$33:$B$41,怒翼升级!$G278))</f>
        <v>0</v>
      </c>
      <c r="V278" s="12">
        <f>INT(INDEX($C$5:$C$54,$I278)*INDEX(怒翼属性投放!$B$67:$Q$83,$F278,V$3)*INDEX(怒翼属性投放!$B$33:$B$41,怒翼升级!$G278))</f>
        <v>0</v>
      </c>
      <c r="W278" s="12">
        <f>INT(INDEX($C$5:$C$54,$I278)*INDEX(怒翼属性投放!$B$67:$Q$83,$F278,W$3)*INDEX(怒翼属性投放!$B$33:$B$41,怒翼升级!$G278))</f>
        <v>0</v>
      </c>
      <c r="X278" s="12">
        <f>INT(INDEX($C$5:$C$54,$I278)*INDEX(怒翼属性投放!$B$67:$Q$83,$F278,X$3)*INDEX(怒翼属性投放!$B$33:$B$41,怒翼升级!$G278))</f>
        <v>0</v>
      </c>
      <c r="Y278" s="12">
        <f>INT(INDEX($C$5:$C$54,$I278)*INDEX(怒翼属性投放!$B$67:$Q$83,$F278,Y$3)*INDEX(怒翼属性投放!$B$33:$B$41,怒翼升级!$G278))</f>
        <v>0</v>
      </c>
      <c r="Z278" s="12">
        <f>SUMPRODUCT(怒翼属性投放!B$47:Q$47,怒翼升级!J278:Y278)</f>
        <v>5558</v>
      </c>
    </row>
    <row r="279" spans="6:26" ht="16.5" x14ac:dyDescent="0.15">
      <c r="F279" s="13">
        <v>6</v>
      </c>
      <c r="G279" s="13">
        <v>6</v>
      </c>
      <c r="H279" s="13" t="s">
        <v>140</v>
      </c>
      <c r="I279" s="13">
        <v>25</v>
      </c>
      <c r="J279" s="12">
        <f>INT(INDEX($C$5:$C$54,$I279)*INDEX(怒翼属性投放!$B$67:$Q$83,$F279,J$3)*INDEX(怒翼属性投放!$B$33:$B$41,怒翼升级!$G279))</f>
        <v>9913</v>
      </c>
      <c r="K279" s="12">
        <f>INT(INDEX($C$5:$C$54,$I279)*INDEX(怒翼属性投放!$B$67:$Q$83,$F279,K$3)*INDEX(怒翼属性投放!$B$33:$B$41,怒翼升级!$G279))</f>
        <v>793</v>
      </c>
      <c r="L279" s="12">
        <f>INT(INDEX($C$5:$C$54,$I279)*INDEX(怒翼属性投放!$B$67:$Q$83,$F279,L$3)*INDEX(怒翼属性投放!$B$33:$B$41,怒翼升级!$G279))</f>
        <v>396</v>
      </c>
      <c r="M279" s="12">
        <f>INT(INDEX($C$5:$C$54,$I279)*INDEX(怒翼属性投放!$B$67:$Q$83,$F279,M$3)*INDEX(怒翼属性投放!$B$33:$B$41,怒翼升级!$G279))</f>
        <v>396</v>
      </c>
      <c r="N279" s="12">
        <f>INT(INDEX($C$5:$C$54,$I279)*INDEX(怒翼属性投放!$B$67:$Q$83,$F279,N$3)*INDEX(怒翼属性投放!$B$33:$B$41,怒翼升级!$G279))</f>
        <v>0</v>
      </c>
      <c r="O279" s="12">
        <f>INT(INDEX($C$5:$C$54,$I279)*INDEX(怒翼属性投放!$B$67:$Q$83,$F279,O$3)*INDEX(怒翼属性投放!$B$33:$B$41,怒翼升级!$G279))</f>
        <v>0</v>
      </c>
      <c r="P279" s="12">
        <f>INT(INDEX($C$5:$C$54,$I279)*INDEX(怒翼属性投放!$B$67:$Q$83,$F279,P$3)*INDEX(怒翼属性投放!$B$33:$B$41,怒翼升级!$G279))</f>
        <v>0</v>
      </c>
      <c r="Q279" s="12">
        <f>INT(INDEX($C$5:$C$54,$I279)*INDEX(怒翼属性投放!$B$67:$Q$83,$F279,Q$3)*INDEX(怒翼属性投放!$B$33:$B$41,怒翼升级!$G279))</f>
        <v>0</v>
      </c>
      <c r="R279" s="12">
        <f>INT(INDEX($C$5:$C$54,$I279)*INDEX(怒翼属性投放!$B$67:$Q$83,$F279,R$3)*INDEX(怒翼属性投放!$B$33:$B$41,怒翼升级!$G279))</f>
        <v>0</v>
      </c>
      <c r="S279" s="12">
        <f>INT(INDEX($C$5:$C$54,$I279)*INDEX(怒翼属性投放!$B$67:$Q$83,$F279,S$3)*INDEX(怒翼属性投放!$B$33:$B$41,怒翼升级!$G279))</f>
        <v>0</v>
      </c>
      <c r="T279" s="12">
        <f>INT(INDEX($C$5:$C$54,$I279)*INDEX(怒翼属性投放!$B$67:$Q$83,$F279,T$3)*INDEX(怒翼属性投放!$B$33:$B$41,怒翼升级!$G279))</f>
        <v>0</v>
      </c>
      <c r="U279" s="12">
        <f>INT(INDEX($C$5:$C$54,$I279)*INDEX(怒翼属性投放!$B$67:$Q$83,$F279,U$3)*INDEX(怒翼属性投放!$B$33:$B$41,怒翼升级!$G279))</f>
        <v>0</v>
      </c>
      <c r="V279" s="12">
        <f>INT(INDEX($C$5:$C$54,$I279)*INDEX(怒翼属性投放!$B$67:$Q$83,$F279,V$3)*INDEX(怒翼属性投放!$B$33:$B$41,怒翼升级!$G279))</f>
        <v>0</v>
      </c>
      <c r="W279" s="12">
        <f>INT(INDEX($C$5:$C$54,$I279)*INDEX(怒翼属性投放!$B$67:$Q$83,$F279,W$3)*INDEX(怒翼属性投放!$B$33:$B$41,怒翼升级!$G279))</f>
        <v>0</v>
      </c>
      <c r="X279" s="12">
        <f>INT(INDEX($C$5:$C$54,$I279)*INDEX(怒翼属性投放!$B$67:$Q$83,$F279,X$3)*INDEX(怒翼属性投放!$B$33:$B$41,怒翼升级!$G279))</f>
        <v>0</v>
      </c>
      <c r="Y279" s="12">
        <f>INT(INDEX($C$5:$C$54,$I279)*INDEX(怒翼属性投放!$B$67:$Q$83,$F279,Y$3)*INDEX(怒翼属性投放!$B$33:$B$41,怒翼升级!$G279))</f>
        <v>0</v>
      </c>
      <c r="Z279" s="12">
        <f>SUMPRODUCT(怒翼属性投放!B$47:Q$47,怒翼升级!J279:Y279)</f>
        <v>5746.3</v>
      </c>
    </row>
    <row r="280" spans="6:26" ht="16.5" x14ac:dyDescent="0.15">
      <c r="F280" s="13">
        <v>6</v>
      </c>
      <c r="G280" s="13">
        <v>6</v>
      </c>
      <c r="H280" s="13" t="s">
        <v>140</v>
      </c>
      <c r="I280" s="13">
        <v>26</v>
      </c>
      <c r="J280" s="12">
        <f>INT(INDEX($C$5:$C$54,$I280)*INDEX(怒翼属性投放!$B$67:$Q$83,$F280,J$3)*INDEX(怒翼属性投放!$B$33:$B$41,怒翼升级!$G280))</f>
        <v>10237</v>
      </c>
      <c r="K280" s="12">
        <f>INT(INDEX($C$5:$C$54,$I280)*INDEX(怒翼属性投放!$B$67:$Q$83,$F280,K$3)*INDEX(怒翼属性投放!$B$33:$B$41,怒翼升级!$G280))</f>
        <v>818</v>
      </c>
      <c r="L280" s="12">
        <f>INT(INDEX($C$5:$C$54,$I280)*INDEX(怒翼属性投放!$B$67:$Q$83,$F280,L$3)*INDEX(怒翼属性投放!$B$33:$B$41,怒翼升级!$G280))</f>
        <v>409</v>
      </c>
      <c r="M280" s="12">
        <f>INT(INDEX($C$5:$C$54,$I280)*INDEX(怒翼属性投放!$B$67:$Q$83,$F280,M$3)*INDEX(怒翼属性投放!$B$33:$B$41,怒翼升级!$G280))</f>
        <v>409</v>
      </c>
      <c r="N280" s="12">
        <f>INT(INDEX($C$5:$C$54,$I280)*INDEX(怒翼属性投放!$B$67:$Q$83,$F280,N$3)*INDEX(怒翼属性投放!$B$33:$B$41,怒翼升级!$G280))</f>
        <v>0</v>
      </c>
      <c r="O280" s="12">
        <f>INT(INDEX($C$5:$C$54,$I280)*INDEX(怒翼属性投放!$B$67:$Q$83,$F280,O$3)*INDEX(怒翼属性投放!$B$33:$B$41,怒翼升级!$G280))</f>
        <v>0</v>
      </c>
      <c r="P280" s="12">
        <f>INT(INDEX($C$5:$C$54,$I280)*INDEX(怒翼属性投放!$B$67:$Q$83,$F280,P$3)*INDEX(怒翼属性投放!$B$33:$B$41,怒翼升级!$G280))</f>
        <v>0</v>
      </c>
      <c r="Q280" s="12">
        <f>INT(INDEX($C$5:$C$54,$I280)*INDEX(怒翼属性投放!$B$67:$Q$83,$F280,Q$3)*INDEX(怒翼属性投放!$B$33:$B$41,怒翼升级!$G280))</f>
        <v>0</v>
      </c>
      <c r="R280" s="12">
        <f>INT(INDEX($C$5:$C$54,$I280)*INDEX(怒翼属性投放!$B$67:$Q$83,$F280,R$3)*INDEX(怒翼属性投放!$B$33:$B$41,怒翼升级!$G280))</f>
        <v>0</v>
      </c>
      <c r="S280" s="12">
        <f>INT(INDEX($C$5:$C$54,$I280)*INDEX(怒翼属性投放!$B$67:$Q$83,$F280,S$3)*INDEX(怒翼属性投放!$B$33:$B$41,怒翼升级!$G280))</f>
        <v>0</v>
      </c>
      <c r="T280" s="12">
        <f>INT(INDEX($C$5:$C$54,$I280)*INDEX(怒翼属性投放!$B$67:$Q$83,$F280,T$3)*INDEX(怒翼属性投放!$B$33:$B$41,怒翼升级!$G280))</f>
        <v>0</v>
      </c>
      <c r="U280" s="12">
        <f>INT(INDEX($C$5:$C$54,$I280)*INDEX(怒翼属性投放!$B$67:$Q$83,$F280,U$3)*INDEX(怒翼属性投放!$B$33:$B$41,怒翼升级!$G280))</f>
        <v>0</v>
      </c>
      <c r="V280" s="12">
        <f>INT(INDEX($C$5:$C$54,$I280)*INDEX(怒翼属性投放!$B$67:$Q$83,$F280,V$3)*INDEX(怒翼属性投放!$B$33:$B$41,怒翼升级!$G280))</f>
        <v>0</v>
      </c>
      <c r="W280" s="12">
        <f>INT(INDEX($C$5:$C$54,$I280)*INDEX(怒翼属性投放!$B$67:$Q$83,$F280,W$3)*INDEX(怒翼属性投放!$B$33:$B$41,怒翼升级!$G280))</f>
        <v>0</v>
      </c>
      <c r="X280" s="12">
        <f>INT(INDEX($C$5:$C$54,$I280)*INDEX(怒翼属性投放!$B$67:$Q$83,$F280,X$3)*INDEX(怒翼属性投放!$B$33:$B$41,怒翼升级!$G280))</f>
        <v>0</v>
      </c>
      <c r="Y280" s="12">
        <f>INT(INDEX($C$5:$C$54,$I280)*INDEX(怒翼属性投放!$B$67:$Q$83,$F280,Y$3)*INDEX(怒翼属性投放!$B$33:$B$41,怒翼升级!$G280))</f>
        <v>0</v>
      </c>
      <c r="Z280" s="12">
        <f>SUMPRODUCT(怒翼属性投放!B$47:Q$47,怒翼升级!J280:Y280)</f>
        <v>5931.7</v>
      </c>
    </row>
    <row r="281" spans="6:26" ht="16.5" x14ac:dyDescent="0.15">
      <c r="F281" s="13">
        <v>6</v>
      </c>
      <c r="G281" s="13">
        <v>6</v>
      </c>
      <c r="H281" s="13" t="s">
        <v>140</v>
      </c>
      <c r="I281" s="13">
        <v>27</v>
      </c>
      <c r="J281" s="12">
        <f>INT(INDEX($C$5:$C$54,$I281)*INDEX(怒翼属性投放!$B$67:$Q$83,$F281,J$3)*INDEX(怒翼属性投放!$B$33:$B$41,怒翼升级!$G281))</f>
        <v>10560</v>
      </c>
      <c r="K281" s="12">
        <f>INT(INDEX($C$5:$C$54,$I281)*INDEX(怒翼属性投放!$B$67:$Q$83,$F281,K$3)*INDEX(怒翼属性投放!$B$33:$B$41,怒翼升级!$G281))</f>
        <v>844</v>
      </c>
      <c r="L281" s="12">
        <f>INT(INDEX($C$5:$C$54,$I281)*INDEX(怒翼属性投放!$B$67:$Q$83,$F281,L$3)*INDEX(怒翼属性投放!$B$33:$B$41,怒翼升级!$G281))</f>
        <v>422</v>
      </c>
      <c r="M281" s="12">
        <f>INT(INDEX($C$5:$C$54,$I281)*INDEX(怒翼属性投放!$B$67:$Q$83,$F281,M$3)*INDEX(怒翼属性投放!$B$33:$B$41,怒翼升级!$G281))</f>
        <v>422</v>
      </c>
      <c r="N281" s="12">
        <f>INT(INDEX($C$5:$C$54,$I281)*INDEX(怒翼属性投放!$B$67:$Q$83,$F281,N$3)*INDEX(怒翼属性投放!$B$33:$B$41,怒翼升级!$G281))</f>
        <v>0</v>
      </c>
      <c r="O281" s="12">
        <f>INT(INDEX($C$5:$C$54,$I281)*INDEX(怒翼属性投放!$B$67:$Q$83,$F281,O$3)*INDEX(怒翼属性投放!$B$33:$B$41,怒翼升级!$G281))</f>
        <v>0</v>
      </c>
      <c r="P281" s="12">
        <f>INT(INDEX($C$5:$C$54,$I281)*INDEX(怒翼属性投放!$B$67:$Q$83,$F281,P$3)*INDEX(怒翼属性投放!$B$33:$B$41,怒翼升级!$G281))</f>
        <v>0</v>
      </c>
      <c r="Q281" s="12">
        <f>INT(INDEX($C$5:$C$54,$I281)*INDEX(怒翼属性投放!$B$67:$Q$83,$F281,Q$3)*INDEX(怒翼属性投放!$B$33:$B$41,怒翼升级!$G281))</f>
        <v>0</v>
      </c>
      <c r="R281" s="12">
        <f>INT(INDEX($C$5:$C$54,$I281)*INDEX(怒翼属性投放!$B$67:$Q$83,$F281,R$3)*INDEX(怒翼属性投放!$B$33:$B$41,怒翼升级!$G281))</f>
        <v>0</v>
      </c>
      <c r="S281" s="12">
        <f>INT(INDEX($C$5:$C$54,$I281)*INDEX(怒翼属性投放!$B$67:$Q$83,$F281,S$3)*INDEX(怒翼属性投放!$B$33:$B$41,怒翼升级!$G281))</f>
        <v>0</v>
      </c>
      <c r="T281" s="12">
        <f>INT(INDEX($C$5:$C$54,$I281)*INDEX(怒翼属性投放!$B$67:$Q$83,$F281,T$3)*INDEX(怒翼属性投放!$B$33:$B$41,怒翼升级!$G281))</f>
        <v>0</v>
      </c>
      <c r="U281" s="12">
        <f>INT(INDEX($C$5:$C$54,$I281)*INDEX(怒翼属性投放!$B$67:$Q$83,$F281,U$3)*INDEX(怒翼属性投放!$B$33:$B$41,怒翼升级!$G281))</f>
        <v>0</v>
      </c>
      <c r="V281" s="12">
        <f>INT(INDEX($C$5:$C$54,$I281)*INDEX(怒翼属性投放!$B$67:$Q$83,$F281,V$3)*INDEX(怒翼属性投放!$B$33:$B$41,怒翼升级!$G281))</f>
        <v>0</v>
      </c>
      <c r="W281" s="12">
        <f>INT(INDEX($C$5:$C$54,$I281)*INDEX(怒翼属性投放!$B$67:$Q$83,$F281,W$3)*INDEX(怒翼属性投放!$B$33:$B$41,怒翼升级!$G281))</f>
        <v>0</v>
      </c>
      <c r="X281" s="12">
        <f>INT(INDEX($C$5:$C$54,$I281)*INDEX(怒翼属性投放!$B$67:$Q$83,$F281,X$3)*INDEX(怒翼属性投放!$B$33:$B$41,怒翼升级!$G281))</f>
        <v>0</v>
      </c>
      <c r="Y281" s="12">
        <f>INT(INDEX($C$5:$C$54,$I281)*INDEX(怒翼属性投放!$B$67:$Q$83,$F281,Y$3)*INDEX(怒翼属性投放!$B$33:$B$41,怒翼升级!$G281))</f>
        <v>0</v>
      </c>
      <c r="Z281" s="12">
        <f>SUMPRODUCT(怒翼属性投放!B$47:Q$47,怒翼升级!J281:Y281)</f>
        <v>6120</v>
      </c>
    </row>
    <row r="282" spans="6:26" ht="16.5" x14ac:dyDescent="0.15">
      <c r="F282" s="13">
        <v>6</v>
      </c>
      <c r="G282" s="13">
        <v>6</v>
      </c>
      <c r="H282" s="13" t="s">
        <v>140</v>
      </c>
      <c r="I282" s="13">
        <v>28</v>
      </c>
      <c r="J282" s="12">
        <f>INT(INDEX($C$5:$C$54,$I282)*INDEX(怒翼属性投放!$B$67:$Q$83,$F282,J$3)*INDEX(怒翼属性投放!$B$33:$B$41,怒翼升级!$G282))</f>
        <v>10883</v>
      </c>
      <c r="K282" s="12">
        <f>INT(INDEX($C$5:$C$54,$I282)*INDEX(怒翼属性投放!$B$67:$Q$83,$F282,K$3)*INDEX(怒翼属性投放!$B$33:$B$41,怒翼升级!$G282))</f>
        <v>870</v>
      </c>
      <c r="L282" s="12">
        <f>INT(INDEX($C$5:$C$54,$I282)*INDEX(怒翼属性投放!$B$67:$Q$83,$F282,L$3)*INDEX(怒翼属性投放!$B$33:$B$41,怒翼升级!$G282))</f>
        <v>435</v>
      </c>
      <c r="M282" s="12">
        <f>INT(INDEX($C$5:$C$54,$I282)*INDEX(怒翼属性投放!$B$67:$Q$83,$F282,M$3)*INDEX(怒翼属性投放!$B$33:$B$41,怒翼升级!$G282))</f>
        <v>435</v>
      </c>
      <c r="N282" s="12">
        <f>INT(INDEX($C$5:$C$54,$I282)*INDEX(怒翼属性投放!$B$67:$Q$83,$F282,N$3)*INDEX(怒翼属性投放!$B$33:$B$41,怒翼升级!$G282))</f>
        <v>0</v>
      </c>
      <c r="O282" s="12">
        <f>INT(INDEX($C$5:$C$54,$I282)*INDEX(怒翼属性投放!$B$67:$Q$83,$F282,O$3)*INDEX(怒翼属性投放!$B$33:$B$41,怒翼升级!$G282))</f>
        <v>0</v>
      </c>
      <c r="P282" s="12">
        <f>INT(INDEX($C$5:$C$54,$I282)*INDEX(怒翼属性投放!$B$67:$Q$83,$F282,P$3)*INDEX(怒翼属性投放!$B$33:$B$41,怒翼升级!$G282))</f>
        <v>0</v>
      </c>
      <c r="Q282" s="12">
        <f>INT(INDEX($C$5:$C$54,$I282)*INDEX(怒翼属性投放!$B$67:$Q$83,$F282,Q$3)*INDEX(怒翼属性投放!$B$33:$B$41,怒翼升级!$G282))</f>
        <v>0</v>
      </c>
      <c r="R282" s="12">
        <f>INT(INDEX($C$5:$C$54,$I282)*INDEX(怒翼属性投放!$B$67:$Q$83,$F282,R$3)*INDEX(怒翼属性投放!$B$33:$B$41,怒翼升级!$G282))</f>
        <v>0</v>
      </c>
      <c r="S282" s="12">
        <f>INT(INDEX($C$5:$C$54,$I282)*INDEX(怒翼属性投放!$B$67:$Q$83,$F282,S$3)*INDEX(怒翼属性投放!$B$33:$B$41,怒翼升级!$G282))</f>
        <v>0</v>
      </c>
      <c r="T282" s="12">
        <f>INT(INDEX($C$5:$C$54,$I282)*INDEX(怒翼属性投放!$B$67:$Q$83,$F282,T$3)*INDEX(怒翼属性投放!$B$33:$B$41,怒翼升级!$G282))</f>
        <v>0</v>
      </c>
      <c r="U282" s="12">
        <f>INT(INDEX($C$5:$C$54,$I282)*INDEX(怒翼属性投放!$B$67:$Q$83,$F282,U$3)*INDEX(怒翼属性投放!$B$33:$B$41,怒翼升级!$G282))</f>
        <v>0</v>
      </c>
      <c r="V282" s="12">
        <f>INT(INDEX($C$5:$C$54,$I282)*INDEX(怒翼属性投放!$B$67:$Q$83,$F282,V$3)*INDEX(怒翼属性投放!$B$33:$B$41,怒翼升级!$G282))</f>
        <v>0</v>
      </c>
      <c r="W282" s="12">
        <f>INT(INDEX($C$5:$C$54,$I282)*INDEX(怒翼属性投放!$B$67:$Q$83,$F282,W$3)*INDEX(怒翼属性投放!$B$33:$B$41,怒翼升级!$G282))</f>
        <v>0</v>
      </c>
      <c r="X282" s="12">
        <f>INT(INDEX($C$5:$C$54,$I282)*INDEX(怒翼属性投放!$B$67:$Q$83,$F282,X$3)*INDEX(怒翼属性投放!$B$33:$B$41,怒翼升级!$G282))</f>
        <v>0</v>
      </c>
      <c r="Y282" s="12">
        <f>INT(INDEX($C$5:$C$54,$I282)*INDEX(怒翼属性投放!$B$67:$Q$83,$F282,Y$3)*INDEX(怒翼属性投放!$B$33:$B$41,怒翼升级!$G282))</f>
        <v>0</v>
      </c>
      <c r="Z282" s="12">
        <f>SUMPRODUCT(怒翼属性投放!B$47:Q$47,怒翼升级!J282:Y282)</f>
        <v>6308.3</v>
      </c>
    </row>
    <row r="283" spans="6:26" ht="16.5" x14ac:dyDescent="0.15">
      <c r="F283" s="13">
        <v>6</v>
      </c>
      <c r="G283" s="13">
        <v>6</v>
      </c>
      <c r="H283" s="13" t="s">
        <v>140</v>
      </c>
      <c r="I283" s="13">
        <v>29</v>
      </c>
      <c r="J283" s="12">
        <f>INT(INDEX($C$5:$C$54,$I283)*INDEX(怒翼属性投放!$B$67:$Q$83,$F283,J$3)*INDEX(怒翼属性投放!$B$33:$B$41,怒翼升级!$G283))</f>
        <v>11206</v>
      </c>
      <c r="K283" s="12">
        <f>INT(INDEX($C$5:$C$54,$I283)*INDEX(怒翼属性投放!$B$67:$Q$83,$F283,K$3)*INDEX(怒翼属性投放!$B$33:$B$41,怒翼升级!$G283))</f>
        <v>896</v>
      </c>
      <c r="L283" s="12">
        <f>INT(INDEX($C$5:$C$54,$I283)*INDEX(怒翼属性投放!$B$67:$Q$83,$F283,L$3)*INDEX(怒翼属性投放!$B$33:$B$41,怒翼升级!$G283))</f>
        <v>448</v>
      </c>
      <c r="M283" s="12">
        <f>INT(INDEX($C$5:$C$54,$I283)*INDEX(怒翼属性投放!$B$67:$Q$83,$F283,M$3)*INDEX(怒翼属性投放!$B$33:$B$41,怒翼升级!$G283))</f>
        <v>448</v>
      </c>
      <c r="N283" s="12">
        <f>INT(INDEX($C$5:$C$54,$I283)*INDEX(怒翼属性投放!$B$67:$Q$83,$F283,N$3)*INDEX(怒翼属性投放!$B$33:$B$41,怒翼升级!$G283))</f>
        <v>0</v>
      </c>
      <c r="O283" s="12">
        <f>INT(INDEX($C$5:$C$54,$I283)*INDEX(怒翼属性投放!$B$67:$Q$83,$F283,O$3)*INDEX(怒翼属性投放!$B$33:$B$41,怒翼升级!$G283))</f>
        <v>0</v>
      </c>
      <c r="P283" s="12">
        <f>INT(INDEX($C$5:$C$54,$I283)*INDEX(怒翼属性投放!$B$67:$Q$83,$F283,P$3)*INDEX(怒翼属性投放!$B$33:$B$41,怒翼升级!$G283))</f>
        <v>0</v>
      </c>
      <c r="Q283" s="12">
        <f>INT(INDEX($C$5:$C$54,$I283)*INDEX(怒翼属性投放!$B$67:$Q$83,$F283,Q$3)*INDEX(怒翼属性投放!$B$33:$B$41,怒翼升级!$G283))</f>
        <v>0</v>
      </c>
      <c r="R283" s="12">
        <f>INT(INDEX($C$5:$C$54,$I283)*INDEX(怒翼属性投放!$B$67:$Q$83,$F283,R$3)*INDEX(怒翼属性投放!$B$33:$B$41,怒翼升级!$G283))</f>
        <v>0</v>
      </c>
      <c r="S283" s="12">
        <f>INT(INDEX($C$5:$C$54,$I283)*INDEX(怒翼属性投放!$B$67:$Q$83,$F283,S$3)*INDEX(怒翼属性投放!$B$33:$B$41,怒翼升级!$G283))</f>
        <v>0</v>
      </c>
      <c r="T283" s="12">
        <f>INT(INDEX($C$5:$C$54,$I283)*INDEX(怒翼属性投放!$B$67:$Q$83,$F283,T$3)*INDEX(怒翼属性投放!$B$33:$B$41,怒翼升级!$G283))</f>
        <v>0</v>
      </c>
      <c r="U283" s="12">
        <f>INT(INDEX($C$5:$C$54,$I283)*INDEX(怒翼属性投放!$B$67:$Q$83,$F283,U$3)*INDEX(怒翼属性投放!$B$33:$B$41,怒翼升级!$G283))</f>
        <v>0</v>
      </c>
      <c r="V283" s="12">
        <f>INT(INDEX($C$5:$C$54,$I283)*INDEX(怒翼属性投放!$B$67:$Q$83,$F283,V$3)*INDEX(怒翼属性投放!$B$33:$B$41,怒翼升级!$G283))</f>
        <v>0</v>
      </c>
      <c r="W283" s="12">
        <f>INT(INDEX($C$5:$C$54,$I283)*INDEX(怒翼属性投放!$B$67:$Q$83,$F283,W$3)*INDEX(怒翼属性投放!$B$33:$B$41,怒翼升级!$G283))</f>
        <v>0</v>
      </c>
      <c r="X283" s="12">
        <f>INT(INDEX($C$5:$C$54,$I283)*INDEX(怒翼属性投放!$B$67:$Q$83,$F283,X$3)*INDEX(怒翼属性投放!$B$33:$B$41,怒翼升级!$G283))</f>
        <v>0</v>
      </c>
      <c r="Y283" s="12">
        <f>INT(INDEX($C$5:$C$54,$I283)*INDEX(怒翼属性投放!$B$67:$Q$83,$F283,Y$3)*INDEX(怒翼属性投放!$B$33:$B$41,怒翼升级!$G283))</f>
        <v>0</v>
      </c>
      <c r="Z283" s="12">
        <f>SUMPRODUCT(怒翼属性投放!B$47:Q$47,怒翼升级!J283:Y283)</f>
        <v>6496.6</v>
      </c>
    </row>
    <row r="284" spans="6:26" ht="16.5" x14ac:dyDescent="0.15">
      <c r="F284" s="13">
        <v>6</v>
      </c>
      <c r="G284" s="13">
        <v>6</v>
      </c>
      <c r="H284" s="13" t="s">
        <v>140</v>
      </c>
      <c r="I284" s="13">
        <v>30</v>
      </c>
      <c r="J284" s="12">
        <f>INT(INDEX($C$5:$C$54,$I284)*INDEX(怒翼属性投放!$B$67:$Q$83,$F284,J$3)*INDEX(怒翼属性投放!$B$33:$B$41,怒翼升级!$G284))</f>
        <v>11530</v>
      </c>
      <c r="K284" s="12">
        <f>INT(INDEX($C$5:$C$54,$I284)*INDEX(怒翼属性投放!$B$67:$Q$83,$F284,K$3)*INDEX(怒翼属性投放!$B$33:$B$41,怒翼升级!$G284))</f>
        <v>922</v>
      </c>
      <c r="L284" s="12">
        <f>INT(INDEX($C$5:$C$54,$I284)*INDEX(怒翼属性投放!$B$67:$Q$83,$F284,L$3)*INDEX(怒翼属性投放!$B$33:$B$41,怒翼升级!$G284))</f>
        <v>461</v>
      </c>
      <c r="M284" s="12">
        <f>INT(INDEX($C$5:$C$54,$I284)*INDEX(怒翼属性投放!$B$67:$Q$83,$F284,M$3)*INDEX(怒翼属性投放!$B$33:$B$41,怒翼升级!$G284))</f>
        <v>461</v>
      </c>
      <c r="N284" s="12">
        <f>INT(INDEX($C$5:$C$54,$I284)*INDEX(怒翼属性投放!$B$67:$Q$83,$F284,N$3)*INDEX(怒翼属性投放!$B$33:$B$41,怒翼升级!$G284))</f>
        <v>0</v>
      </c>
      <c r="O284" s="12">
        <f>INT(INDEX($C$5:$C$54,$I284)*INDEX(怒翼属性投放!$B$67:$Q$83,$F284,O$3)*INDEX(怒翼属性投放!$B$33:$B$41,怒翼升级!$G284))</f>
        <v>0</v>
      </c>
      <c r="P284" s="12">
        <f>INT(INDEX($C$5:$C$54,$I284)*INDEX(怒翼属性投放!$B$67:$Q$83,$F284,P$3)*INDEX(怒翼属性投放!$B$33:$B$41,怒翼升级!$G284))</f>
        <v>0</v>
      </c>
      <c r="Q284" s="12">
        <f>INT(INDEX($C$5:$C$54,$I284)*INDEX(怒翼属性投放!$B$67:$Q$83,$F284,Q$3)*INDEX(怒翼属性投放!$B$33:$B$41,怒翼升级!$G284))</f>
        <v>0</v>
      </c>
      <c r="R284" s="12">
        <f>INT(INDEX($C$5:$C$54,$I284)*INDEX(怒翼属性投放!$B$67:$Q$83,$F284,R$3)*INDEX(怒翼属性投放!$B$33:$B$41,怒翼升级!$G284))</f>
        <v>0</v>
      </c>
      <c r="S284" s="12">
        <f>INT(INDEX($C$5:$C$54,$I284)*INDEX(怒翼属性投放!$B$67:$Q$83,$F284,S$3)*INDEX(怒翼属性投放!$B$33:$B$41,怒翼升级!$G284))</f>
        <v>0</v>
      </c>
      <c r="T284" s="12">
        <f>INT(INDEX($C$5:$C$54,$I284)*INDEX(怒翼属性投放!$B$67:$Q$83,$F284,T$3)*INDEX(怒翼属性投放!$B$33:$B$41,怒翼升级!$G284))</f>
        <v>0</v>
      </c>
      <c r="U284" s="12">
        <f>INT(INDEX($C$5:$C$54,$I284)*INDEX(怒翼属性投放!$B$67:$Q$83,$F284,U$3)*INDEX(怒翼属性投放!$B$33:$B$41,怒翼升级!$G284))</f>
        <v>0</v>
      </c>
      <c r="V284" s="12">
        <f>INT(INDEX($C$5:$C$54,$I284)*INDEX(怒翼属性投放!$B$67:$Q$83,$F284,V$3)*INDEX(怒翼属性投放!$B$33:$B$41,怒翼升级!$G284))</f>
        <v>0</v>
      </c>
      <c r="W284" s="12">
        <f>INT(INDEX($C$5:$C$54,$I284)*INDEX(怒翼属性投放!$B$67:$Q$83,$F284,W$3)*INDEX(怒翼属性投放!$B$33:$B$41,怒翼升级!$G284))</f>
        <v>0</v>
      </c>
      <c r="X284" s="12">
        <f>INT(INDEX($C$5:$C$54,$I284)*INDEX(怒翼属性投放!$B$67:$Q$83,$F284,X$3)*INDEX(怒翼属性投放!$B$33:$B$41,怒翼升级!$G284))</f>
        <v>0</v>
      </c>
      <c r="Y284" s="12">
        <f>INT(INDEX($C$5:$C$54,$I284)*INDEX(怒翼属性投放!$B$67:$Q$83,$F284,Y$3)*INDEX(怒翼属性投放!$B$33:$B$41,怒翼升级!$G284))</f>
        <v>0</v>
      </c>
      <c r="Z284" s="12">
        <f>SUMPRODUCT(怒翼属性投放!B$47:Q$47,怒翼升级!J284:Y284)</f>
        <v>6685</v>
      </c>
    </row>
    <row r="285" spans="6:26" ht="16.5" x14ac:dyDescent="0.15">
      <c r="F285" s="13">
        <v>6</v>
      </c>
      <c r="G285" s="13">
        <v>6</v>
      </c>
      <c r="H285" s="13" t="s">
        <v>140</v>
      </c>
      <c r="I285" s="13">
        <v>31</v>
      </c>
      <c r="J285" s="12">
        <f>INT(INDEX($C$5:$C$54,$I285)*INDEX(怒翼属性投放!$B$67:$Q$83,$F285,J$3)*INDEX(怒翼属性投放!$B$33:$B$41,怒翼升级!$G285))</f>
        <v>11853</v>
      </c>
      <c r="K285" s="12">
        <f>INT(INDEX($C$5:$C$54,$I285)*INDEX(怒翼属性投放!$B$67:$Q$83,$F285,K$3)*INDEX(怒翼属性投放!$B$33:$B$41,怒翼升级!$G285))</f>
        <v>948</v>
      </c>
      <c r="L285" s="12">
        <f>INT(INDEX($C$5:$C$54,$I285)*INDEX(怒翼属性投放!$B$67:$Q$83,$F285,L$3)*INDEX(怒翼属性投放!$B$33:$B$41,怒翼升级!$G285))</f>
        <v>474</v>
      </c>
      <c r="M285" s="12">
        <f>INT(INDEX($C$5:$C$54,$I285)*INDEX(怒翼属性投放!$B$67:$Q$83,$F285,M$3)*INDEX(怒翼属性投放!$B$33:$B$41,怒翼升级!$G285))</f>
        <v>474</v>
      </c>
      <c r="N285" s="12">
        <f>INT(INDEX($C$5:$C$54,$I285)*INDEX(怒翼属性投放!$B$67:$Q$83,$F285,N$3)*INDEX(怒翼属性投放!$B$33:$B$41,怒翼升级!$G285))</f>
        <v>0</v>
      </c>
      <c r="O285" s="12">
        <f>INT(INDEX($C$5:$C$54,$I285)*INDEX(怒翼属性投放!$B$67:$Q$83,$F285,O$3)*INDEX(怒翼属性投放!$B$33:$B$41,怒翼升级!$G285))</f>
        <v>0</v>
      </c>
      <c r="P285" s="12">
        <f>INT(INDEX($C$5:$C$54,$I285)*INDEX(怒翼属性投放!$B$67:$Q$83,$F285,P$3)*INDEX(怒翼属性投放!$B$33:$B$41,怒翼升级!$G285))</f>
        <v>0</v>
      </c>
      <c r="Q285" s="12">
        <f>INT(INDEX($C$5:$C$54,$I285)*INDEX(怒翼属性投放!$B$67:$Q$83,$F285,Q$3)*INDEX(怒翼属性投放!$B$33:$B$41,怒翼升级!$G285))</f>
        <v>0</v>
      </c>
      <c r="R285" s="12">
        <f>INT(INDEX($C$5:$C$54,$I285)*INDEX(怒翼属性投放!$B$67:$Q$83,$F285,R$3)*INDEX(怒翼属性投放!$B$33:$B$41,怒翼升级!$G285))</f>
        <v>0</v>
      </c>
      <c r="S285" s="12">
        <f>INT(INDEX($C$5:$C$54,$I285)*INDEX(怒翼属性投放!$B$67:$Q$83,$F285,S$3)*INDEX(怒翼属性投放!$B$33:$B$41,怒翼升级!$G285))</f>
        <v>0</v>
      </c>
      <c r="T285" s="12">
        <f>INT(INDEX($C$5:$C$54,$I285)*INDEX(怒翼属性投放!$B$67:$Q$83,$F285,T$3)*INDEX(怒翼属性投放!$B$33:$B$41,怒翼升级!$G285))</f>
        <v>0</v>
      </c>
      <c r="U285" s="12">
        <f>INT(INDEX($C$5:$C$54,$I285)*INDEX(怒翼属性投放!$B$67:$Q$83,$F285,U$3)*INDEX(怒翼属性投放!$B$33:$B$41,怒翼升级!$G285))</f>
        <v>0</v>
      </c>
      <c r="V285" s="12">
        <f>INT(INDEX($C$5:$C$54,$I285)*INDEX(怒翼属性投放!$B$67:$Q$83,$F285,V$3)*INDEX(怒翼属性投放!$B$33:$B$41,怒翼升级!$G285))</f>
        <v>0</v>
      </c>
      <c r="W285" s="12">
        <f>INT(INDEX($C$5:$C$54,$I285)*INDEX(怒翼属性投放!$B$67:$Q$83,$F285,W$3)*INDEX(怒翼属性投放!$B$33:$B$41,怒翼升级!$G285))</f>
        <v>0</v>
      </c>
      <c r="X285" s="12">
        <f>INT(INDEX($C$5:$C$54,$I285)*INDEX(怒翼属性投放!$B$67:$Q$83,$F285,X$3)*INDEX(怒翼属性投放!$B$33:$B$41,怒翼升级!$G285))</f>
        <v>0</v>
      </c>
      <c r="Y285" s="12">
        <f>INT(INDEX($C$5:$C$54,$I285)*INDEX(怒翼属性投放!$B$67:$Q$83,$F285,Y$3)*INDEX(怒翼属性投放!$B$33:$B$41,怒翼升级!$G285))</f>
        <v>0</v>
      </c>
      <c r="Z285" s="12">
        <f>SUMPRODUCT(怒翼属性投放!B$47:Q$47,怒翼升级!J285:Y285)</f>
        <v>6873.3</v>
      </c>
    </row>
    <row r="286" spans="6:26" ht="16.5" x14ac:dyDescent="0.15">
      <c r="F286" s="13">
        <v>6</v>
      </c>
      <c r="G286" s="13">
        <v>6</v>
      </c>
      <c r="H286" s="13" t="s">
        <v>140</v>
      </c>
      <c r="I286" s="13">
        <v>32</v>
      </c>
      <c r="J286" s="12">
        <f>INT(INDEX($C$5:$C$54,$I286)*INDEX(怒翼属性投放!$B$67:$Q$83,$F286,J$3)*INDEX(怒翼属性投放!$B$33:$B$41,怒翼升级!$G286))</f>
        <v>12176</v>
      </c>
      <c r="K286" s="12">
        <f>INT(INDEX($C$5:$C$54,$I286)*INDEX(怒翼属性投放!$B$67:$Q$83,$F286,K$3)*INDEX(怒翼属性投放!$B$33:$B$41,怒翼升级!$G286))</f>
        <v>974</v>
      </c>
      <c r="L286" s="12">
        <f>INT(INDEX($C$5:$C$54,$I286)*INDEX(怒翼属性投放!$B$67:$Q$83,$F286,L$3)*INDEX(怒翼属性投放!$B$33:$B$41,怒翼升级!$G286))</f>
        <v>487</v>
      </c>
      <c r="M286" s="12">
        <f>INT(INDEX($C$5:$C$54,$I286)*INDEX(怒翼属性投放!$B$67:$Q$83,$F286,M$3)*INDEX(怒翼属性投放!$B$33:$B$41,怒翼升级!$G286))</f>
        <v>487</v>
      </c>
      <c r="N286" s="12">
        <f>INT(INDEX($C$5:$C$54,$I286)*INDEX(怒翼属性投放!$B$67:$Q$83,$F286,N$3)*INDEX(怒翼属性投放!$B$33:$B$41,怒翼升级!$G286))</f>
        <v>0</v>
      </c>
      <c r="O286" s="12">
        <f>INT(INDEX($C$5:$C$54,$I286)*INDEX(怒翼属性投放!$B$67:$Q$83,$F286,O$3)*INDEX(怒翼属性投放!$B$33:$B$41,怒翼升级!$G286))</f>
        <v>0</v>
      </c>
      <c r="P286" s="12">
        <f>INT(INDEX($C$5:$C$54,$I286)*INDEX(怒翼属性投放!$B$67:$Q$83,$F286,P$3)*INDEX(怒翼属性投放!$B$33:$B$41,怒翼升级!$G286))</f>
        <v>0</v>
      </c>
      <c r="Q286" s="12">
        <f>INT(INDEX($C$5:$C$54,$I286)*INDEX(怒翼属性投放!$B$67:$Q$83,$F286,Q$3)*INDEX(怒翼属性投放!$B$33:$B$41,怒翼升级!$G286))</f>
        <v>0</v>
      </c>
      <c r="R286" s="12">
        <f>INT(INDEX($C$5:$C$54,$I286)*INDEX(怒翼属性投放!$B$67:$Q$83,$F286,R$3)*INDEX(怒翼属性投放!$B$33:$B$41,怒翼升级!$G286))</f>
        <v>0</v>
      </c>
      <c r="S286" s="12">
        <f>INT(INDEX($C$5:$C$54,$I286)*INDEX(怒翼属性投放!$B$67:$Q$83,$F286,S$3)*INDEX(怒翼属性投放!$B$33:$B$41,怒翼升级!$G286))</f>
        <v>0</v>
      </c>
      <c r="T286" s="12">
        <f>INT(INDEX($C$5:$C$54,$I286)*INDEX(怒翼属性投放!$B$67:$Q$83,$F286,T$3)*INDEX(怒翼属性投放!$B$33:$B$41,怒翼升级!$G286))</f>
        <v>0</v>
      </c>
      <c r="U286" s="12">
        <f>INT(INDEX($C$5:$C$54,$I286)*INDEX(怒翼属性投放!$B$67:$Q$83,$F286,U$3)*INDEX(怒翼属性投放!$B$33:$B$41,怒翼升级!$G286))</f>
        <v>0</v>
      </c>
      <c r="V286" s="12">
        <f>INT(INDEX($C$5:$C$54,$I286)*INDEX(怒翼属性投放!$B$67:$Q$83,$F286,V$3)*INDEX(怒翼属性投放!$B$33:$B$41,怒翼升级!$G286))</f>
        <v>0</v>
      </c>
      <c r="W286" s="12">
        <f>INT(INDEX($C$5:$C$54,$I286)*INDEX(怒翼属性投放!$B$67:$Q$83,$F286,W$3)*INDEX(怒翼属性投放!$B$33:$B$41,怒翼升级!$G286))</f>
        <v>0</v>
      </c>
      <c r="X286" s="12">
        <f>INT(INDEX($C$5:$C$54,$I286)*INDEX(怒翼属性投放!$B$67:$Q$83,$F286,X$3)*INDEX(怒翼属性投放!$B$33:$B$41,怒翼升级!$G286))</f>
        <v>0</v>
      </c>
      <c r="Y286" s="12">
        <f>INT(INDEX($C$5:$C$54,$I286)*INDEX(怒翼属性投放!$B$67:$Q$83,$F286,Y$3)*INDEX(怒翼属性投放!$B$33:$B$41,怒翼升级!$G286))</f>
        <v>0</v>
      </c>
      <c r="Z286" s="12">
        <f>SUMPRODUCT(怒翼属性投放!B$47:Q$47,怒翼升级!J286:Y286)</f>
        <v>7061.6</v>
      </c>
    </row>
    <row r="287" spans="6:26" ht="16.5" x14ac:dyDescent="0.15">
      <c r="F287" s="13">
        <v>6</v>
      </c>
      <c r="G287" s="13">
        <v>6</v>
      </c>
      <c r="H287" s="13" t="s">
        <v>140</v>
      </c>
      <c r="I287" s="13">
        <v>33</v>
      </c>
      <c r="J287" s="12">
        <f>INT(INDEX($C$5:$C$54,$I287)*INDEX(怒翼属性投放!$B$67:$Q$83,$F287,J$3)*INDEX(怒翼属性投放!$B$33:$B$41,怒翼升级!$G287))</f>
        <v>12500</v>
      </c>
      <c r="K287" s="12">
        <f>INT(INDEX($C$5:$C$54,$I287)*INDEX(怒翼属性投放!$B$67:$Q$83,$F287,K$3)*INDEX(怒翼属性投放!$B$33:$B$41,怒翼升级!$G287))</f>
        <v>1000</v>
      </c>
      <c r="L287" s="12">
        <f>INT(INDEX($C$5:$C$54,$I287)*INDEX(怒翼属性投放!$B$67:$Q$83,$F287,L$3)*INDEX(怒翼属性投放!$B$33:$B$41,怒翼升级!$G287))</f>
        <v>500</v>
      </c>
      <c r="M287" s="12">
        <f>INT(INDEX($C$5:$C$54,$I287)*INDEX(怒翼属性投放!$B$67:$Q$83,$F287,M$3)*INDEX(怒翼属性投放!$B$33:$B$41,怒翼升级!$G287))</f>
        <v>500</v>
      </c>
      <c r="N287" s="12">
        <f>INT(INDEX($C$5:$C$54,$I287)*INDEX(怒翼属性投放!$B$67:$Q$83,$F287,N$3)*INDEX(怒翼属性投放!$B$33:$B$41,怒翼升级!$G287))</f>
        <v>0</v>
      </c>
      <c r="O287" s="12">
        <f>INT(INDEX($C$5:$C$54,$I287)*INDEX(怒翼属性投放!$B$67:$Q$83,$F287,O$3)*INDEX(怒翼属性投放!$B$33:$B$41,怒翼升级!$G287))</f>
        <v>0</v>
      </c>
      <c r="P287" s="12">
        <f>INT(INDEX($C$5:$C$54,$I287)*INDEX(怒翼属性投放!$B$67:$Q$83,$F287,P$3)*INDEX(怒翼属性投放!$B$33:$B$41,怒翼升级!$G287))</f>
        <v>0</v>
      </c>
      <c r="Q287" s="12">
        <f>INT(INDEX($C$5:$C$54,$I287)*INDEX(怒翼属性投放!$B$67:$Q$83,$F287,Q$3)*INDEX(怒翼属性投放!$B$33:$B$41,怒翼升级!$G287))</f>
        <v>0</v>
      </c>
      <c r="R287" s="12">
        <f>INT(INDEX($C$5:$C$54,$I287)*INDEX(怒翼属性投放!$B$67:$Q$83,$F287,R$3)*INDEX(怒翼属性投放!$B$33:$B$41,怒翼升级!$G287))</f>
        <v>0</v>
      </c>
      <c r="S287" s="12">
        <f>INT(INDEX($C$5:$C$54,$I287)*INDEX(怒翼属性投放!$B$67:$Q$83,$F287,S$3)*INDEX(怒翼属性投放!$B$33:$B$41,怒翼升级!$G287))</f>
        <v>0</v>
      </c>
      <c r="T287" s="12">
        <f>INT(INDEX($C$5:$C$54,$I287)*INDEX(怒翼属性投放!$B$67:$Q$83,$F287,T$3)*INDEX(怒翼属性投放!$B$33:$B$41,怒翼升级!$G287))</f>
        <v>0</v>
      </c>
      <c r="U287" s="12">
        <f>INT(INDEX($C$5:$C$54,$I287)*INDEX(怒翼属性投放!$B$67:$Q$83,$F287,U$3)*INDEX(怒翼属性投放!$B$33:$B$41,怒翼升级!$G287))</f>
        <v>0</v>
      </c>
      <c r="V287" s="12">
        <f>INT(INDEX($C$5:$C$54,$I287)*INDEX(怒翼属性投放!$B$67:$Q$83,$F287,V$3)*INDEX(怒翼属性投放!$B$33:$B$41,怒翼升级!$G287))</f>
        <v>0</v>
      </c>
      <c r="W287" s="12">
        <f>INT(INDEX($C$5:$C$54,$I287)*INDEX(怒翼属性投放!$B$67:$Q$83,$F287,W$3)*INDEX(怒翼属性投放!$B$33:$B$41,怒翼升级!$G287))</f>
        <v>0</v>
      </c>
      <c r="X287" s="12">
        <f>INT(INDEX($C$5:$C$54,$I287)*INDEX(怒翼属性投放!$B$67:$Q$83,$F287,X$3)*INDEX(怒翼属性投放!$B$33:$B$41,怒翼升级!$G287))</f>
        <v>0</v>
      </c>
      <c r="Y287" s="12">
        <f>INT(INDEX($C$5:$C$54,$I287)*INDEX(怒翼属性投放!$B$67:$Q$83,$F287,Y$3)*INDEX(怒翼属性投放!$B$33:$B$41,怒翼升级!$G287))</f>
        <v>0</v>
      </c>
      <c r="Z287" s="12">
        <f>SUMPRODUCT(怒翼属性投放!B$47:Q$47,怒翼升级!J287:Y287)</f>
        <v>7250</v>
      </c>
    </row>
    <row r="288" spans="6:26" ht="16.5" x14ac:dyDescent="0.15">
      <c r="F288" s="13">
        <v>6</v>
      </c>
      <c r="G288" s="13">
        <v>6</v>
      </c>
      <c r="H288" s="13" t="s">
        <v>140</v>
      </c>
      <c r="I288" s="13">
        <v>34</v>
      </c>
      <c r="J288" s="12">
        <f>INT(INDEX($C$5:$C$54,$I288)*INDEX(怒翼属性投放!$B$67:$Q$83,$F288,J$3)*INDEX(怒翼属性投放!$B$33:$B$41,怒翼升级!$G288))</f>
        <v>12823</v>
      </c>
      <c r="K288" s="12">
        <f>INT(INDEX($C$5:$C$54,$I288)*INDEX(怒翼属性投放!$B$67:$Q$83,$F288,K$3)*INDEX(怒翼属性投放!$B$33:$B$41,怒翼升级!$G288))</f>
        <v>1025</v>
      </c>
      <c r="L288" s="12">
        <f>INT(INDEX($C$5:$C$54,$I288)*INDEX(怒翼属性投放!$B$67:$Q$83,$F288,L$3)*INDEX(怒翼属性投放!$B$33:$B$41,怒翼升级!$G288))</f>
        <v>512</v>
      </c>
      <c r="M288" s="12">
        <f>INT(INDEX($C$5:$C$54,$I288)*INDEX(怒翼属性投放!$B$67:$Q$83,$F288,M$3)*INDEX(怒翼属性投放!$B$33:$B$41,怒翼升级!$G288))</f>
        <v>512</v>
      </c>
      <c r="N288" s="12">
        <f>INT(INDEX($C$5:$C$54,$I288)*INDEX(怒翼属性投放!$B$67:$Q$83,$F288,N$3)*INDEX(怒翼属性投放!$B$33:$B$41,怒翼升级!$G288))</f>
        <v>0</v>
      </c>
      <c r="O288" s="12">
        <f>INT(INDEX($C$5:$C$54,$I288)*INDEX(怒翼属性投放!$B$67:$Q$83,$F288,O$3)*INDEX(怒翼属性投放!$B$33:$B$41,怒翼升级!$G288))</f>
        <v>0</v>
      </c>
      <c r="P288" s="12">
        <f>INT(INDEX($C$5:$C$54,$I288)*INDEX(怒翼属性投放!$B$67:$Q$83,$F288,P$3)*INDEX(怒翼属性投放!$B$33:$B$41,怒翼升级!$G288))</f>
        <v>0</v>
      </c>
      <c r="Q288" s="12">
        <f>INT(INDEX($C$5:$C$54,$I288)*INDEX(怒翼属性投放!$B$67:$Q$83,$F288,Q$3)*INDEX(怒翼属性投放!$B$33:$B$41,怒翼升级!$G288))</f>
        <v>0</v>
      </c>
      <c r="R288" s="12">
        <f>INT(INDEX($C$5:$C$54,$I288)*INDEX(怒翼属性投放!$B$67:$Q$83,$F288,R$3)*INDEX(怒翼属性投放!$B$33:$B$41,怒翼升级!$G288))</f>
        <v>0</v>
      </c>
      <c r="S288" s="12">
        <f>INT(INDEX($C$5:$C$54,$I288)*INDEX(怒翼属性投放!$B$67:$Q$83,$F288,S$3)*INDEX(怒翼属性投放!$B$33:$B$41,怒翼升级!$G288))</f>
        <v>0</v>
      </c>
      <c r="T288" s="12">
        <f>INT(INDEX($C$5:$C$54,$I288)*INDEX(怒翼属性投放!$B$67:$Q$83,$F288,T$3)*INDEX(怒翼属性投放!$B$33:$B$41,怒翼升级!$G288))</f>
        <v>0</v>
      </c>
      <c r="U288" s="12">
        <f>INT(INDEX($C$5:$C$54,$I288)*INDEX(怒翼属性投放!$B$67:$Q$83,$F288,U$3)*INDEX(怒翼属性投放!$B$33:$B$41,怒翼升级!$G288))</f>
        <v>0</v>
      </c>
      <c r="V288" s="12">
        <f>INT(INDEX($C$5:$C$54,$I288)*INDEX(怒翼属性投放!$B$67:$Q$83,$F288,V$3)*INDEX(怒翼属性投放!$B$33:$B$41,怒翼升级!$G288))</f>
        <v>0</v>
      </c>
      <c r="W288" s="12">
        <f>INT(INDEX($C$5:$C$54,$I288)*INDEX(怒翼属性投放!$B$67:$Q$83,$F288,W$3)*INDEX(怒翼属性投放!$B$33:$B$41,怒翼升级!$G288))</f>
        <v>0</v>
      </c>
      <c r="X288" s="12">
        <f>INT(INDEX($C$5:$C$54,$I288)*INDEX(怒翼属性投放!$B$67:$Q$83,$F288,X$3)*INDEX(怒翼属性投放!$B$33:$B$41,怒翼升级!$G288))</f>
        <v>0</v>
      </c>
      <c r="Y288" s="12">
        <f>INT(INDEX($C$5:$C$54,$I288)*INDEX(怒翼属性投放!$B$67:$Q$83,$F288,Y$3)*INDEX(怒翼属性投放!$B$33:$B$41,怒翼升级!$G288))</f>
        <v>0</v>
      </c>
      <c r="Z288" s="12">
        <f>SUMPRODUCT(怒翼属性投放!B$47:Q$47,怒翼升级!J288:Y288)</f>
        <v>7429.3</v>
      </c>
    </row>
    <row r="289" spans="6:26" ht="16.5" x14ac:dyDescent="0.15">
      <c r="F289" s="13">
        <v>6</v>
      </c>
      <c r="G289" s="13">
        <v>6</v>
      </c>
      <c r="H289" s="13" t="s">
        <v>140</v>
      </c>
      <c r="I289" s="13">
        <v>35</v>
      </c>
      <c r="J289" s="12">
        <f>INT(INDEX($C$5:$C$54,$I289)*INDEX(怒翼属性投放!$B$67:$Q$83,$F289,J$3)*INDEX(怒翼属性投放!$B$33:$B$41,怒翼升级!$G289))</f>
        <v>13146</v>
      </c>
      <c r="K289" s="12">
        <f>INT(INDEX($C$5:$C$54,$I289)*INDEX(怒翼属性投放!$B$67:$Q$83,$F289,K$3)*INDEX(怒翼属性投放!$B$33:$B$41,怒翼升级!$G289))</f>
        <v>1051</v>
      </c>
      <c r="L289" s="12">
        <f>INT(INDEX($C$5:$C$54,$I289)*INDEX(怒翼属性投放!$B$67:$Q$83,$F289,L$3)*INDEX(怒翼属性投放!$B$33:$B$41,怒翼升级!$G289))</f>
        <v>525</v>
      </c>
      <c r="M289" s="12">
        <f>INT(INDEX($C$5:$C$54,$I289)*INDEX(怒翼属性投放!$B$67:$Q$83,$F289,M$3)*INDEX(怒翼属性投放!$B$33:$B$41,怒翼升级!$G289))</f>
        <v>525</v>
      </c>
      <c r="N289" s="12">
        <f>INT(INDEX($C$5:$C$54,$I289)*INDEX(怒翼属性投放!$B$67:$Q$83,$F289,N$3)*INDEX(怒翼属性投放!$B$33:$B$41,怒翼升级!$G289))</f>
        <v>0</v>
      </c>
      <c r="O289" s="12">
        <f>INT(INDEX($C$5:$C$54,$I289)*INDEX(怒翼属性投放!$B$67:$Q$83,$F289,O$3)*INDEX(怒翼属性投放!$B$33:$B$41,怒翼升级!$G289))</f>
        <v>0</v>
      </c>
      <c r="P289" s="12">
        <f>INT(INDEX($C$5:$C$54,$I289)*INDEX(怒翼属性投放!$B$67:$Q$83,$F289,P$3)*INDEX(怒翼属性投放!$B$33:$B$41,怒翼升级!$G289))</f>
        <v>0</v>
      </c>
      <c r="Q289" s="12">
        <f>INT(INDEX($C$5:$C$54,$I289)*INDEX(怒翼属性投放!$B$67:$Q$83,$F289,Q$3)*INDEX(怒翼属性投放!$B$33:$B$41,怒翼升级!$G289))</f>
        <v>0</v>
      </c>
      <c r="R289" s="12">
        <f>INT(INDEX($C$5:$C$54,$I289)*INDEX(怒翼属性投放!$B$67:$Q$83,$F289,R$3)*INDEX(怒翼属性投放!$B$33:$B$41,怒翼升级!$G289))</f>
        <v>0</v>
      </c>
      <c r="S289" s="12">
        <f>INT(INDEX($C$5:$C$54,$I289)*INDEX(怒翼属性投放!$B$67:$Q$83,$F289,S$3)*INDEX(怒翼属性投放!$B$33:$B$41,怒翼升级!$G289))</f>
        <v>0</v>
      </c>
      <c r="T289" s="12">
        <f>INT(INDEX($C$5:$C$54,$I289)*INDEX(怒翼属性投放!$B$67:$Q$83,$F289,T$3)*INDEX(怒翼属性投放!$B$33:$B$41,怒翼升级!$G289))</f>
        <v>0</v>
      </c>
      <c r="U289" s="12">
        <f>INT(INDEX($C$5:$C$54,$I289)*INDEX(怒翼属性投放!$B$67:$Q$83,$F289,U$3)*INDEX(怒翼属性投放!$B$33:$B$41,怒翼升级!$G289))</f>
        <v>0</v>
      </c>
      <c r="V289" s="12">
        <f>INT(INDEX($C$5:$C$54,$I289)*INDEX(怒翼属性投放!$B$67:$Q$83,$F289,V$3)*INDEX(怒翼属性投放!$B$33:$B$41,怒翼升级!$G289))</f>
        <v>0</v>
      </c>
      <c r="W289" s="12">
        <f>INT(INDEX($C$5:$C$54,$I289)*INDEX(怒翼属性投放!$B$67:$Q$83,$F289,W$3)*INDEX(怒翼属性投放!$B$33:$B$41,怒翼升级!$G289))</f>
        <v>0</v>
      </c>
      <c r="X289" s="12">
        <f>INT(INDEX($C$5:$C$54,$I289)*INDEX(怒翼属性投放!$B$67:$Q$83,$F289,X$3)*INDEX(怒翼属性投放!$B$33:$B$41,怒翼升级!$G289))</f>
        <v>0</v>
      </c>
      <c r="Y289" s="12">
        <f>INT(INDEX($C$5:$C$54,$I289)*INDEX(怒翼属性投放!$B$67:$Q$83,$F289,Y$3)*INDEX(怒翼属性投放!$B$33:$B$41,怒翼升级!$G289))</f>
        <v>0</v>
      </c>
      <c r="Z289" s="12">
        <f>SUMPRODUCT(怒翼属性投放!B$47:Q$47,怒翼升级!J289:Y289)</f>
        <v>7617.6</v>
      </c>
    </row>
    <row r="290" spans="6:26" ht="16.5" x14ac:dyDescent="0.15">
      <c r="F290" s="13">
        <v>6</v>
      </c>
      <c r="G290" s="13">
        <v>6</v>
      </c>
      <c r="H290" s="13" t="s">
        <v>140</v>
      </c>
      <c r="I290" s="13">
        <v>36</v>
      </c>
      <c r="J290" s="12">
        <f>INT(INDEX($C$5:$C$54,$I290)*INDEX(怒翼属性投放!$B$67:$Q$83,$F290,J$3)*INDEX(怒翼属性投放!$B$33:$B$41,怒翼升级!$G290))</f>
        <v>13469</v>
      </c>
      <c r="K290" s="12">
        <f>INT(INDEX($C$5:$C$54,$I290)*INDEX(怒翼属性投放!$B$67:$Q$83,$F290,K$3)*INDEX(怒翼属性投放!$B$33:$B$41,怒翼升级!$G290))</f>
        <v>1077</v>
      </c>
      <c r="L290" s="12">
        <f>INT(INDEX($C$5:$C$54,$I290)*INDEX(怒翼属性投放!$B$67:$Q$83,$F290,L$3)*INDEX(怒翼属性投放!$B$33:$B$41,怒翼升级!$G290))</f>
        <v>538</v>
      </c>
      <c r="M290" s="12">
        <f>INT(INDEX($C$5:$C$54,$I290)*INDEX(怒翼属性投放!$B$67:$Q$83,$F290,M$3)*INDEX(怒翼属性投放!$B$33:$B$41,怒翼升级!$G290))</f>
        <v>538</v>
      </c>
      <c r="N290" s="12">
        <f>INT(INDEX($C$5:$C$54,$I290)*INDEX(怒翼属性投放!$B$67:$Q$83,$F290,N$3)*INDEX(怒翼属性投放!$B$33:$B$41,怒翼升级!$G290))</f>
        <v>0</v>
      </c>
      <c r="O290" s="12">
        <f>INT(INDEX($C$5:$C$54,$I290)*INDEX(怒翼属性投放!$B$67:$Q$83,$F290,O$3)*INDEX(怒翼属性投放!$B$33:$B$41,怒翼升级!$G290))</f>
        <v>0</v>
      </c>
      <c r="P290" s="12">
        <f>INT(INDEX($C$5:$C$54,$I290)*INDEX(怒翼属性投放!$B$67:$Q$83,$F290,P$3)*INDEX(怒翼属性投放!$B$33:$B$41,怒翼升级!$G290))</f>
        <v>0</v>
      </c>
      <c r="Q290" s="12">
        <f>INT(INDEX($C$5:$C$54,$I290)*INDEX(怒翼属性投放!$B$67:$Q$83,$F290,Q$3)*INDEX(怒翼属性投放!$B$33:$B$41,怒翼升级!$G290))</f>
        <v>0</v>
      </c>
      <c r="R290" s="12">
        <f>INT(INDEX($C$5:$C$54,$I290)*INDEX(怒翼属性投放!$B$67:$Q$83,$F290,R$3)*INDEX(怒翼属性投放!$B$33:$B$41,怒翼升级!$G290))</f>
        <v>0</v>
      </c>
      <c r="S290" s="12">
        <f>INT(INDEX($C$5:$C$54,$I290)*INDEX(怒翼属性投放!$B$67:$Q$83,$F290,S$3)*INDEX(怒翼属性投放!$B$33:$B$41,怒翼升级!$G290))</f>
        <v>0</v>
      </c>
      <c r="T290" s="12">
        <f>INT(INDEX($C$5:$C$54,$I290)*INDEX(怒翼属性投放!$B$67:$Q$83,$F290,T$3)*INDEX(怒翼属性投放!$B$33:$B$41,怒翼升级!$G290))</f>
        <v>0</v>
      </c>
      <c r="U290" s="12">
        <f>INT(INDEX($C$5:$C$54,$I290)*INDEX(怒翼属性投放!$B$67:$Q$83,$F290,U$3)*INDEX(怒翼属性投放!$B$33:$B$41,怒翼升级!$G290))</f>
        <v>0</v>
      </c>
      <c r="V290" s="12">
        <f>INT(INDEX($C$5:$C$54,$I290)*INDEX(怒翼属性投放!$B$67:$Q$83,$F290,V$3)*INDEX(怒翼属性投放!$B$33:$B$41,怒翼升级!$G290))</f>
        <v>0</v>
      </c>
      <c r="W290" s="12">
        <f>INT(INDEX($C$5:$C$54,$I290)*INDEX(怒翼属性投放!$B$67:$Q$83,$F290,W$3)*INDEX(怒翼属性投放!$B$33:$B$41,怒翼升级!$G290))</f>
        <v>0</v>
      </c>
      <c r="X290" s="12">
        <f>INT(INDEX($C$5:$C$54,$I290)*INDEX(怒翼属性投放!$B$67:$Q$83,$F290,X$3)*INDEX(怒翼属性投放!$B$33:$B$41,怒翼升级!$G290))</f>
        <v>0</v>
      </c>
      <c r="Y290" s="12">
        <f>INT(INDEX($C$5:$C$54,$I290)*INDEX(怒翼属性投放!$B$67:$Q$83,$F290,Y$3)*INDEX(怒翼属性投放!$B$33:$B$41,怒翼升级!$G290))</f>
        <v>0</v>
      </c>
      <c r="Z290" s="12">
        <f>SUMPRODUCT(怒翼属性投放!B$47:Q$47,怒翼升级!J290:Y290)</f>
        <v>7805.9</v>
      </c>
    </row>
    <row r="291" spans="6:26" ht="16.5" x14ac:dyDescent="0.15">
      <c r="F291" s="13">
        <v>6</v>
      </c>
      <c r="G291" s="13">
        <v>6</v>
      </c>
      <c r="H291" s="13" t="s">
        <v>140</v>
      </c>
      <c r="I291" s="13">
        <v>37</v>
      </c>
      <c r="J291" s="12">
        <f>INT(INDEX($C$5:$C$54,$I291)*INDEX(怒翼属性投放!$B$67:$Q$83,$F291,J$3)*INDEX(怒翼属性投放!$B$33:$B$41,怒翼升级!$G291))</f>
        <v>13793</v>
      </c>
      <c r="K291" s="12">
        <f>INT(INDEX($C$5:$C$54,$I291)*INDEX(怒翼属性投放!$B$67:$Q$83,$F291,K$3)*INDEX(怒翼属性投放!$B$33:$B$41,怒翼升级!$G291))</f>
        <v>1103</v>
      </c>
      <c r="L291" s="12">
        <f>INT(INDEX($C$5:$C$54,$I291)*INDEX(怒翼属性投放!$B$67:$Q$83,$F291,L$3)*INDEX(怒翼属性投放!$B$33:$B$41,怒翼升级!$G291))</f>
        <v>551</v>
      </c>
      <c r="M291" s="12">
        <f>INT(INDEX($C$5:$C$54,$I291)*INDEX(怒翼属性投放!$B$67:$Q$83,$F291,M$3)*INDEX(怒翼属性投放!$B$33:$B$41,怒翼升级!$G291))</f>
        <v>551</v>
      </c>
      <c r="N291" s="12">
        <f>INT(INDEX($C$5:$C$54,$I291)*INDEX(怒翼属性投放!$B$67:$Q$83,$F291,N$3)*INDEX(怒翼属性投放!$B$33:$B$41,怒翼升级!$G291))</f>
        <v>0</v>
      </c>
      <c r="O291" s="12">
        <f>INT(INDEX($C$5:$C$54,$I291)*INDEX(怒翼属性投放!$B$67:$Q$83,$F291,O$3)*INDEX(怒翼属性投放!$B$33:$B$41,怒翼升级!$G291))</f>
        <v>0</v>
      </c>
      <c r="P291" s="12">
        <f>INT(INDEX($C$5:$C$54,$I291)*INDEX(怒翼属性投放!$B$67:$Q$83,$F291,P$3)*INDEX(怒翼属性投放!$B$33:$B$41,怒翼升级!$G291))</f>
        <v>0</v>
      </c>
      <c r="Q291" s="12">
        <f>INT(INDEX($C$5:$C$54,$I291)*INDEX(怒翼属性投放!$B$67:$Q$83,$F291,Q$3)*INDEX(怒翼属性投放!$B$33:$B$41,怒翼升级!$G291))</f>
        <v>0</v>
      </c>
      <c r="R291" s="12">
        <f>INT(INDEX($C$5:$C$54,$I291)*INDEX(怒翼属性投放!$B$67:$Q$83,$F291,R$3)*INDEX(怒翼属性投放!$B$33:$B$41,怒翼升级!$G291))</f>
        <v>0</v>
      </c>
      <c r="S291" s="12">
        <f>INT(INDEX($C$5:$C$54,$I291)*INDEX(怒翼属性投放!$B$67:$Q$83,$F291,S$3)*INDEX(怒翼属性投放!$B$33:$B$41,怒翼升级!$G291))</f>
        <v>0</v>
      </c>
      <c r="T291" s="12">
        <f>INT(INDEX($C$5:$C$54,$I291)*INDEX(怒翼属性投放!$B$67:$Q$83,$F291,T$3)*INDEX(怒翼属性投放!$B$33:$B$41,怒翼升级!$G291))</f>
        <v>0</v>
      </c>
      <c r="U291" s="12">
        <f>INT(INDEX($C$5:$C$54,$I291)*INDEX(怒翼属性投放!$B$67:$Q$83,$F291,U$3)*INDEX(怒翼属性投放!$B$33:$B$41,怒翼升级!$G291))</f>
        <v>0</v>
      </c>
      <c r="V291" s="12">
        <f>INT(INDEX($C$5:$C$54,$I291)*INDEX(怒翼属性投放!$B$67:$Q$83,$F291,V$3)*INDEX(怒翼属性投放!$B$33:$B$41,怒翼升级!$G291))</f>
        <v>0</v>
      </c>
      <c r="W291" s="12">
        <f>INT(INDEX($C$5:$C$54,$I291)*INDEX(怒翼属性投放!$B$67:$Q$83,$F291,W$3)*INDEX(怒翼属性投放!$B$33:$B$41,怒翼升级!$G291))</f>
        <v>0</v>
      </c>
      <c r="X291" s="12">
        <f>INT(INDEX($C$5:$C$54,$I291)*INDEX(怒翼属性投放!$B$67:$Q$83,$F291,X$3)*INDEX(怒翼属性投放!$B$33:$B$41,怒翼升级!$G291))</f>
        <v>0</v>
      </c>
      <c r="Y291" s="12">
        <f>INT(INDEX($C$5:$C$54,$I291)*INDEX(怒翼属性投放!$B$67:$Q$83,$F291,Y$3)*INDEX(怒翼属性投放!$B$33:$B$41,怒翼升级!$G291))</f>
        <v>0</v>
      </c>
      <c r="Z291" s="12">
        <f>SUMPRODUCT(怒翼属性投放!B$47:Q$47,怒翼升级!J291:Y291)</f>
        <v>7994.3</v>
      </c>
    </row>
    <row r="292" spans="6:26" ht="16.5" x14ac:dyDescent="0.15">
      <c r="F292" s="13">
        <v>6</v>
      </c>
      <c r="G292" s="13">
        <v>6</v>
      </c>
      <c r="H292" s="13" t="s">
        <v>140</v>
      </c>
      <c r="I292" s="13">
        <v>38</v>
      </c>
      <c r="J292" s="12">
        <f>INT(INDEX($C$5:$C$54,$I292)*INDEX(怒翼属性投放!$B$67:$Q$83,$F292,J$3)*INDEX(怒翼属性投放!$B$33:$B$41,怒翼升级!$G292))</f>
        <v>14116</v>
      </c>
      <c r="K292" s="12">
        <f>INT(INDEX($C$5:$C$54,$I292)*INDEX(怒翼属性投放!$B$67:$Q$83,$F292,K$3)*INDEX(怒翼属性投放!$B$33:$B$41,怒翼升级!$G292))</f>
        <v>1129</v>
      </c>
      <c r="L292" s="12">
        <f>INT(INDEX($C$5:$C$54,$I292)*INDEX(怒翼属性投放!$B$67:$Q$83,$F292,L$3)*INDEX(怒翼属性投放!$B$33:$B$41,怒翼升级!$G292))</f>
        <v>564</v>
      </c>
      <c r="M292" s="12">
        <f>INT(INDEX($C$5:$C$54,$I292)*INDEX(怒翼属性投放!$B$67:$Q$83,$F292,M$3)*INDEX(怒翼属性投放!$B$33:$B$41,怒翼升级!$G292))</f>
        <v>564</v>
      </c>
      <c r="N292" s="12">
        <f>INT(INDEX($C$5:$C$54,$I292)*INDEX(怒翼属性投放!$B$67:$Q$83,$F292,N$3)*INDEX(怒翼属性投放!$B$33:$B$41,怒翼升级!$G292))</f>
        <v>0</v>
      </c>
      <c r="O292" s="12">
        <f>INT(INDEX($C$5:$C$54,$I292)*INDEX(怒翼属性投放!$B$67:$Q$83,$F292,O$3)*INDEX(怒翼属性投放!$B$33:$B$41,怒翼升级!$G292))</f>
        <v>0</v>
      </c>
      <c r="P292" s="12">
        <f>INT(INDEX($C$5:$C$54,$I292)*INDEX(怒翼属性投放!$B$67:$Q$83,$F292,P$3)*INDEX(怒翼属性投放!$B$33:$B$41,怒翼升级!$G292))</f>
        <v>0</v>
      </c>
      <c r="Q292" s="12">
        <f>INT(INDEX($C$5:$C$54,$I292)*INDEX(怒翼属性投放!$B$67:$Q$83,$F292,Q$3)*INDEX(怒翼属性投放!$B$33:$B$41,怒翼升级!$G292))</f>
        <v>0</v>
      </c>
      <c r="R292" s="12">
        <f>INT(INDEX($C$5:$C$54,$I292)*INDEX(怒翼属性投放!$B$67:$Q$83,$F292,R$3)*INDEX(怒翼属性投放!$B$33:$B$41,怒翼升级!$G292))</f>
        <v>0</v>
      </c>
      <c r="S292" s="12">
        <f>INT(INDEX($C$5:$C$54,$I292)*INDEX(怒翼属性投放!$B$67:$Q$83,$F292,S$3)*INDEX(怒翼属性投放!$B$33:$B$41,怒翼升级!$G292))</f>
        <v>0</v>
      </c>
      <c r="T292" s="12">
        <f>INT(INDEX($C$5:$C$54,$I292)*INDEX(怒翼属性投放!$B$67:$Q$83,$F292,T$3)*INDEX(怒翼属性投放!$B$33:$B$41,怒翼升级!$G292))</f>
        <v>0</v>
      </c>
      <c r="U292" s="12">
        <f>INT(INDEX($C$5:$C$54,$I292)*INDEX(怒翼属性投放!$B$67:$Q$83,$F292,U$3)*INDEX(怒翼属性投放!$B$33:$B$41,怒翼升级!$G292))</f>
        <v>0</v>
      </c>
      <c r="V292" s="12">
        <f>INT(INDEX($C$5:$C$54,$I292)*INDEX(怒翼属性投放!$B$67:$Q$83,$F292,V$3)*INDEX(怒翼属性投放!$B$33:$B$41,怒翼升级!$G292))</f>
        <v>0</v>
      </c>
      <c r="W292" s="12">
        <f>INT(INDEX($C$5:$C$54,$I292)*INDEX(怒翼属性投放!$B$67:$Q$83,$F292,W$3)*INDEX(怒翼属性投放!$B$33:$B$41,怒翼升级!$G292))</f>
        <v>0</v>
      </c>
      <c r="X292" s="12">
        <f>INT(INDEX($C$5:$C$54,$I292)*INDEX(怒翼属性投放!$B$67:$Q$83,$F292,X$3)*INDEX(怒翼属性投放!$B$33:$B$41,怒翼升级!$G292))</f>
        <v>0</v>
      </c>
      <c r="Y292" s="12">
        <f>INT(INDEX($C$5:$C$54,$I292)*INDEX(怒翼属性投放!$B$67:$Q$83,$F292,Y$3)*INDEX(怒翼属性投放!$B$33:$B$41,怒翼升级!$G292))</f>
        <v>0</v>
      </c>
      <c r="Z292" s="12">
        <f>SUMPRODUCT(怒翼属性投放!B$47:Q$47,怒翼升级!J292:Y292)</f>
        <v>8182.6</v>
      </c>
    </row>
    <row r="293" spans="6:26" ht="16.5" x14ac:dyDescent="0.15">
      <c r="F293" s="13">
        <v>6</v>
      </c>
      <c r="G293" s="13">
        <v>6</v>
      </c>
      <c r="H293" s="13" t="s">
        <v>140</v>
      </c>
      <c r="I293" s="13">
        <v>39</v>
      </c>
      <c r="J293" s="12">
        <f>INT(INDEX($C$5:$C$54,$I293)*INDEX(怒翼属性投放!$B$67:$Q$83,$F293,J$3)*INDEX(怒翼属性投放!$B$33:$B$41,怒翼升级!$G293))</f>
        <v>14439</v>
      </c>
      <c r="K293" s="12">
        <f>INT(INDEX($C$5:$C$54,$I293)*INDEX(怒翼属性投放!$B$67:$Q$83,$F293,K$3)*INDEX(怒翼属性投放!$B$33:$B$41,怒翼升级!$G293))</f>
        <v>1155</v>
      </c>
      <c r="L293" s="12">
        <f>INT(INDEX($C$5:$C$54,$I293)*INDEX(怒翼属性投放!$B$67:$Q$83,$F293,L$3)*INDEX(怒翼属性投放!$B$33:$B$41,怒翼升级!$G293))</f>
        <v>577</v>
      </c>
      <c r="M293" s="12">
        <f>INT(INDEX($C$5:$C$54,$I293)*INDEX(怒翼属性投放!$B$67:$Q$83,$F293,M$3)*INDEX(怒翼属性投放!$B$33:$B$41,怒翼升级!$G293))</f>
        <v>577</v>
      </c>
      <c r="N293" s="12">
        <f>INT(INDEX($C$5:$C$54,$I293)*INDEX(怒翼属性投放!$B$67:$Q$83,$F293,N$3)*INDEX(怒翼属性投放!$B$33:$B$41,怒翼升级!$G293))</f>
        <v>0</v>
      </c>
      <c r="O293" s="12">
        <f>INT(INDEX($C$5:$C$54,$I293)*INDEX(怒翼属性投放!$B$67:$Q$83,$F293,O$3)*INDEX(怒翼属性投放!$B$33:$B$41,怒翼升级!$G293))</f>
        <v>0</v>
      </c>
      <c r="P293" s="12">
        <f>INT(INDEX($C$5:$C$54,$I293)*INDEX(怒翼属性投放!$B$67:$Q$83,$F293,P$3)*INDEX(怒翼属性投放!$B$33:$B$41,怒翼升级!$G293))</f>
        <v>0</v>
      </c>
      <c r="Q293" s="12">
        <f>INT(INDEX($C$5:$C$54,$I293)*INDEX(怒翼属性投放!$B$67:$Q$83,$F293,Q$3)*INDEX(怒翼属性投放!$B$33:$B$41,怒翼升级!$G293))</f>
        <v>0</v>
      </c>
      <c r="R293" s="12">
        <f>INT(INDEX($C$5:$C$54,$I293)*INDEX(怒翼属性投放!$B$67:$Q$83,$F293,R$3)*INDEX(怒翼属性投放!$B$33:$B$41,怒翼升级!$G293))</f>
        <v>0</v>
      </c>
      <c r="S293" s="12">
        <f>INT(INDEX($C$5:$C$54,$I293)*INDEX(怒翼属性投放!$B$67:$Q$83,$F293,S$3)*INDEX(怒翼属性投放!$B$33:$B$41,怒翼升级!$G293))</f>
        <v>0</v>
      </c>
      <c r="T293" s="12">
        <f>INT(INDEX($C$5:$C$54,$I293)*INDEX(怒翼属性投放!$B$67:$Q$83,$F293,T$3)*INDEX(怒翼属性投放!$B$33:$B$41,怒翼升级!$G293))</f>
        <v>0</v>
      </c>
      <c r="U293" s="12">
        <f>INT(INDEX($C$5:$C$54,$I293)*INDEX(怒翼属性投放!$B$67:$Q$83,$F293,U$3)*INDEX(怒翼属性投放!$B$33:$B$41,怒翼升级!$G293))</f>
        <v>0</v>
      </c>
      <c r="V293" s="12">
        <f>INT(INDEX($C$5:$C$54,$I293)*INDEX(怒翼属性投放!$B$67:$Q$83,$F293,V$3)*INDEX(怒翼属性投放!$B$33:$B$41,怒翼升级!$G293))</f>
        <v>0</v>
      </c>
      <c r="W293" s="12">
        <f>INT(INDEX($C$5:$C$54,$I293)*INDEX(怒翼属性投放!$B$67:$Q$83,$F293,W$3)*INDEX(怒翼属性投放!$B$33:$B$41,怒翼升级!$G293))</f>
        <v>0</v>
      </c>
      <c r="X293" s="12">
        <f>INT(INDEX($C$5:$C$54,$I293)*INDEX(怒翼属性投放!$B$67:$Q$83,$F293,X$3)*INDEX(怒翼属性投放!$B$33:$B$41,怒翼升级!$G293))</f>
        <v>0</v>
      </c>
      <c r="Y293" s="12">
        <f>INT(INDEX($C$5:$C$54,$I293)*INDEX(怒翼属性投放!$B$67:$Q$83,$F293,Y$3)*INDEX(怒翼属性投放!$B$33:$B$41,怒翼升级!$G293))</f>
        <v>0</v>
      </c>
      <c r="Z293" s="12">
        <f>SUMPRODUCT(怒翼属性投放!B$47:Q$47,怒翼升级!J293:Y293)</f>
        <v>8370.9</v>
      </c>
    </row>
    <row r="294" spans="6:26" ht="16.5" x14ac:dyDescent="0.15">
      <c r="F294" s="13">
        <v>6</v>
      </c>
      <c r="G294" s="13">
        <v>6</v>
      </c>
      <c r="H294" s="13" t="s">
        <v>140</v>
      </c>
      <c r="I294" s="13">
        <v>40</v>
      </c>
      <c r="J294" s="12">
        <f>INT(INDEX($C$5:$C$54,$I294)*INDEX(怒翼属性投放!$B$67:$Q$83,$F294,J$3)*INDEX(怒翼属性投放!$B$33:$B$41,怒翼升级!$G294))</f>
        <v>14762</v>
      </c>
      <c r="K294" s="12">
        <f>INT(INDEX($C$5:$C$54,$I294)*INDEX(怒翼属性投放!$B$67:$Q$83,$F294,K$3)*INDEX(怒翼属性投放!$B$33:$B$41,怒翼升级!$G294))</f>
        <v>1181</v>
      </c>
      <c r="L294" s="12">
        <f>INT(INDEX($C$5:$C$54,$I294)*INDEX(怒翼属性投放!$B$67:$Q$83,$F294,L$3)*INDEX(怒翼属性投放!$B$33:$B$41,怒翼升级!$G294))</f>
        <v>590</v>
      </c>
      <c r="M294" s="12">
        <f>INT(INDEX($C$5:$C$54,$I294)*INDEX(怒翼属性投放!$B$67:$Q$83,$F294,M$3)*INDEX(怒翼属性投放!$B$33:$B$41,怒翼升级!$G294))</f>
        <v>590</v>
      </c>
      <c r="N294" s="12">
        <f>INT(INDEX($C$5:$C$54,$I294)*INDEX(怒翼属性投放!$B$67:$Q$83,$F294,N$3)*INDEX(怒翼属性投放!$B$33:$B$41,怒翼升级!$G294))</f>
        <v>0</v>
      </c>
      <c r="O294" s="12">
        <f>INT(INDEX($C$5:$C$54,$I294)*INDEX(怒翼属性投放!$B$67:$Q$83,$F294,O$3)*INDEX(怒翼属性投放!$B$33:$B$41,怒翼升级!$G294))</f>
        <v>0</v>
      </c>
      <c r="P294" s="12">
        <f>INT(INDEX($C$5:$C$54,$I294)*INDEX(怒翼属性投放!$B$67:$Q$83,$F294,P$3)*INDEX(怒翼属性投放!$B$33:$B$41,怒翼升级!$G294))</f>
        <v>0</v>
      </c>
      <c r="Q294" s="12">
        <f>INT(INDEX($C$5:$C$54,$I294)*INDEX(怒翼属性投放!$B$67:$Q$83,$F294,Q$3)*INDEX(怒翼属性投放!$B$33:$B$41,怒翼升级!$G294))</f>
        <v>0</v>
      </c>
      <c r="R294" s="12">
        <f>INT(INDEX($C$5:$C$54,$I294)*INDEX(怒翼属性投放!$B$67:$Q$83,$F294,R$3)*INDEX(怒翼属性投放!$B$33:$B$41,怒翼升级!$G294))</f>
        <v>0</v>
      </c>
      <c r="S294" s="12">
        <f>INT(INDEX($C$5:$C$54,$I294)*INDEX(怒翼属性投放!$B$67:$Q$83,$F294,S$3)*INDEX(怒翼属性投放!$B$33:$B$41,怒翼升级!$G294))</f>
        <v>0</v>
      </c>
      <c r="T294" s="12">
        <f>INT(INDEX($C$5:$C$54,$I294)*INDEX(怒翼属性投放!$B$67:$Q$83,$F294,T$3)*INDEX(怒翼属性投放!$B$33:$B$41,怒翼升级!$G294))</f>
        <v>0</v>
      </c>
      <c r="U294" s="12">
        <f>INT(INDEX($C$5:$C$54,$I294)*INDEX(怒翼属性投放!$B$67:$Q$83,$F294,U$3)*INDEX(怒翼属性投放!$B$33:$B$41,怒翼升级!$G294))</f>
        <v>0</v>
      </c>
      <c r="V294" s="12">
        <f>INT(INDEX($C$5:$C$54,$I294)*INDEX(怒翼属性投放!$B$67:$Q$83,$F294,V$3)*INDEX(怒翼属性投放!$B$33:$B$41,怒翼升级!$G294))</f>
        <v>0</v>
      </c>
      <c r="W294" s="12">
        <f>INT(INDEX($C$5:$C$54,$I294)*INDEX(怒翼属性投放!$B$67:$Q$83,$F294,W$3)*INDEX(怒翼属性投放!$B$33:$B$41,怒翼升级!$G294))</f>
        <v>0</v>
      </c>
      <c r="X294" s="12">
        <f>INT(INDEX($C$5:$C$54,$I294)*INDEX(怒翼属性投放!$B$67:$Q$83,$F294,X$3)*INDEX(怒翼属性投放!$B$33:$B$41,怒翼升级!$G294))</f>
        <v>0</v>
      </c>
      <c r="Y294" s="12">
        <f>INT(INDEX($C$5:$C$54,$I294)*INDEX(怒翼属性投放!$B$67:$Q$83,$F294,Y$3)*INDEX(怒翼属性投放!$B$33:$B$41,怒翼升级!$G294))</f>
        <v>0</v>
      </c>
      <c r="Z294" s="12">
        <f>SUMPRODUCT(怒翼属性投放!B$47:Q$47,怒翼升级!J294:Y294)</f>
        <v>8559.2000000000007</v>
      </c>
    </row>
    <row r="295" spans="6:26" ht="16.5" x14ac:dyDescent="0.15">
      <c r="F295" s="13">
        <v>6</v>
      </c>
      <c r="G295" s="13">
        <v>6</v>
      </c>
      <c r="H295" s="13" t="s">
        <v>140</v>
      </c>
      <c r="I295" s="13">
        <v>41</v>
      </c>
      <c r="J295" s="12">
        <f>INT(INDEX($C$5:$C$54,$I295)*INDEX(怒翼属性投放!$B$67:$Q$83,$F295,J$3)*INDEX(怒翼属性投放!$B$33:$B$41,怒翼升级!$G295))</f>
        <v>15086</v>
      </c>
      <c r="K295" s="12">
        <f>INT(INDEX($C$5:$C$54,$I295)*INDEX(怒翼属性投放!$B$67:$Q$83,$F295,K$3)*INDEX(怒翼属性投放!$B$33:$B$41,怒翼升级!$G295))</f>
        <v>1206</v>
      </c>
      <c r="L295" s="12">
        <f>INT(INDEX($C$5:$C$54,$I295)*INDEX(怒翼属性投放!$B$67:$Q$83,$F295,L$3)*INDEX(怒翼属性投放!$B$33:$B$41,怒翼升级!$G295))</f>
        <v>603</v>
      </c>
      <c r="M295" s="12">
        <f>INT(INDEX($C$5:$C$54,$I295)*INDEX(怒翼属性投放!$B$67:$Q$83,$F295,M$3)*INDEX(怒翼属性投放!$B$33:$B$41,怒翼升级!$G295))</f>
        <v>603</v>
      </c>
      <c r="N295" s="12">
        <f>INT(INDEX($C$5:$C$54,$I295)*INDEX(怒翼属性投放!$B$67:$Q$83,$F295,N$3)*INDEX(怒翼属性投放!$B$33:$B$41,怒翼升级!$G295))</f>
        <v>0</v>
      </c>
      <c r="O295" s="12">
        <f>INT(INDEX($C$5:$C$54,$I295)*INDEX(怒翼属性投放!$B$67:$Q$83,$F295,O$3)*INDEX(怒翼属性投放!$B$33:$B$41,怒翼升级!$G295))</f>
        <v>0</v>
      </c>
      <c r="P295" s="12">
        <f>INT(INDEX($C$5:$C$54,$I295)*INDEX(怒翼属性投放!$B$67:$Q$83,$F295,P$3)*INDEX(怒翼属性投放!$B$33:$B$41,怒翼升级!$G295))</f>
        <v>0</v>
      </c>
      <c r="Q295" s="12">
        <f>INT(INDEX($C$5:$C$54,$I295)*INDEX(怒翼属性投放!$B$67:$Q$83,$F295,Q$3)*INDEX(怒翼属性投放!$B$33:$B$41,怒翼升级!$G295))</f>
        <v>0</v>
      </c>
      <c r="R295" s="12">
        <f>INT(INDEX($C$5:$C$54,$I295)*INDEX(怒翼属性投放!$B$67:$Q$83,$F295,R$3)*INDEX(怒翼属性投放!$B$33:$B$41,怒翼升级!$G295))</f>
        <v>0</v>
      </c>
      <c r="S295" s="12">
        <f>INT(INDEX($C$5:$C$54,$I295)*INDEX(怒翼属性投放!$B$67:$Q$83,$F295,S$3)*INDEX(怒翼属性投放!$B$33:$B$41,怒翼升级!$G295))</f>
        <v>0</v>
      </c>
      <c r="T295" s="12">
        <f>INT(INDEX($C$5:$C$54,$I295)*INDEX(怒翼属性投放!$B$67:$Q$83,$F295,T$3)*INDEX(怒翼属性投放!$B$33:$B$41,怒翼升级!$G295))</f>
        <v>0</v>
      </c>
      <c r="U295" s="12">
        <f>INT(INDEX($C$5:$C$54,$I295)*INDEX(怒翼属性投放!$B$67:$Q$83,$F295,U$3)*INDEX(怒翼属性投放!$B$33:$B$41,怒翼升级!$G295))</f>
        <v>0</v>
      </c>
      <c r="V295" s="12">
        <f>INT(INDEX($C$5:$C$54,$I295)*INDEX(怒翼属性投放!$B$67:$Q$83,$F295,V$3)*INDEX(怒翼属性投放!$B$33:$B$41,怒翼升级!$G295))</f>
        <v>0</v>
      </c>
      <c r="W295" s="12">
        <f>INT(INDEX($C$5:$C$54,$I295)*INDEX(怒翼属性投放!$B$67:$Q$83,$F295,W$3)*INDEX(怒翼属性投放!$B$33:$B$41,怒翼升级!$G295))</f>
        <v>0</v>
      </c>
      <c r="X295" s="12">
        <f>INT(INDEX($C$5:$C$54,$I295)*INDEX(怒翼属性投放!$B$67:$Q$83,$F295,X$3)*INDEX(怒翼属性投放!$B$33:$B$41,怒翼升级!$G295))</f>
        <v>0</v>
      </c>
      <c r="Y295" s="12">
        <f>INT(INDEX($C$5:$C$54,$I295)*INDEX(怒翼属性投放!$B$67:$Q$83,$F295,Y$3)*INDEX(怒翼属性投放!$B$33:$B$41,怒翼升级!$G295))</f>
        <v>0</v>
      </c>
      <c r="Z295" s="12">
        <f>SUMPRODUCT(怒翼属性投放!B$47:Q$47,怒翼升级!J295:Y295)</f>
        <v>8744.6</v>
      </c>
    </row>
    <row r="296" spans="6:26" ht="16.5" x14ac:dyDescent="0.15">
      <c r="F296" s="13">
        <v>6</v>
      </c>
      <c r="G296" s="13">
        <v>6</v>
      </c>
      <c r="H296" s="13" t="s">
        <v>140</v>
      </c>
      <c r="I296" s="13">
        <v>42</v>
      </c>
      <c r="J296" s="12">
        <f>INT(INDEX($C$5:$C$54,$I296)*INDEX(怒翼属性投放!$B$67:$Q$83,$F296,J$3)*INDEX(怒翼属性投放!$B$33:$B$41,怒翼升级!$G296))</f>
        <v>15409</v>
      </c>
      <c r="K296" s="12">
        <f>INT(INDEX($C$5:$C$54,$I296)*INDEX(怒翼属性投放!$B$67:$Q$83,$F296,K$3)*INDEX(怒翼属性投放!$B$33:$B$41,怒翼升级!$G296))</f>
        <v>1232</v>
      </c>
      <c r="L296" s="12">
        <f>INT(INDEX($C$5:$C$54,$I296)*INDEX(怒翼属性投放!$B$67:$Q$83,$F296,L$3)*INDEX(怒翼属性投放!$B$33:$B$41,怒翼升级!$G296))</f>
        <v>616</v>
      </c>
      <c r="M296" s="12">
        <f>INT(INDEX($C$5:$C$54,$I296)*INDEX(怒翼属性投放!$B$67:$Q$83,$F296,M$3)*INDEX(怒翼属性投放!$B$33:$B$41,怒翼升级!$G296))</f>
        <v>616</v>
      </c>
      <c r="N296" s="12">
        <f>INT(INDEX($C$5:$C$54,$I296)*INDEX(怒翼属性投放!$B$67:$Q$83,$F296,N$3)*INDEX(怒翼属性投放!$B$33:$B$41,怒翼升级!$G296))</f>
        <v>0</v>
      </c>
      <c r="O296" s="12">
        <f>INT(INDEX($C$5:$C$54,$I296)*INDEX(怒翼属性投放!$B$67:$Q$83,$F296,O$3)*INDEX(怒翼属性投放!$B$33:$B$41,怒翼升级!$G296))</f>
        <v>0</v>
      </c>
      <c r="P296" s="12">
        <f>INT(INDEX($C$5:$C$54,$I296)*INDEX(怒翼属性投放!$B$67:$Q$83,$F296,P$3)*INDEX(怒翼属性投放!$B$33:$B$41,怒翼升级!$G296))</f>
        <v>0</v>
      </c>
      <c r="Q296" s="12">
        <f>INT(INDEX($C$5:$C$54,$I296)*INDEX(怒翼属性投放!$B$67:$Q$83,$F296,Q$3)*INDEX(怒翼属性投放!$B$33:$B$41,怒翼升级!$G296))</f>
        <v>0</v>
      </c>
      <c r="R296" s="12">
        <f>INT(INDEX($C$5:$C$54,$I296)*INDEX(怒翼属性投放!$B$67:$Q$83,$F296,R$3)*INDEX(怒翼属性投放!$B$33:$B$41,怒翼升级!$G296))</f>
        <v>0</v>
      </c>
      <c r="S296" s="12">
        <f>INT(INDEX($C$5:$C$54,$I296)*INDEX(怒翼属性投放!$B$67:$Q$83,$F296,S$3)*INDEX(怒翼属性投放!$B$33:$B$41,怒翼升级!$G296))</f>
        <v>0</v>
      </c>
      <c r="T296" s="12">
        <f>INT(INDEX($C$5:$C$54,$I296)*INDEX(怒翼属性投放!$B$67:$Q$83,$F296,T$3)*INDEX(怒翼属性投放!$B$33:$B$41,怒翼升级!$G296))</f>
        <v>0</v>
      </c>
      <c r="U296" s="12">
        <f>INT(INDEX($C$5:$C$54,$I296)*INDEX(怒翼属性投放!$B$67:$Q$83,$F296,U$3)*INDEX(怒翼属性投放!$B$33:$B$41,怒翼升级!$G296))</f>
        <v>0</v>
      </c>
      <c r="V296" s="12">
        <f>INT(INDEX($C$5:$C$54,$I296)*INDEX(怒翼属性投放!$B$67:$Q$83,$F296,V$3)*INDEX(怒翼属性投放!$B$33:$B$41,怒翼升级!$G296))</f>
        <v>0</v>
      </c>
      <c r="W296" s="12">
        <f>INT(INDEX($C$5:$C$54,$I296)*INDEX(怒翼属性投放!$B$67:$Q$83,$F296,W$3)*INDEX(怒翼属性投放!$B$33:$B$41,怒翼升级!$G296))</f>
        <v>0</v>
      </c>
      <c r="X296" s="12">
        <f>INT(INDEX($C$5:$C$54,$I296)*INDEX(怒翼属性投放!$B$67:$Q$83,$F296,X$3)*INDEX(怒翼属性投放!$B$33:$B$41,怒翼升级!$G296))</f>
        <v>0</v>
      </c>
      <c r="Y296" s="12">
        <f>INT(INDEX($C$5:$C$54,$I296)*INDEX(怒翼属性投放!$B$67:$Q$83,$F296,Y$3)*INDEX(怒翼属性投放!$B$33:$B$41,怒翼升级!$G296))</f>
        <v>0</v>
      </c>
      <c r="Z296" s="12">
        <f>SUMPRODUCT(怒翼属性投放!B$47:Q$47,怒翼升级!J296:Y296)</f>
        <v>8932.9</v>
      </c>
    </row>
    <row r="297" spans="6:26" ht="16.5" x14ac:dyDescent="0.15">
      <c r="F297" s="13">
        <v>6</v>
      </c>
      <c r="G297" s="13">
        <v>6</v>
      </c>
      <c r="H297" s="13" t="s">
        <v>140</v>
      </c>
      <c r="I297" s="13">
        <v>43</v>
      </c>
      <c r="J297" s="12">
        <f>INT(INDEX($C$5:$C$54,$I297)*INDEX(怒翼属性投放!$B$67:$Q$83,$F297,J$3)*INDEX(怒翼属性投放!$B$33:$B$41,怒翼升级!$G297))</f>
        <v>15732</v>
      </c>
      <c r="K297" s="12">
        <f>INT(INDEX($C$5:$C$54,$I297)*INDEX(怒翼属性投放!$B$67:$Q$83,$F297,K$3)*INDEX(怒翼属性投放!$B$33:$B$41,怒翼升级!$G297))</f>
        <v>1258</v>
      </c>
      <c r="L297" s="12">
        <f>INT(INDEX($C$5:$C$54,$I297)*INDEX(怒翼属性投放!$B$67:$Q$83,$F297,L$3)*INDEX(怒翼属性投放!$B$33:$B$41,怒翼升级!$G297))</f>
        <v>629</v>
      </c>
      <c r="M297" s="12">
        <f>INT(INDEX($C$5:$C$54,$I297)*INDEX(怒翼属性投放!$B$67:$Q$83,$F297,M$3)*INDEX(怒翼属性投放!$B$33:$B$41,怒翼升级!$G297))</f>
        <v>629</v>
      </c>
      <c r="N297" s="12">
        <f>INT(INDEX($C$5:$C$54,$I297)*INDEX(怒翼属性投放!$B$67:$Q$83,$F297,N$3)*INDEX(怒翼属性投放!$B$33:$B$41,怒翼升级!$G297))</f>
        <v>0</v>
      </c>
      <c r="O297" s="12">
        <f>INT(INDEX($C$5:$C$54,$I297)*INDEX(怒翼属性投放!$B$67:$Q$83,$F297,O$3)*INDEX(怒翼属性投放!$B$33:$B$41,怒翼升级!$G297))</f>
        <v>0</v>
      </c>
      <c r="P297" s="12">
        <f>INT(INDEX($C$5:$C$54,$I297)*INDEX(怒翼属性投放!$B$67:$Q$83,$F297,P$3)*INDEX(怒翼属性投放!$B$33:$B$41,怒翼升级!$G297))</f>
        <v>0</v>
      </c>
      <c r="Q297" s="12">
        <f>INT(INDEX($C$5:$C$54,$I297)*INDEX(怒翼属性投放!$B$67:$Q$83,$F297,Q$3)*INDEX(怒翼属性投放!$B$33:$B$41,怒翼升级!$G297))</f>
        <v>0</v>
      </c>
      <c r="R297" s="12">
        <f>INT(INDEX($C$5:$C$54,$I297)*INDEX(怒翼属性投放!$B$67:$Q$83,$F297,R$3)*INDEX(怒翼属性投放!$B$33:$B$41,怒翼升级!$G297))</f>
        <v>0</v>
      </c>
      <c r="S297" s="12">
        <f>INT(INDEX($C$5:$C$54,$I297)*INDEX(怒翼属性投放!$B$67:$Q$83,$F297,S$3)*INDEX(怒翼属性投放!$B$33:$B$41,怒翼升级!$G297))</f>
        <v>0</v>
      </c>
      <c r="T297" s="12">
        <f>INT(INDEX($C$5:$C$54,$I297)*INDEX(怒翼属性投放!$B$67:$Q$83,$F297,T$3)*INDEX(怒翼属性投放!$B$33:$B$41,怒翼升级!$G297))</f>
        <v>0</v>
      </c>
      <c r="U297" s="12">
        <f>INT(INDEX($C$5:$C$54,$I297)*INDEX(怒翼属性投放!$B$67:$Q$83,$F297,U$3)*INDEX(怒翼属性投放!$B$33:$B$41,怒翼升级!$G297))</f>
        <v>0</v>
      </c>
      <c r="V297" s="12">
        <f>INT(INDEX($C$5:$C$54,$I297)*INDEX(怒翼属性投放!$B$67:$Q$83,$F297,V$3)*INDEX(怒翼属性投放!$B$33:$B$41,怒翼升级!$G297))</f>
        <v>0</v>
      </c>
      <c r="W297" s="12">
        <f>INT(INDEX($C$5:$C$54,$I297)*INDEX(怒翼属性投放!$B$67:$Q$83,$F297,W$3)*INDEX(怒翼属性投放!$B$33:$B$41,怒翼升级!$G297))</f>
        <v>0</v>
      </c>
      <c r="X297" s="12">
        <f>INT(INDEX($C$5:$C$54,$I297)*INDEX(怒翼属性投放!$B$67:$Q$83,$F297,X$3)*INDEX(怒翼属性投放!$B$33:$B$41,怒翼升级!$G297))</f>
        <v>0</v>
      </c>
      <c r="Y297" s="12">
        <f>INT(INDEX($C$5:$C$54,$I297)*INDEX(怒翼属性投放!$B$67:$Q$83,$F297,Y$3)*INDEX(怒翼属性投放!$B$33:$B$41,怒翼升级!$G297))</f>
        <v>0</v>
      </c>
      <c r="Z297" s="12">
        <f>SUMPRODUCT(怒翼属性投放!B$47:Q$47,怒翼升级!J297:Y297)</f>
        <v>9121.2000000000007</v>
      </c>
    </row>
    <row r="298" spans="6:26" ht="16.5" x14ac:dyDescent="0.15">
      <c r="F298" s="13">
        <v>6</v>
      </c>
      <c r="G298" s="13">
        <v>6</v>
      </c>
      <c r="H298" s="13" t="s">
        <v>140</v>
      </c>
      <c r="I298" s="13">
        <v>44</v>
      </c>
      <c r="J298" s="12">
        <f>INT(INDEX($C$5:$C$54,$I298)*INDEX(怒翼属性投放!$B$67:$Q$83,$F298,J$3)*INDEX(怒翼属性投放!$B$33:$B$41,怒翼升级!$G298))</f>
        <v>16056</v>
      </c>
      <c r="K298" s="12">
        <f>INT(INDEX($C$5:$C$54,$I298)*INDEX(怒翼属性投放!$B$67:$Q$83,$F298,K$3)*INDEX(怒翼属性投放!$B$33:$B$41,怒翼升级!$G298))</f>
        <v>1284</v>
      </c>
      <c r="L298" s="12">
        <f>INT(INDEX($C$5:$C$54,$I298)*INDEX(怒翼属性投放!$B$67:$Q$83,$F298,L$3)*INDEX(怒翼属性投放!$B$33:$B$41,怒翼升级!$G298))</f>
        <v>642</v>
      </c>
      <c r="M298" s="12">
        <f>INT(INDEX($C$5:$C$54,$I298)*INDEX(怒翼属性投放!$B$67:$Q$83,$F298,M$3)*INDEX(怒翼属性投放!$B$33:$B$41,怒翼升级!$G298))</f>
        <v>642</v>
      </c>
      <c r="N298" s="12">
        <f>INT(INDEX($C$5:$C$54,$I298)*INDEX(怒翼属性投放!$B$67:$Q$83,$F298,N$3)*INDEX(怒翼属性投放!$B$33:$B$41,怒翼升级!$G298))</f>
        <v>0</v>
      </c>
      <c r="O298" s="12">
        <f>INT(INDEX($C$5:$C$54,$I298)*INDEX(怒翼属性投放!$B$67:$Q$83,$F298,O$3)*INDEX(怒翼属性投放!$B$33:$B$41,怒翼升级!$G298))</f>
        <v>0</v>
      </c>
      <c r="P298" s="12">
        <f>INT(INDEX($C$5:$C$54,$I298)*INDEX(怒翼属性投放!$B$67:$Q$83,$F298,P$3)*INDEX(怒翼属性投放!$B$33:$B$41,怒翼升级!$G298))</f>
        <v>0</v>
      </c>
      <c r="Q298" s="12">
        <f>INT(INDEX($C$5:$C$54,$I298)*INDEX(怒翼属性投放!$B$67:$Q$83,$F298,Q$3)*INDEX(怒翼属性投放!$B$33:$B$41,怒翼升级!$G298))</f>
        <v>0</v>
      </c>
      <c r="R298" s="12">
        <f>INT(INDEX($C$5:$C$54,$I298)*INDEX(怒翼属性投放!$B$67:$Q$83,$F298,R$3)*INDEX(怒翼属性投放!$B$33:$B$41,怒翼升级!$G298))</f>
        <v>0</v>
      </c>
      <c r="S298" s="12">
        <f>INT(INDEX($C$5:$C$54,$I298)*INDEX(怒翼属性投放!$B$67:$Q$83,$F298,S$3)*INDEX(怒翼属性投放!$B$33:$B$41,怒翼升级!$G298))</f>
        <v>0</v>
      </c>
      <c r="T298" s="12">
        <f>INT(INDEX($C$5:$C$54,$I298)*INDEX(怒翼属性投放!$B$67:$Q$83,$F298,T$3)*INDEX(怒翼属性投放!$B$33:$B$41,怒翼升级!$G298))</f>
        <v>0</v>
      </c>
      <c r="U298" s="12">
        <f>INT(INDEX($C$5:$C$54,$I298)*INDEX(怒翼属性投放!$B$67:$Q$83,$F298,U$3)*INDEX(怒翼属性投放!$B$33:$B$41,怒翼升级!$G298))</f>
        <v>0</v>
      </c>
      <c r="V298" s="12">
        <f>INT(INDEX($C$5:$C$54,$I298)*INDEX(怒翼属性投放!$B$67:$Q$83,$F298,V$3)*INDEX(怒翼属性投放!$B$33:$B$41,怒翼升级!$G298))</f>
        <v>0</v>
      </c>
      <c r="W298" s="12">
        <f>INT(INDEX($C$5:$C$54,$I298)*INDEX(怒翼属性投放!$B$67:$Q$83,$F298,W$3)*INDEX(怒翼属性投放!$B$33:$B$41,怒翼升级!$G298))</f>
        <v>0</v>
      </c>
      <c r="X298" s="12">
        <f>INT(INDEX($C$5:$C$54,$I298)*INDEX(怒翼属性投放!$B$67:$Q$83,$F298,X$3)*INDEX(怒翼属性投放!$B$33:$B$41,怒翼升级!$G298))</f>
        <v>0</v>
      </c>
      <c r="Y298" s="12">
        <f>INT(INDEX($C$5:$C$54,$I298)*INDEX(怒翼属性投放!$B$67:$Q$83,$F298,Y$3)*INDEX(怒翼属性投放!$B$33:$B$41,怒翼升级!$G298))</f>
        <v>0</v>
      </c>
      <c r="Z298" s="12">
        <f>SUMPRODUCT(怒翼属性投放!B$47:Q$47,怒翼升级!J298:Y298)</f>
        <v>9309.6</v>
      </c>
    </row>
    <row r="299" spans="6:26" ht="16.5" x14ac:dyDescent="0.15">
      <c r="F299" s="13">
        <v>6</v>
      </c>
      <c r="G299" s="13">
        <v>6</v>
      </c>
      <c r="H299" s="13" t="s">
        <v>140</v>
      </c>
      <c r="I299" s="13">
        <v>45</v>
      </c>
      <c r="J299" s="12">
        <f>INT(INDEX($C$5:$C$54,$I299)*INDEX(怒翼属性投放!$B$67:$Q$83,$F299,J$3)*INDEX(怒翼属性投放!$B$33:$B$41,怒翼升级!$G299))</f>
        <v>16379</v>
      </c>
      <c r="K299" s="12">
        <f>INT(INDEX($C$5:$C$54,$I299)*INDEX(怒翼属性投放!$B$67:$Q$83,$F299,K$3)*INDEX(怒翼属性投放!$B$33:$B$41,怒翼升级!$G299))</f>
        <v>1310</v>
      </c>
      <c r="L299" s="12">
        <f>INT(INDEX($C$5:$C$54,$I299)*INDEX(怒翼属性投放!$B$67:$Q$83,$F299,L$3)*INDEX(怒翼属性投放!$B$33:$B$41,怒翼升级!$G299))</f>
        <v>655</v>
      </c>
      <c r="M299" s="12">
        <f>INT(INDEX($C$5:$C$54,$I299)*INDEX(怒翼属性投放!$B$67:$Q$83,$F299,M$3)*INDEX(怒翼属性投放!$B$33:$B$41,怒翼升级!$G299))</f>
        <v>655</v>
      </c>
      <c r="N299" s="12">
        <f>INT(INDEX($C$5:$C$54,$I299)*INDEX(怒翼属性投放!$B$67:$Q$83,$F299,N$3)*INDEX(怒翼属性投放!$B$33:$B$41,怒翼升级!$G299))</f>
        <v>0</v>
      </c>
      <c r="O299" s="12">
        <f>INT(INDEX($C$5:$C$54,$I299)*INDEX(怒翼属性投放!$B$67:$Q$83,$F299,O$3)*INDEX(怒翼属性投放!$B$33:$B$41,怒翼升级!$G299))</f>
        <v>0</v>
      </c>
      <c r="P299" s="12">
        <f>INT(INDEX($C$5:$C$54,$I299)*INDEX(怒翼属性投放!$B$67:$Q$83,$F299,P$3)*INDEX(怒翼属性投放!$B$33:$B$41,怒翼升级!$G299))</f>
        <v>0</v>
      </c>
      <c r="Q299" s="12">
        <f>INT(INDEX($C$5:$C$54,$I299)*INDEX(怒翼属性投放!$B$67:$Q$83,$F299,Q$3)*INDEX(怒翼属性投放!$B$33:$B$41,怒翼升级!$G299))</f>
        <v>0</v>
      </c>
      <c r="R299" s="12">
        <f>INT(INDEX($C$5:$C$54,$I299)*INDEX(怒翼属性投放!$B$67:$Q$83,$F299,R$3)*INDEX(怒翼属性投放!$B$33:$B$41,怒翼升级!$G299))</f>
        <v>0</v>
      </c>
      <c r="S299" s="12">
        <f>INT(INDEX($C$5:$C$54,$I299)*INDEX(怒翼属性投放!$B$67:$Q$83,$F299,S$3)*INDEX(怒翼属性投放!$B$33:$B$41,怒翼升级!$G299))</f>
        <v>0</v>
      </c>
      <c r="T299" s="12">
        <f>INT(INDEX($C$5:$C$54,$I299)*INDEX(怒翼属性投放!$B$67:$Q$83,$F299,T$3)*INDEX(怒翼属性投放!$B$33:$B$41,怒翼升级!$G299))</f>
        <v>0</v>
      </c>
      <c r="U299" s="12">
        <f>INT(INDEX($C$5:$C$54,$I299)*INDEX(怒翼属性投放!$B$67:$Q$83,$F299,U$3)*INDEX(怒翼属性投放!$B$33:$B$41,怒翼升级!$G299))</f>
        <v>0</v>
      </c>
      <c r="V299" s="12">
        <f>INT(INDEX($C$5:$C$54,$I299)*INDEX(怒翼属性投放!$B$67:$Q$83,$F299,V$3)*INDEX(怒翼属性投放!$B$33:$B$41,怒翼升级!$G299))</f>
        <v>0</v>
      </c>
      <c r="W299" s="12">
        <f>INT(INDEX($C$5:$C$54,$I299)*INDEX(怒翼属性投放!$B$67:$Q$83,$F299,W$3)*INDEX(怒翼属性投放!$B$33:$B$41,怒翼升级!$G299))</f>
        <v>0</v>
      </c>
      <c r="X299" s="12">
        <f>INT(INDEX($C$5:$C$54,$I299)*INDEX(怒翼属性投放!$B$67:$Q$83,$F299,X$3)*INDEX(怒翼属性投放!$B$33:$B$41,怒翼升级!$G299))</f>
        <v>0</v>
      </c>
      <c r="Y299" s="12">
        <f>INT(INDEX($C$5:$C$54,$I299)*INDEX(怒翼属性投放!$B$67:$Q$83,$F299,Y$3)*INDEX(怒翼属性投放!$B$33:$B$41,怒翼升级!$G299))</f>
        <v>0</v>
      </c>
      <c r="Z299" s="12">
        <f>SUMPRODUCT(怒翼属性投放!B$47:Q$47,怒翼升级!J299:Y299)</f>
        <v>9497.9</v>
      </c>
    </row>
    <row r="300" spans="6:26" ht="16.5" x14ac:dyDescent="0.15">
      <c r="F300" s="13">
        <v>6</v>
      </c>
      <c r="G300" s="13">
        <v>6</v>
      </c>
      <c r="H300" s="13" t="s">
        <v>140</v>
      </c>
      <c r="I300" s="13">
        <v>46</v>
      </c>
      <c r="J300" s="12">
        <f>INT(INDEX($C$5:$C$54,$I300)*INDEX(怒翼属性投放!$B$67:$Q$83,$F300,J$3)*INDEX(怒翼属性投放!$B$33:$B$41,怒翼升级!$G300))</f>
        <v>16702</v>
      </c>
      <c r="K300" s="12">
        <f>INT(INDEX($C$5:$C$54,$I300)*INDEX(怒翼属性投放!$B$67:$Q$83,$F300,K$3)*INDEX(怒翼属性投放!$B$33:$B$41,怒翼升级!$G300))</f>
        <v>1336</v>
      </c>
      <c r="L300" s="12">
        <f>INT(INDEX($C$5:$C$54,$I300)*INDEX(怒翼属性投放!$B$67:$Q$83,$F300,L$3)*INDEX(怒翼属性投放!$B$33:$B$41,怒翼升级!$G300))</f>
        <v>668</v>
      </c>
      <c r="M300" s="12">
        <f>INT(INDEX($C$5:$C$54,$I300)*INDEX(怒翼属性投放!$B$67:$Q$83,$F300,M$3)*INDEX(怒翼属性投放!$B$33:$B$41,怒翼升级!$G300))</f>
        <v>668</v>
      </c>
      <c r="N300" s="12">
        <f>INT(INDEX($C$5:$C$54,$I300)*INDEX(怒翼属性投放!$B$67:$Q$83,$F300,N$3)*INDEX(怒翼属性投放!$B$33:$B$41,怒翼升级!$G300))</f>
        <v>0</v>
      </c>
      <c r="O300" s="12">
        <f>INT(INDEX($C$5:$C$54,$I300)*INDEX(怒翼属性投放!$B$67:$Q$83,$F300,O$3)*INDEX(怒翼属性投放!$B$33:$B$41,怒翼升级!$G300))</f>
        <v>0</v>
      </c>
      <c r="P300" s="12">
        <f>INT(INDEX($C$5:$C$54,$I300)*INDEX(怒翼属性投放!$B$67:$Q$83,$F300,P$3)*INDEX(怒翼属性投放!$B$33:$B$41,怒翼升级!$G300))</f>
        <v>0</v>
      </c>
      <c r="Q300" s="12">
        <f>INT(INDEX($C$5:$C$54,$I300)*INDEX(怒翼属性投放!$B$67:$Q$83,$F300,Q$3)*INDEX(怒翼属性投放!$B$33:$B$41,怒翼升级!$G300))</f>
        <v>0</v>
      </c>
      <c r="R300" s="12">
        <f>INT(INDEX($C$5:$C$54,$I300)*INDEX(怒翼属性投放!$B$67:$Q$83,$F300,R$3)*INDEX(怒翼属性投放!$B$33:$B$41,怒翼升级!$G300))</f>
        <v>0</v>
      </c>
      <c r="S300" s="12">
        <f>INT(INDEX($C$5:$C$54,$I300)*INDEX(怒翼属性投放!$B$67:$Q$83,$F300,S$3)*INDEX(怒翼属性投放!$B$33:$B$41,怒翼升级!$G300))</f>
        <v>0</v>
      </c>
      <c r="T300" s="12">
        <f>INT(INDEX($C$5:$C$54,$I300)*INDEX(怒翼属性投放!$B$67:$Q$83,$F300,T$3)*INDEX(怒翼属性投放!$B$33:$B$41,怒翼升级!$G300))</f>
        <v>0</v>
      </c>
      <c r="U300" s="12">
        <f>INT(INDEX($C$5:$C$54,$I300)*INDEX(怒翼属性投放!$B$67:$Q$83,$F300,U$3)*INDEX(怒翼属性投放!$B$33:$B$41,怒翼升级!$G300))</f>
        <v>0</v>
      </c>
      <c r="V300" s="12">
        <f>INT(INDEX($C$5:$C$54,$I300)*INDEX(怒翼属性投放!$B$67:$Q$83,$F300,V$3)*INDEX(怒翼属性投放!$B$33:$B$41,怒翼升级!$G300))</f>
        <v>0</v>
      </c>
      <c r="W300" s="12">
        <f>INT(INDEX($C$5:$C$54,$I300)*INDEX(怒翼属性投放!$B$67:$Q$83,$F300,W$3)*INDEX(怒翼属性投放!$B$33:$B$41,怒翼升级!$G300))</f>
        <v>0</v>
      </c>
      <c r="X300" s="12">
        <f>INT(INDEX($C$5:$C$54,$I300)*INDEX(怒翼属性投放!$B$67:$Q$83,$F300,X$3)*INDEX(怒翼属性投放!$B$33:$B$41,怒翼升级!$G300))</f>
        <v>0</v>
      </c>
      <c r="Y300" s="12">
        <f>INT(INDEX($C$5:$C$54,$I300)*INDEX(怒翼属性投放!$B$67:$Q$83,$F300,Y$3)*INDEX(怒翼属性投放!$B$33:$B$41,怒翼升级!$G300))</f>
        <v>0</v>
      </c>
      <c r="Z300" s="12">
        <f>SUMPRODUCT(怒翼属性投放!B$47:Q$47,怒翼升级!J300:Y300)</f>
        <v>9686.2000000000007</v>
      </c>
    </row>
    <row r="301" spans="6:26" ht="16.5" x14ac:dyDescent="0.15">
      <c r="F301" s="13">
        <v>6</v>
      </c>
      <c r="G301" s="13">
        <v>6</v>
      </c>
      <c r="H301" s="13" t="s">
        <v>140</v>
      </c>
      <c r="I301" s="13">
        <v>47</v>
      </c>
      <c r="J301" s="12">
        <f>INT(INDEX($C$5:$C$54,$I301)*INDEX(怒翼属性投放!$B$67:$Q$83,$F301,J$3)*INDEX(怒翼属性投放!$B$33:$B$41,怒翼升级!$G301))</f>
        <v>17025</v>
      </c>
      <c r="K301" s="12">
        <f>INT(INDEX($C$5:$C$54,$I301)*INDEX(怒翼属性投放!$B$67:$Q$83,$F301,K$3)*INDEX(怒翼属性投放!$B$33:$B$41,怒翼升级!$G301))</f>
        <v>1362</v>
      </c>
      <c r="L301" s="12">
        <f>INT(INDEX($C$5:$C$54,$I301)*INDEX(怒翼属性投放!$B$67:$Q$83,$F301,L$3)*INDEX(怒翼属性投放!$B$33:$B$41,怒翼升级!$G301))</f>
        <v>681</v>
      </c>
      <c r="M301" s="12">
        <f>INT(INDEX($C$5:$C$54,$I301)*INDEX(怒翼属性投放!$B$67:$Q$83,$F301,M$3)*INDEX(怒翼属性投放!$B$33:$B$41,怒翼升级!$G301))</f>
        <v>681</v>
      </c>
      <c r="N301" s="12">
        <f>INT(INDEX($C$5:$C$54,$I301)*INDEX(怒翼属性投放!$B$67:$Q$83,$F301,N$3)*INDEX(怒翼属性投放!$B$33:$B$41,怒翼升级!$G301))</f>
        <v>0</v>
      </c>
      <c r="O301" s="12">
        <f>INT(INDEX($C$5:$C$54,$I301)*INDEX(怒翼属性投放!$B$67:$Q$83,$F301,O$3)*INDEX(怒翼属性投放!$B$33:$B$41,怒翼升级!$G301))</f>
        <v>0</v>
      </c>
      <c r="P301" s="12">
        <f>INT(INDEX($C$5:$C$54,$I301)*INDEX(怒翼属性投放!$B$67:$Q$83,$F301,P$3)*INDEX(怒翼属性投放!$B$33:$B$41,怒翼升级!$G301))</f>
        <v>0</v>
      </c>
      <c r="Q301" s="12">
        <f>INT(INDEX($C$5:$C$54,$I301)*INDEX(怒翼属性投放!$B$67:$Q$83,$F301,Q$3)*INDEX(怒翼属性投放!$B$33:$B$41,怒翼升级!$G301))</f>
        <v>0</v>
      </c>
      <c r="R301" s="12">
        <f>INT(INDEX($C$5:$C$54,$I301)*INDEX(怒翼属性投放!$B$67:$Q$83,$F301,R$3)*INDEX(怒翼属性投放!$B$33:$B$41,怒翼升级!$G301))</f>
        <v>0</v>
      </c>
      <c r="S301" s="12">
        <f>INT(INDEX($C$5:$C$54,$I301)*INDEX(怒翼属性投放!$B$67:$Q$83,$F301,S$3)*INDEX(怒翼属性投放!$B$33:$B$41,怒翼升级!$G301))</f>
        <v>0</v>
      </c>
      <c r="T301" s="12">
        <f>INT(INDEX($C$5:$C$54,$I301)*INDEX(怒翼属性投放!$B$67:$Q$83,$F301,T$3)*INDEX(怒翼属性投放!$B$33:$B$41,怒翼升级!$G301))</f>
        <v>0</v>
      </c>
      <c r="U301" s="12">
        <f>INT(INDEX($C$5:$C$54,$I301)*INDEX(怒翼属性投放!$B$67:$Q$83,$F301,U$3)*INDEX(怒翼属性投放!$B$33:$B$41,怒翼升级!$G301))</f>
        <v>0</v>
      </c>
      <c r="V301" s="12">
        <f>INT(INDEX($C$5:$C$54,$I301)*INDEX(怒翼属性投放!$B$67:$Q$83,$F301,V$3)*INDEX(怒翼属性投放!$B$33:$B$41,怒翼升级!$G301))</f>
        <v>0</v>
      </c>
      <c r="W301" s="12">
        <f>INT(INDEX($C$5:$C$54,$I301)*INDEX(怒翼属性投放!$B$67:$Q$83,$F301,W$3)*INDEX(怒翼属性投放!$B$33:$B$41,怒翼升级!$G301))</f>
        <v>0</v>
      </c>
      <c r="X301" s="12">
        <f>INT(INDEX($C$5:$C$54,$I301)*INDEX(怒翼属性投放!$B$67:$Q$83,$F301,X$3)*INDEX(怒翼属性投放!$B$33:$B$41,怒翼升级!$G301))</f>
        <v>0</v>
      </c>
      <c r="Y301" s="12">
        <f>INT(INDEX($C$5:$C$54,$I301)*INDEX(怒翼属性投放!$B$67:$Q$83,$F301,Y$3)*INDEX(怒翼属性投放!$B$33:$B$41,怒翼升级!$G301))</f>
        <v>0</v>
      </c>
      <c r="Z301" s="12">
        <f>SUMPRODUCT(怒翼属性投放!B$47:Q$47,怒翼升级!J301:Y301)</f>
        <v>9874.5</v>
      </c>
    </row>
    <row r="302" spans="6:26" ht="16.5" x14ac:dyDescent="0.15">
      <c r="F302" s="13">
        <v>6</v>
      </c>
      <c r="G302" s="13">
        <v>6</v>
      </c>
      <c r="H302" s="13" t="s">
        <v>140</v>
      </c>
      <c r="I302" s="13">
        <v>48</v>
      </c>
      <c r="J302" s="12">
        <f>INT(INDEX($C$5:$C$54,$I302)*INDEX(怒翼属性投放!$B$67:$Q$83,$F302,J$3)*INDEX(怒翼属性投放!$B$33:$B$41,怒翼升级!$G302))</f>
        <v>17349</v>
      </c>
      <c r="K302" s="12">
        <f>INT(INDEX($C$5:$C$54,$I302)*INDEX(怒翼属性投放!$B$67:$Q$83,$F302,K$3)*INDEX(怒翼属性投放!$B$33:$B$41,怒翼升级!$G302))</f>
        <v>1387</v>
      </c>
      <c r="L302" s="12">
        <f>INT(INDEX($C$5:$C$54,$I302)*INDEX(怒翼属性投放!$B$67:$Q$83,$F302,L$3)*INDEX(怒翼属性投放!$B$33:$B$41,怒翼升级!$G302))</f>
        <v>693</v>
      </c>
      <c r="M302" s="12">
        <f>INT(INDEX($C$5:$C$54,$I302)*INDEX(怒翼属性投放!$B$67:$Q$83,$F302,M$3)*INDEX(怒翼属性投放!$B$33:$B$41,怒翼升级!$G302))</f>
        <v>693</v>
      </c>
      <c r="N302" s="12">
        <f>INT(INDEX($C$5:$C$54,$I302)*INDEX(怒翼属性投放!$B$67:$Q$83,$F302,N$3)*INDEX(怒翼属性投放!$B$33:$B$41,怒翼升级!$G302))</f>
        <v>0</v>
      </c>
      <c r="O302" s="12">
        <f>INT(INDEX($C$5:$C$54,$I302)*INDEX(怒翼属性投放!$B$67:$Q$83,$F302,O$3)*INDEX(怒翼属性投放!$B$33:$B$41,怒翼升级!$G302))</f>
        <v>0</v>
      </c>
      <c r="P302" s="12">
        <f>INT(INDEX($C$5:$C$54,$I302)*INDEX(怒翼属性投放!$B$67:$Q$83,$F302,P$3)*INDEX(怒翼属性投放!$B$33:$B$41,怒翼升级!$G302))</f>
        <v>0</v>
      </c>
      <c r="Q302" s="12">
        <f>INT(INDEX($C$5:$C$54,$I302)*INDEX(怒翼属性投放!$B$67:$Q$83,$F302,Q$3)*INDEX(怒翼属性投放!$B$33:$B$41,怒翼升级!$G302))</f>
        <v>0</v>
      </c>
      <c r="R302" s="12">
        <f>INT(INDEX($C$5:$C$54,$I302)*INDEX(怒翼属性投放!$B$67:$Q$83,$F302,R$3)*INDEX(怒翼属性投放!$B$33:$B$41,怒翼升级!$G302))</f>
        <v>0</v>
      </c>
      <c r="S302" s="12">
        <f>INT(INDEX($C$5:$C$54,$I302)*INDEX(怒翼属性投放!$B$67:$Q$83,$F302,S$3)*INDEX(怒翼属性投放!$B$33:$B$41,怒翼升级!$G302))</f>
        <v>0</v>
      </c>
      <c r="T302" s="12">
        <f>INT(INDEX($C$5:$C$54,$I302)*INDEX(怒翼属性投放!$B$67:$Q$83,$F302,T$3)*INDEX(怒翼属性投放!$B$33:$B$41,怒翼升级!$G302))</f>
        <v>0</v>
      </c>
      <c r="U302" s="12">
        <f>INT(INDEX($C$5:$C$54,$I302)*INDEX(怒翼属性投放!$B$67:$Q$83,$F302,U$3)*INDEX(怒翼属性投放!$B$33:$B$41,怒翼升级!$G302))</f>
        <v>0</v>
      </c>
      <c r="V302" s="12">
        <f>INT(INDEX($C$5:$C$54,$I302)*INDEX(怒翼属性投放!$B$67:$Q$83,$F302,V$3)*INDEX(怒翼属性投放!$B$33:$B$41,怒翼升级!$G302))</f>
        <v>0</v>
      </c>
      <c r="W302" s="12">
        <f>INT(INDEX($C$5:$C$54,$I302)*INDEX(怒翼属性投放!$B$67:$Q$83,$F302,W$3)*INDEX(怒翼属性投放!$B$33:$B$41,怒翼升级!$G302))</f>
        <v>0</v>
      </c>
      <c r="X302" s="12">
        <f>INT(INDEX($C$5:$C$54,$I302)*INDEX(怒翼属性投放!$B$67:$Q$83,$F302,X$3)*INDEX(怒翼属性投放!$B$33:$B$41,怒翼升级!$G302))</f>
        <v>0</v>
      </c>
      <c r="Y302" s="12">
        <f>INT(INDEX($C$5:$C$54,$I302)*INDEX(怒翼属性投放!$B$67:$Q$83,$F302,Y$3)*INDEX(怒翼属性投放!$B$33:$B$41,怒翼升级!$G302))</f>
        <v>0</v>
      </c>
      <c r="Z302" s="12">
        <f>SUMPRODUCT(怒翼属性投放!B$47:Q$47,怒翼升级!J302:Y302)</f>
        <v>10053.9</v>
      </c>
    </row>
    <row r="303" spans="6:26" ht="16.5" x14ac:dyDescent="0.15">
      <c r="F303" s="13">
        <v>6</v>
      </c>
      <c r="G303" s="13">
        <v>6</v>
      </c>
      <c r="H303" s="13" t="s">
        <v>140</v>
      </c>
      <c r="I303" s="13">
        <v>49</v>
      </c>
      <c r="J303" s="12">
        <f>INT(INDEX($C$5:$C$54,$I303)*INDEX(怒翼属性投放!$B$67:$Q$83,$F303,J$3)*INDEX(怒翼属性投放!$B$33:$B$41,怒翼升级!$G303))</f>
        <v>17672</v>
      </c>
      <c r="K303" s="12">
        <f>INT(INDEX($C$5:$C$54,$I303)*INDEX(怒翼属性投放!$B$67:$Q$83,$F303,K$3)*INDEX(怒翼属性投放!$B$33:$B$41,怒翼升级!$G303))</f>
        <v>1413</v>
      </c>
      <c r="L303" s="12">
        <f>INT(INDEX($C$5:$C$54,$I303)*INDEX(怒翼属性投放!$B$67:$Q$83,$F303,L$3)*INDEX(怒翼属性投放!$B$33:$B$41,怒翼升级!$G303))</f>
        <v>706</v>
      </c>
      <c r="M303" s="12">
        <f>INT(INDEX($C$5:$C$54,$I303)*INDEX(怒翼属性投放!$B$67:$Q$83,$F303,M$3)*INDEX(怒翼属性投放!$B$33:$B$41,怒翼升级!$G303))</f>
        <v>706</v>
      </c>
      <c r="N303" s="12">
        <f>INT(INDEX($C$5:$C$54,$I303)*INDEX(怒翼属性投放!$B$67:$Q$83,$F303,N$3)*INDEX(怒翼属性投放!$B$33:$B$41,怒翼升级!$G303))</f>
        <v>0</v>
      </c>
      <c r="O303" s="12">
        <f>INT(INDEX($C$5:$C$54,$I303)*INDEX(怒翼属性投放!$B$67:$Q$83,$F303,O$3)*INDEX(怒翼属性投放!$B$33:$B$41,怒翼升级!$G303))</f>
        <v>0</v>
      </c>
      <c r="P303" s="12">
        <f>INT(INDEX($C$5:$C$54,$I303)*INDEX(怒翼属性投放!$B$67:$Q$83,$F303,P$3)*INDEX(怒翼属性投放!$B$33:$B$41,怒翼升级!$G303))</f>
        <v>0</v>
      </c>
      <c r="Q303" s="12">
        <f>INT(INDEX($C$5:$C$54,$I303)*INDEX(怒翼属性投放!$B$67:$Q$83,$F303,Q$3)*INDEX(怒翼属性投放!$B$33:$B$41,怒翼升级!$G303))</f>
        <v>0</v>
      </c>
      <c r="R303" s="12">
        <f>INT(INDEX($C$5:$C$54,$I303)*INDEX(怒翼属性投放!$B$67:$Q$83,$F303,R$3)*INDEX(怒翼属性投放!$B$33:$B$41,怒翼升级!$G303))</f>
        <v>0</v>
      </c>
      <c r="S303" s="12">
        <f>INT(INDEX($C$5:$C$54,$I303)*INDEX(怒翼属性投放!$B$67:$Q$83,$F303,S$3)*INDEX(怒翼属性投放!$B$33:$B$41,怒翼升级!$G303))</f>
        <v>0</v>
      </c>
      <c r="T303" s="12">
        <f>INT(INDEX($C$5:$C$54,$I303)*INDEX(怒翼属性投放!$B$67:$Q$83,$F303,T$3)*INDEX(怒翼属性投放!$B$33:$B$41,怒翼升级!$G303))</f>
        <v>0</v>
      </c>
      <c r="U303" s="12">
        <f>INT(INDEX($C$5:$C$54,$I303)*INDEX(怒翼属性投放!$B$67:$Q$83,$F303,U$3)*INDEX(怒翼属性投放!$B$33:$B$41,怒翼升级!$G303))</f>
        <v>0</v>
      </c>
      <c r="V303" s="12">
        <f>INT(INDEX($C$5:$C$54,$I303)*INDEX(怒翼属性投放!$B$67:$Q$83,$F303,V$3)*INDEX(怒翼属性投放!$B$33:$B$41,怒翼升级!$G303))</f>
        <v>0</v>
      </c>
      <c r="W303" s="12">
        <f>INT(INDEX($C$5:$C$54,$I303)*INDEX(怒翼属性投放!$B$67:$Q$83,$F303,W$3)*INDEX(怒翼属性投放!$B$33:$B$41,怒翼升级!$G303))</f>
        <v>0</v>
      </c>
      <c r="X303" s="12">
        <f>INT(INDEX($C$5:$C$54,$I303)*INDEX(怒翼属性投放!$B$67:$Q$83,$F303,X$3)*INDEX(怒翼属性投放!$B$33:$B$41,怒翼升级!$G303))</f>
        <v>0</v>
      </c>
      <c r="Y303" s="12">
        <f>INT(INDEX($C$5:$C$54,$I303)*INDEX(怒翼属性投放!$B$67:$Q$83,$F303,Y$3)*INDEX(怒翼属性投放!$B$33:$B$41,怒翼升级!$G303))</f>
        <v>0</v>
      </c>
      <c r="Z303" s="12">
        <f>SUMPRODUCT(怒翼属性投放!B$47:Q$47,怒翼升级!J303:Y303)</f>
        <v>10242.200000000001</v>
      </c>
    </row>
    <row r="304" spans="6:26" ht="16.5" x14ac:dyDescent="0.15">
      <c r="F304" s="13">
        <v>6</v>
      </c>
      <c r="G304" s="13">
        <v>6</v>
      </c>
      <c r="H304" s="13" t="s">
        <v>140</v>
      </c>
      <c r="I304" s="13">
        <v>50</v>
      </c>
      <c r="J304" s="12">
        <f>INT(INDEX($C$5:$C$54,$I304)*INDEX(怒翼属性投放!$B$67:$Q$83,$F304,J$3)*INDEX(怒翼属性投放!$B$33:$B$41,怒翼升级!$G304))</f>
        <v>18103</v>
      </c>
      <c r="K304" s="12">
        <f>INT(INDEX($C$5:$C$54,$I304)*INDEX(怒翼属性投放!$B$67:$Q$83,$F304,K$3)*INDEX(怒翼属性投放!$B$33:$B$41,怒翼升级!$G304))</f>
        <v>1448</v>
      </c>
      <c r="L304" s="12">
        <f>INT(INDEX($C$5:$C$54,$I304)*INDEX(怒翼属性投放!$B$67:$Q$83,$F304,L$3)*INDEX(怒翼属性投放!$B$33:$B$41,怒翼升级!$G304))</f>
        <v>724</v>
      </c>
      <c r="M304" s="12">
        <f>INT(INDEX($C$5:$C$54,$I304)*INDEX(怒翼属性投放!$B$67:$Q$83,$F304,M$3)*INDEX(怒翼属性投放!$B$33:$B$41,怒翼升级!$G304))</f>
        <v>724</v>
      </c>
      <c r="N304" s="12">
        <f>INT(INDEX($C$5:$C$54,$I304)*INDEX(怒翼属性投放!$B$67:$Q$83,$F304,N$3)*INDEX(怒翼属性投放!$B$33:$B$41,怒翼升级!$G304))</f>
        <v>0</v>
      </c>
      <c r="O304" s="12">
        <f>INT(INDEX($C$5:$C$54,$I304)*INDEX(怒翼属性投放!$B$67:$Q$83,$F304,O$3)*INDEX(怒翼属性投放!$B$33:$B$41,怒翼升级!$G304))</f>
        <v>0</v>
      </c>
      <c r="P304" s="12">
        <f>INT(INDEX($C$5:$C$54,$I304)*INDEX(怒翼属性投放!$B$67:$Q$83,$F304,P$3)*INDEX(怒翼属性投放!$B$33:$B$41,怒翼升级!$G304))</f>
        <v>0</v>
      </c>
      <c r="Q304" s="12">
        <f>INT(INDEX($C$5:$C$54,$I304)*INDEX(怒翼属性投放!$B$67:$Q$83,$F304,Q$3)*INDEX(怒翼属性投放!$B$33:$B$41,怒翼升级!$G304))</f>
        <v>0</v>
      </c>
      <c r="R304" s="12">
        <f>INT(INDEX($C$5:$C$54,$I304)*INDEX(怒翼属性投放!$B$67:$Q$83,$F304,R$3)*INDEX(怒翼属性投放!$B$33:$B$41,怒翼升级!$G304))</f>
        <v>0</v>
      </c>
      <c r="S304" s="12">
        <f>INT(INDEX($C$5:$C$54,$I304)*INDEX(怒翼属性投放!$B$67:$Q$83,$F304,S$3)*INDEX(怒翼属性投放!$B$33:$B$41,怒翼升级!$G304))</f>
        <v>0</v>
      </c>
      <c r="T304" s="12">
        <f>INT(INDEX($C$5:$C$54,$I304)*INDEX(怒翼属性投放!$B$67:$Q$83,$F304,T$3)*INDEX(怒翼属性投放!$B$33:$B$41,怒翼升级!$G304))</f>
        <v>0</v>
      </c>
      <c r="U304" s="12">
        <f>INT(INDEX($C$5:$C$54,$I304)*INDEX(怒翼属性投放!$B$67:$Q$83,$F304,U$3)*INDEX(怒翼属性投放!$B$33:$B$41,怒翼升级!$G304))</f>
        <v>0</v>
      </c>
      <c r="V304" s="12">
        <f>INT(INDEX($C$5:$C$54,$I304)*INDEX(怒翼属性投放!$B$67:$Q$83,$F304,V$3)*INDEX(怒翼属性投放!$B$33:$B$41,怒翼升级!$G304))</f>
        <v>0</v>
      </c>
      <c r="W304" s="12">
        <f>INT(INDEX($C$5:$C$54,$I304)*INDEX(怒翼属性投放!$B$67:$Q$83,$F304,W$3)*INDEX(怒翼属性投放!$B$33:$B$41,怒翼升级!$G304))</f>
        <v>0</v>
      </c>
      <c r="X304" s="12">
        <f>INT(INDEX($C$5:$C$54,$I304)*INDEX(怒翼属性投放!$B$67:$Q$83,$F304,X$3)*INDEX(怒翼属性投放!$B$33:$B$41,怒翼升级!$G304))</f>
        <v>0</v>
      </c>
      <c r="Y304" s="12">
        <f>INT(INDEX($C$5:$C$54,$I304)*INDEX(怒翼属性投放!$B$67:$Q$83,$F304,Y$3)*INDEX(怒翼属性投放!$B$33:$B$41,怒翼升级!$G304))</f>
        <v>0</v>
      </c>
      <c r="Z304" s="12">
        <f>SUMPRODUCT(怒翼属性投放!B$47:Q$47,怒翼升级!J304:Y304)</f>
        <v>10498.3</v>
      </c>
    </row>
    <row r="305" spans="6:26" ht="16.5" x14ac:dyDescent="0.15">
      <c r="F305" s="13">
        <v>7</v>
      </c>
      <c r="G305" s="13">
        <v>7</v>
      </c>
      <c r="H305" s="13" t="s">
        <v>141</v>
      </c>
      <c r="I305" s="13">
        <v>1</v>
      </c>
      <c r="J305" s="12">
        <f>INT(INDEX($C$5:$C$54,$I305)*INDEX(怒翼属性投放!$B$67:$Q$83,$F305,J$3)*INDEX(怒翼属性投放!$B$33:$B$41,怒翼升级!$G305))</f>
        <v>1346</v>
      </c>
      <c r="K305" s="12">
        <f>INT(INDEX($C$5:$C$54,$I305)*INDEX(怒翼属性投放!$B$67:$Q$83,$F305,K$3)*INDEX(怒翼属性投放!$B$33:$B$41,怒翼升级!$G305))</f>
        <v>107</v>
      </c>
      <c r="L305" s="12">
        <f>INT(INDEX($C$5:$C$54,$I305)*INDEX(怒翼属性投放!$B$67:$Q$83,$F305,L$3)*INDEX(怒翼属性投放!$B$33:$B$41,怒翼升级!$G305))</f>
        <v>53</v>
      </c>
      <c r="M305" s="12">
        <f>INT(INDEX($C$5:$C$54,$I305)*INDEX(怒翼属性投放!$B$67:$Q$83,$F305,M$3)*INDEX(怒翼属性投放!$B$33:$B$41,怒翼升级!$G305))</f>
        <v>53</v>
      </c>
      <c r="N305" s="12">
        <f>INT(INDEX($C$5:$C$54,$I305)*INDEX(怒翼属性投放!$B$67:$Q$83,$F305,N$3)*INDEX(怒翼属性投放!$B$33:$B$41,怒翼升级!$G305))</f>
        <v>484</v>
      </c>
      <c r="O305" s="12">
        <f>INT(INDEX($C$5:$C$54,$I305)*INDEX(怒翼属性投放!$B$67:$Q$83,$F305,O$3)*INDEX(怒翼属性投放!$B$33:$B$41,怒翼升级!$G305))</f>
        <v>0</v>
      </c>
      <c r="P305" s="12">
        <f>INT(INDEX($C$5:$C$54,$I305)*INDEX(怒翼属性投放!$B$67:$Q$83,$F305,P$3)*INDEX(怒翼属性投放!$B$33:$B$41,怒翼升级!$G305))</f>
        <v>0</v>
      </c>
      <c r="Q305" s="12">
        <f>INT(INDEX($C$5:$C$54,$I305)*INDEX(怒翼属性投放!$B$67:$Q$83,$F305,Q$3)*INDEX(怒翼属性投放!$B$33:$B$41,怒翼升级!$G305))</f>
        <v>0</v>
      </c>
      <c r="R305" s="12">
        <f>INT(INDEX($C$5:$C$54,$I305)*INDEX(怒翼属性投放!$B$67:$Q$83,$F305,R$3)*INDEX(怒翼属性投放!$B$33:$B$41,怒翼升级!$G305))</f>
        <v>0</v>
      </c>
      <c r="S305" s="12">
        <f>INT(INDEX($C$5:$C$54,$I305)*INDEX(怒翼属性投放!$B$67:$Q$83,$F305,S$3)*INDEX(怒翼属性投放!$B$33:$B$41,怒翼升级!$G305))</f>
        <v>0</v>
      </c>
      <c r="T305" s="12">
        <f>INT(INDEX($C$5:$C$54,$I305)*INDEX(怒翼属性投放!$B$67:$Q$83,$F305,T$3)*INDEX(怒翼属性投放!$B$33:$B$41,怒翼升级!$G305))</f>
        <v>0</v>
      </c>
      <c r="U305" s="12">
        <f>INT(INDEX($C$5:$C$54,$I305)*INDEX(怒翼属性投放!$B$67:$Q$83,$F305,U$3)*INDEX(怒翼属性投放!$B$33:$B$41,怒翼升级!$G305))</f>
        <v>0</v>
      </c>
      <c r="V305" s="12">
        <f>INT(INDEX($C$5:$C$54,$I305)*INDEX(怒翼属性投放!$B$67:$Q$83,$F305,V$3)*INDEX(怒翼属性投放!$B$33:$B$41,怒翼升级!$G305))</f>
        <v>0</v>
      </c>
      <c r="W305" s="12">
        <f>INT(INDEX($C$5:$C$54,$I305)*INDEX(怒翼属性投放!$B$67:$Q$83,$F305,W$3)*INDEX(怒翼属性投放!$B$33:$B$41,怒翼升级!$G305))</f>
        <v>0</v>
      </c>
      <c r="X305" s="12">
        <f>INT(INDEX($C$5:$C$54,$I305)*INDEX(怒翼属性投放!$B$67:$Q$83,$F305,X$3)*INDEX(怒翼属性投放!$B$33:$B$41,怒翼升级!$G305))</f>
        <v>0</v>
      </c>
      <c r="Y305" s="12">
        <f>INT(INDEX($C$5:$C$54,$I305)*INDEX(怒翼属性投放!$B$67:$Q$83,$F305,Y$3)*INDEX(怒翼属性投放!$B$33:$B$41,怒翼升级!$G305))</f>
        <v>0</v>
      </c>
      <c r="Z305" s="12">
        <f>SUMPRODUCT(怒翼属性投放!B$47:Q$47,怒翼升级!J305:Y305)</f>
        <v>1741.6</v>
      </c>
    </row>
    <row r="306" spans="6:26" ht="16.5" x14ac:dyDescent="0.15">
      <c r="F306" s="13">
        <v>7</v>
      </c>
      <c r="G306" s="13">
        <v>7</v>
      </c>
      <c r="H306" s="13" t="s">
        <v>141</v>
      </c>
      <c r="I306" s="13">
        <v>2</v>
      </c>
      <c r="J306" s="12">
        <f>INT(INDEX($C$5:$C$54,$I306)*INDEX(怒翼属性投放!$B$67:$Q$83,$F306,J$3)*INDEX(怒翼属性投放!$B$33:$B$41,怒翼升级!$G306))</f>
        <v>1548</v>
      </c>
      <c r="K306" s="12">
        <f>INT(INDEX($C$5:$C$54,$I306)*INDEX(怒翼属性投放!$B$67:$Q$83,$F306,K$3)*INDEX(怒翼属性投放!$B$33:$B$41,怒翼升级!$G306))</f>
        <v>123</v>
      </c>
      <c r="L306" s="12">
        <f>INT(INDEX($C$5:$C$54,$I306)*INDEX(怒翼属性投放!$B$67:$Q$83,$F306,L$3)*INDEX(怒翼属性投放!$B$33:$B$41,怒翼升级!$G306))</f>
        <v>61</v>
      </c>
      <c r="M306" s="12">
        <f>INT(INDEX($C$5:$C$54,$I306)*INDEX(怒翼属性投放!$B$67:$Q$83,$F306,M$3)*INDEX(怒翼属性投放!$B$33:$B$41,怒翼升级!$G306))</f>
        <v>61</v>
      </c>
      <c r="N306" s="12">
        <f>INT(INDEX($C$5:$C$54,$I306)*INDEX(怒翼属性投放!$B$67:$Q$83,$F306,N$3)*INDEX(怒翼属性投放!$B$33:$B$41,怒翼升级!$G306))</f>
        <v>557</v>
      </c>
      <c r="O306" s="12">
        <f>INT(INDEX($C$5:$C$54,$I306)*INDEX(怒翼属性投放!$B$67:$Q$83,$F306,O$3)*INDEX(怒翼属性投放!$B$33:$B$41,怒翼升级!$G306))</f>
        <v>0</v>
      </c>
      <c r="P306" s="12">
        <f>INT(INDEX($C$5:$C$54,$I306)*INDEX(怒翼属性投放!$B$67:$Q$83,$F306,P$3)*INDEX(怒翼属性投放!$B$33:$B$41,怒翼升级!$G306))</f>
        <v>0</v>
      </c>
      <c r="Q306" s="12">
        <f>INT(INDEX($C$5:$C$54,$I306)*INDEX(怒翼属性投放!$B$67:$Q$83,$F306,Q$3)*INDEX(怒翼属性投放!$B$33:$B$41,怒翼升级!$G306))</f>
        <v>0</v>
      </c>
      <c r="R306" s="12">
        <f>INT(INDEX($C$5:$C$54,$I306)*INDEX(怒翼属性投放!$B$67:$Q$83,$F306,R$3)*INDEX(怒翼属性投放!$B$33:$B$41,怒翼升级!$G306))</f>
        <v>0</v>
      </c>
      <c r="S306" s="12">
        <f>INT(INDEX($C$5:$C$54,$I306)*INDEX(怒翼属性投放!$B$67:$Q$83,$F306,S$3)*INDEX(怒翼属性投放!$B$33:$B$41,怒翼升级!$G306))</f>
        <v>0</v>
      </c>
      <c r="T306" s="12">
        <f>INT(INDEX($C$5:$C$54,$I306)*INDEX(怒翼属性投放!$B$67:$Q$83,$F306,T$3)*INDEX(怒翼属性投放!$B$33:$B$41,怒翼升级!$G306))</f>
        <v>0</v>
      </c>
      <c r="U306" s="12">
        <f>INT(INDEX($C$5:$C$54,$I306)*INDEX(怒翼属性投放!$B$67:$Q$83,$F306,U$3)*INDEX(怒翼属性投放!$B$33:$B$41,怒翼升级!$G306))</f>
        <v>0</v>
      </c>
      <c r="V306" s="12">
        <f>INT(INDEX($C$5:$C$54,$I306)*INDEX(怒翼属性投放!$B$67:$Q$83,$F306,V$3)*INDEX(怒翼属性投放!$B$33:$B$41,怒翼升级!$G306))</f>
        <v>0</v>
      </c>
      <c r="W306" s="12">
        <f>INT(INDEX($C$5:$C$54,$I306)*INDEX(怒翼属性投放!$B$67:$Q$83,$F306,W$3)*INDEX(怒翼属性投放!$B$33:$B$41,怒翼升级!$G306))</f>
        <v>0</v>
      </c>
      <c r="X306" s="12">
        <f>INT(INDEX($C$5:$C$54,$I306)*INDEX(怒翼属性投放!$B$67:$Q$83,$F306,X$3)*INDEX(怒翼属性投放!$B$33:$B$41,怒翼升级!$G306))</f>
        <v>0</v>
      </c>
      <c r="Y306" s="12">
        <f>INT(INDEX($C$5:$C$54,$I306)*INDEX(怒翼属性投放!$B$67:$Q$83,$F306,Y$3)*INDEX(怒翼属性投放!$B$33:$B$41,怒翼升级!$G306))</f>
        <v>0</v>
      </c>
      <c r="Z306" s="12">
        <f>SUMPRODUCT(怒翼属性投放!B$47:Q$47,怒翼升级!J306:Y306)</f>
        <v>2003.8</v>
      </c>
    </row>
    <row r="307" spans="6:26" ht="16.5" x14ac:dyDescent="0.15">
      <c r="F307" s="13">
        <v>7</v>
      </c>
      <c r="G307" s="13">
        <v>7</v>
      </c>
      <c r="H307" s="13" t="s">
        <v>141</v>
      </c>
      <c r="I307" s="13">
        <v>3</v>
      </c>
      <c r="J307" s="12">
        <f>INT(INDEX($C$5:$C$54,$I307)*INDEX(怒翼属性投放!$B$67:$Q$83,$F307,J$3)*INDEX(怒翼属性投放!$B$33:$B$41,怒翼升级!$G307))</f>
        <v>1750</v>
      </c>
      <c r="K307" s="12">
        <f>INT(INDEX($C$5:$C$54,$I307)*INDEX(怒翼属性投放!$B$67:$Q$83,$F307,K$3)*INDEX(怒翼属性投放!$B$33:$B$41,怒翼升级!$G307))</f>
        <v>140</v>
      </c>
      <c r="L307" s="12">
        <f>INT(INDEX($C$5:$C$54,$I307)*INDEX(怒翼属性投放!$B$67:$Q$83,$F307,L$3)*INDEX(怒翼属性投放!$B$33:$B$41,怒翼升级!$G307))</f>
        <v>70</v>
      </c>
      <c r="M307" s="12">
        <f>INT(INDEX($C$5:$C$54,$I307)*INDEX(怒翼属性投放!$B$67:$Q$83,$F307,M$3)*INDEX(怒翼属性投放!$B$33:$B$41,怒翼升级!$G307))</f>
        <v>70</v>
      </c>
      <c r="N307" s="12">
        <f>INT(INDEX($C$5:$C$54,$I307)*INDEX(怒翼属性投放!$B$67:$Q$83,$F307,N$3)*INDEX(怒翼属性投放!$B$33:$B$41,怒翼升级!$G307))</f>
        <v>630</v>
      </c>
      <c r="O307" s="12">
        <f>INT(INDEX($C$5:$C$54,$I307)*INDEX(怒翼属性投放!$B$67:$Q$83,$F307,O$3)*INDEX(怒翼属性投放!$B$33:$B$41,怒翼升级!$G307))</f>
        <v>0</v>
      </c>
      <c r="P307" s="12">
        <f>INT(INDEX($C$5:$C$54,$I307)*INDEX(怒翼属性投放!$B$67:$Q$83,$F307,P$3)*INDEX(怒翼属性投放!$B$33:$B$41,怒翼升级!$G307))</f>
        <v>0</v>
      </c>
      <c r="Q307" s="12">
        <f>INT(INDEX($C$5:$C$54,$I307)*INDEX(怒翼属性投放!$B$67:$Q$83,$F307,Q$3)*INDEX(怒翼属性投放!$B$33:$B$41,怒翼升级!$G307))</f>
        <v>0</v>
      </c>
      <c r="R307" s="12">
        <f>INT(INDEX($C$5:$C$54,$I307)*INDEX(怒翼属性投放!$B$67:$Q$83,$F307,R$3)*INDEX(怒翼属性投放!$B$33:$B$41,怒翼升级!$G307))</f>
        <v>0</v>
      </c>
      <c r="S307" s="12">
        <f>INT(INDEX($C$5:$C$54,$I307)*INDEX(怒翼属性投放!$B$67:$Q$83,$F307,S$3)*INDEX(怒翼属性投放!$B$33:$B$41,怒翼升级!$G307))</f>
        <v>0</v>
      </c>
      <c r="T307" s="12">
        <f>INT(INDEX($C$5:$C$54,$I307)*INDEX(怒翼属性投放!$B$67:$Q$83,$F307,T$3)*INDEX(怒翼属性投放!$B$33:$B$41,怒翼升级!$G307))</f>
        <v>0</v>
      </c>
      <c r="U307" s="12">
        <f>INT(INDEX($C$5:$C$54,$I307)*INDEX(怒翼属性投放!$B$67:$Q$83,$F307,U$3)*INDEX(怒翼属性投放!$B$33:$B$41,怒翼升级!$G307))</f>
        <v>0</v>
      </c>
      <c r="V307" s="12">
        <f>INT(INDEX($C$5:$C$54,$I307)*INDEX(怒翼属性投放!$B$67:$Q$83,$F307,V$3)*INDEX(怒翼属性投放!$B$33:$B$41,怒翼升级!$G307))</f>
        <v>0</v>
      </c>
      <c r="W307" s="12">
        <f>INT(INDEX($C$5:$C$54,$I307)*INDEX(怒翼属性投放!$B$67:$Q$83,$F307,W$3)*INDEX(怒翼属性投放!$B$33:$B$41,怒翼升级!$G307))</f>
        <v>0</v>
      </c>
      <c r="X307" s="12">
        <f>INT(INDEX($C$5:$C$54,$I307)*INDEX(怒翼属性投放!$B$67:$Q$83,$F307,X$3)*INDEX(怒翼属性投放!$B$33:$B$41,怒翼升级!$G307))</f>
        <v>0</v>
      </c>
      <c r="Y307" s="12">
        <f>INT(INDEX($C$5:$C$54,$I307)*INDEX(怒翼属性投放!$B$67:$Q$83,$F307,Y$3)*INDEX(怒翼属性投放!$B$33:$B$41,怒翼升级!$G307))</f>
        <v>0</v>
      </c>
      <c r="Z307" s="12">
        <f>SUMPRODUCT(怒翼属性投放!B$47:Q$47,怒翼升级!J307:Y307)</f>
        <v>2275</v>
      </c>
    </row>
    <row r="308" spans="6:26" ht="16.5" x14ac:dyDescent="0.15">
      <c r="F308" s="13">
        <v>7</v>
      </c>
      <c r="G308" s="13">
        <v>7</v>
      </c>
      <c r="H308" s="13" t="s">
        <v>141</v>
      </c>
      <c r="I308" s="13">
        <v>4</v>
      </c>
      <c r="J308" s="12">
        <f>INT(INDEX($C$5:$C$54,$I308)*INDEX(怒翼属性投放!$B$67:$Q$83,$F308,J$3)*INDEX(怒翼属性投放!$B$33:$B$41,怒翼升级!$G308))</f>
        <v>1951</v>
      </c>
      <c r="K308" s="12">
        <f>INT(INDEX($C$5:$C$54,$I308)*INDEX(怒翼属性投放!$B$67:$Q$83,$F308,K$3)*INDEX(怒翼属性投放!$B$33:$B$41,怒翼升级!$G308))</f>
        <v>156</v>
      </c>
      <c r="L308" s="12">
        <f>INT(INDEX($C$5:$C$54,$I308)*INDEX(怒翼属性投放!$B$67:$Q$83,$F308,L$3)*INDEX(怒翼属性投放!$B$33:$B$41,怒翼升级!$G308))</f>
        <v>78</v>
      </c>
      <c r="M308" s="12">
        <f>INT(INDEX($C$5:$C$54,$I308)*INDEX(怒翼属性投放!$B$67:$Q$83,$F308,M$3)*INDEX(怒翼属性投放!$B$33:$B$41,怒翼升级!$G308))</f>
        <v>78</v>
      </c>
      <c r="N308" s="12">
        <f>INT(INDEX($C$5:$C$54,$I308)*INDEX(怒翼属性投放!$B$67:$Q$83,$F308,N$3)*INDEX(怒翼属性投放!$B$33:$B$41,怒翼升级!$G308))</f>
        <v>702</v>
      </c>
      <c r="O308" s="12">
        <f>INT(INDEX($C$5:$C$54,$I308)*INDEX(怒翼属性投放!$B$67:$Q$83,$F308,O$3)*INDEX(怒翼属性投放!$B$33:$B$41,怒翼升级!$G308))</f>
        <v>0</v>
      </c>
      <c r="P308" s="12">
        <f>INT(INDEX($C$5:$C$54,$I308)*INDEX(怒翼属性投放!$B$67:$Q$83,$F308,P$3)*INDEX(怒翼属性投放!$B$33:$B$41,怒翼升级!$G308))</f>
        <v>0</v>
      </c>
      <c r="Q308" s="12">
        <f>INT(INDEX($C$5:$C$54,$I308)*INDEX(怒翼属性投放!$B$67:$Q$83,$F308,Q$3)*INDEX(怒翼属性投放!$B$33:$B$41,怒翼升级!$G308))</f>
        <v>0</v>
      </c>
      <c r="R308" s="12">
        <f>INT(INDEX($C$5:$C$54,$I308)*INDEX(怒翼属性投放!$B$67:$Q$83,$F308,R$3)*INDEX(怒翼属性投放!$B$33:$B$41,怒翼升级!$G308))</f>
        <v>0</v>
      </c>
      <c r="S308" s="12">
        <f>INT(INDEX($C$5:$C$54,$I308)*INDEX(怒翼属性投放!$B$67:$Q$83,$F308,S$3)*INDEX(怒翼属性投放!$B$33:$B$41,怒翼升级!$G308))</f>
        <v>0</v>
      </c>
      <c r="T308" s="12">
        <f>INT(INDEX($C$5:$C$54,$I308)*INDEX(怒翼属性投放!$B$67:$Q$83,$F308,T$3)*INDEX(怒翼属性投放!$B$33:$B$41,怒翼升级!$G308))</f>
        <v>0</v>
      </c>
      <c r="U308" s="12">
        <f>INT(INDEX($C$5:$C$54,$I308)*INDEX(怒翼属性投放!$B$67:$Q$83,$F308,U$3)*INDEX(怒翼属性投放!$B$33:$B$41,怒翼升级!$G308))</f>
        <v>0</v>
      </c>
      <c r="V308" s="12">
        <f>INT(INDEX($C$5:$C$54,$I308)*INDEX(怒翼属性投放!$B$67:$Q$83,$F308,V$3)*INDEX(怒翼属性投放!$B$33:$B$41,怒翼升级!$G308))</f>
        <v>0</v>
      </c>
      <c r="W308" s="12">
        <f>INT(INDEX($C$5:$C$54,$I308)*INDEX(怒翼属性投放!$B$67:$Q$83,$F308,W$3)*INDEX(怒翼属性投放!$B$33:$B$41,怒翼升级!$G308))</f>
        <v>0</v>
      </c>
      <c r="X308" s="12">
        <f>INT(INDEX($C$5:$C$54,$I308)*INDEX(怒翼属性投放!$B$67:$Q$83,$F308,X$3)*INDEX(怒翼属性投放!$B$33:$B$41,怒翼升级!$G308))</f>
        <v>0</v>
      </c>
      <c r="Y308" s="12">
        <f>INT(INDEX($C$5:$C$54,$I308)*INDEX(怒翼属性投放!$B$67:$Q$83,$F308,Y$3)*INDEX(怒翼属性投放!$B$33:$B$41,怒翼升级!$G308))</f>
        <v>0</v>
      </c>
      <c r="Z308" s="12">
        <f>SUMPRODUCT(怒翼属性投放!B$47:Q$47,怒翼升级!J308:Y308)</f>
        <v>2535.1</v>
      </c>
    </row>
    <row r="309" spans="6:26" ht="16.5" x14ac:dyDescent="0.15">
      <c r="F309" s="13">
        <v>7</v>
      </c>
      <c r="G309" s="13">
        <v>7</v>
      </c>
      <c r="H309" s="13" t="s">
        <v>141</v>
      </c>
      <c r="I309" s="13">
        <v>5</v>
      </c>
      <c r="J309" s="12">
        <f>INT(INDEX($C$5:$C$54,$I309)*INDEX(怒翼属性投放!$B$67:$Q$83,$F309,J$3)*INDEX(怒翼属性投放!$B$33:$B$41,怒翼升级!$G309))</f>
        <v>2153</v>
      </c>
      <c r="K309" s="12">
        <f>INT(INDEX($C$5:$C$54,$I309)*INDEX(怒翼属性投放!$B$67:$Q$83,$F309,K$3)*INDEX(怒翼属性投放!$B$33:$B$41,怒翼升级!$G309))</f>
        <v>172</v>
      </c>
      <c r="L309" s="12">
        <f>INT(INDEX($C$5:$C$54,$I309)*INDEX(怒翼属性投放!$B$67:$Q$83,$F309,L$3)*INDEX(怒翼属性投放!$B$33:$B$41,怒翼升级!$G309))</f>
        <v>86</v>
      </c>
      <c r="M309" s="12">
        <f>INT(INDEX($C$5:$C$54,$I309)*INDEX(怒翼属性投放!$B$67:$Q$83,$F309,M$3)*INDEX(怒翼属性投放!$B$33:$B$41,怒翼升级!$G309))</f>
        <v>86</v>
      </c>
      <c r="N309" s="12">
        <f>INT(INDEX($C$5:$C$54,$I309)*INDEX(怒翼属性投放!$B$67:$Q$83,$F309,N$3)*INDEX(怒翼属性投放!$B$33:$B$41,怒翼升级!$G309))</f>
        <v>775</v>
      </c>
      <c r="O309" s="12">
        <f>INT(INDEX($C$5:$C$54,$I309)*INDEX(怒翼属性投放!$B$67:$Q$83,$F309,O$3)*INDEX(怒翼属性投放!$B$33:$B$41,怒翼升级!$G309))</f>
        <v>0</v>
      </c>
      <c r="P309" s="12">
        <f>INT(INDEX($C$5:$C$54,$I309)*INDEX(怒翼属性投放!$B$67:$Q$83,$F309,P$3)*INDEX(怒翼属性投放!$B$33:$B$41,怒翼升级!$G309))</f>
        <v>0</v>
      </c>
      <c r="Q309" s="12">
        <f>INT(INDEX($C$5:$C$54,$I309)*INDEX(怒翼属性投放!$B$67:$Q$83,$F309,Q$3)*INDEX(怒翼属性投放!$B$33:$B$41,怒翼升级!$G309))</f>
        <v>0</v>
      </c>
      <c r="R309" s="12">
        <f>INT(INDEX($C$5:$C$54,$I309)*INDEX(怒翼属性投放!$B$67:$Q$83,$F309,R$3)*INDEX(怒翼属性投放!$B$33:$B$41,怒翼升级!$G309))</f>
        <v>0</v>
      </c>
      <c r="S309" s="12">
        <f>INT(INDEX($C$5:$C$54,$I309)*INDEX(怒翼属性投放!$B$67:$Q$83,$F309,S$3)*INDEX(怒翼属性投放!$B$33:$B$41,怒翼升级!$G309))</f>
        <v>0</v>
      </c>
      <c r="T309" s="12">
        <f>INT(INDEX($C$5:$C$54,$I309)*INDEX(怒翼属性投放!$B$67:$Q$83,$F309,T$3)*INDEX(怒翼属性投放!$B$33:$B$41,怒翼升级!$G309))</f>
        <v>0</v>
      </c>
      <c r="U309" s="12">
        <f>INT(INDEX($C$5:$C$54,$I309)*INDEX(怒翼属性投放!$B$67:$Q$83,$F309,U$3)*INDEX(怒翼属性投放!$B$33:$B$41,怒翼升级!$G309))</f>
        <v>0</v>
      </c>
      <c r="V309" s="12">
        <f>INT(INDEX($C$5:$C$54,$I309)*INDEX(怒翼属性投放!$B$67:$Q$83,$F309,V$3)*INDEX(怒翼属性投放!$B$33:$B$41,怒翼升级!$G309))</f>
        <v>0</v>
      </c>
      <c r="W309" s="12">
        <f>INT(INDEX($C$5:$C$54,$I309)*INDEX(怒翼属性投放!$B$67:$Q$83,$F309,W$3)*INDEX(怒翼属性投放!$B$33:$B$41,怒翼升级!$G309))</f>
        <v>0</v>
      </c>
      <c r="X309" s="12">
        <f>INT(INDEX($C$5:$C$54,$I309)*INDEX(怒翼属性投放!$B$67:$Q$83,$F309,X$3)*INDEX(怒翼属性投放!$B$33:$B$41,怒翼升级!$G309))</f>
        <v>0</v>
      </c>
      <c r="Y309" s="12">
        <f>INT(INDEX($C$5:$C$54,$I309)*INDEX(怒翼属性投放!$B$67:$Q$83,$F309,Y$3)*INDEX(怒翼属性投放!$B$33:$B$41,怒翼升级!$G309))</f>
        <v>0</v>
      </c>
      <c r="Z309" s="12">
        <f>SUMPRODUCT(怒翼属性投放!B$47:Q$47,怒翼升级!J309:Y309)</f>
        <v>2797.3</v>
      </c>
    </row>
    <row r="310" spans="6:26" ht="16.5" x14ac:dyDescent="0.15">
      <c r="F310" s="13">
        <v>7</v>
      </c>
      <c r="G310" s="13">
        <v>7</v>
      </c>
      <c r="H310" s="13" t="s">
        <v>141</v>
      </c>
      <c r="I310" s="13">
        <v>6</v>
      </c>
      <c r="J310" s="12">
        <f>INT(INDEX($C$5:$C$54,$I310)*INDEX(怒翼属性投放!$B$67:$Q$83,$F310,J$3)*INDEX(怒翼属性投放!$B$33:$B$41,怒翼升级!$G310))</f>
        <v>2355</v>
      </c>
      <c r="K310" s="12">
        <f>INT(INDEX($C$5:$C$54,$I310)*INDEX(怒翼属性投放!$B$67:$Q$83,$F310,K$3)*INDEX(怒翼属性投放!$B$33:$B$41,怒翼升级!$G310))</f>
        <v>188</v>
      </c>
      <c r="L310" s="12">
        <f>INT(INDEX($C$5:$C$54,$I310)*INDEX(怒翼属性投放!$B$67:$Q$83,$F310,L$3)*INDEX(怒翼属性投放!$B$33:$B$41,怒翼升级!$G310))</f>
        <v>94</v>
      </c>
      <c r="M310" s="12">
        <f>INT(INDEX($C$5:$C$54,$I310)*INDEX(怒翼属性投放!$B$67:$Q$83,$F310,M$3)*INDEX(怒翼属性投放!$B$33:$B$41,怒翼升级!$G310))</f>
        <v>94</v>
      </c>
      <c r="N310" s="12">
        <f>INT(INDEX($C$5:$C$54,$I310)*INDEX(怒翼属性投放!$B$67:$Q$83,$F310,N$3)*INDEX(怒翼属性投放!$B$33:$B$41,怒翼升级!$G310))</f>
        <v>848</v>
      </c>
      <c r="O310" s="12">
        <f>INT(INDEX($C$5:$C$54,$I310)*INDEX(怒翼属性投放!$B$67:$Q$83,$F310,O$3)*INDEX(怒翼属性投放!$B$33:$B$41,怒翼升级!$G310))</f>
        <v>0</v>
      </c>
      <c r="P310" s="12">
        <f>INT(INDEX($C$5:$C$54,$I310)*INDEX(怒翼属性投放!$B$67:$Q$83,$F310,P$3)*INDEX(怒翼属性投放!$B$33:$B$41,怒翼升级!$G310))</f>
        <v>0</v>
      </c>
      <c r="Q310" s="12">
        <f>INT(INDEX($C$5:$C$54,$I310)*INDEX(怒翼属性投放!$B$67:$Q$83,$F310,Q$3)*INDEX(怒翼属性投放!$B$33:$B$41,怒翼升级!$G310))</f>
        <v>0</v>
      </c>
      <c r="R310" s="12">
        <f>INT(INDEX($C$5:$C$54,$I310)*INDEX(怒翼属性投放!$B$67:$Q$83,$F310,R$3)*INDEX(怒翼属性投放!$B$33:$B$41,怒翼升级!$G310))</f>
        <v>0</v>
      </c>
      <c r="S310" s="12">
        <f>INT(INDEX($C$5:$C$54,$I310)*INDEX(怒翼属性投放!$B$67:$Q$83,$F310,S$3)*INDEX(怒翼属性投放!$B$33:$B$41,怒翼升级!$G310))</f>
        <v>0</v>
      </c>
      <c r="T310" s="12">
        <f>INT(INDEX($C$5:$C$54,$I310)*INDEX(怒翼属性投放!$B$67:$Q$83,$F310,T$3)*INDEX(怒翼属性投放!$B$33:$B$41,怒翼升级!$G310))</f>
        <v>0</v>
      </c>
      <c r="U310" s="12">
        <f>INT(INDEX($C$5:$C$54,$I310)*INDEX(怒翼属性投放!$B$67:$Q$83,$F310,U$3)*INDEX(怒翼属性投放!$B$33:$B$41,怒翼升级!$G310))</f>
        <v>0</v>
      </c>
      <c r="V310" s="12">
        <f>INT(INDEX($C$5:$C$54,$I310)*INDEX(怒翼属性投放!$B$67:$Q$83,$F310,V$3)*INDEX(怒翼属性投放!$B$33:$B$41,怒翼升级!$G310))</f>
        <v>0</v>
      </c>
      <c r="W310" s="12">
        <f>INT(INDEX($C$5:$C$54,$I310)*INDEX(怒翼属性投放!$B$67:$Q$83,$F310,W$3)*INDEX(怒翼属性投放!$B$33:$B$41,怒翼升级!$G310))</f>
        <v>0</v>
      </c>
      <c r="X310" s="12">
        <f>INT(INDEX($C$5:$C$54,$I310)*INDEX(怒翼属性投放!$B$67:$Q$83,$F310,X$3)*INDEX(怒翼属性投放!$B$33:$B$41,怒翼升级!$G310))</f>
        <v>0</v>
      </c>
      <c r="Y310" s="12">
        <f>INT(INDEX($C$5:$C$54,$I310)*INDEX(怒翼属性投放!$B$67:$Q$83,$F310,Y$3)*INDEX(怒翼属性投放!$B$33:$B$41,怒翼升级!$G310))</f>
        <v>0</v>
      </c>
      <c r="Z310" s="12">
        <f>SUMPRODUCT(怒翼属性投放!B$47:Q$47,怒翼升级!J310:Y310)</f>
        <v>3059.5</v>
      </c>
    </row>
    <row r="311" spans="6:26" ht="16.5" x14ac:dyDescent="0.15">
      <c r="F311" s="13">
        <v>7</v>
      </c>
      <c r="G311" s="13">
        <v>7</v>
      </c>
      <c r="H311" s="13" t="s">
        <v>141</v>
      </c>
      <c r="I311" s="13">
        <v>7</v>
      </c>
      <c r="J311" s="12">
        <f>INT(INDEX($C$5:$C$54,$I311)*INDEX(怒翼属性投放!$B$67:$Q$83,$F311,J$3)*INDEX(怒翼属性投放!$B$33:$B$41,怒翼升级!$G311))</f>
        <v>2557</v>
      </c>
      <c r="K311" s="12">
        <f>INT(INDEX($C$5:$C$54,$I311)*INDEX(怒翼属性投放!$B$67:$Q$83,$F311,K$3)*INDEX(怒翼属性投放!$B$33:$B$41,怒翼升级!$G311))</f>
        <v>204</v>
      </c>
      <c r="L311" s="12">
        <f>INT(INDEX($C$5:$C$54,$I311)*INDEX(怒翼属性投放!$B$67:$Q$83,$F311,L$3)*INDEX(怒翼属性投放!$B$33:$B$41,怒翼升级!$G311))</f>
        <v>102</v>
      </c>
      <c r="M311" s="12">
        <f>INT(INDEX($C$5:$C$54,$I311)*INDEX(怒翼属性投放!$B$67:$Q$83,$F311,M$3)*INDEX(怒翼属性投放!$B$33:$B$41,怒翼升级!$G311))</f>
        <v>102</v>
      </c>
      <c r="N311" s="12">
        <f>INT(INDEX($C$5:$C$54,$I311)*INDEX(怒翼属性投放!$B$67:$Q$83,$F311,N$3)*INDEX(怒翼属性投放!$B$33:$B$41,怒翼升级!$G311))</f>
        <v>920</v>
      </c>
      <c r="O311" s="12">
        <f>INT(INDEX($C$5:$C$54,$I311)*INDEX(怒翼属性投放!$B$67:$Q$83,$F311,O$3)*INDEX(怒翼属性投放!$B$33:$B$41,怒翼升级!$G311))</f>
        <v>0</v>
      </c>
      <c r="P311" s="12">
        <f>INT(INDEX($C$5:$C$54,$I311)*INDEX(怒翼属性投放!$B$67:$Q$83,$F311,P$3)*INDEX(怒翼属性投放!$B$33:$B$41,怒翼升级!$G311))</f>
        <v>0</v>
      </c>
      <c r="Q311" s="12">
        <f>INT(INDEX($C$5:$C$54,$I311)*INDEX(怒翼属性投放!$B$67:$Q$83,$F311,Q$3)*INDEX(怒翼属性投放!$B$33:$B$41,怒翼升级!$G311))</f>
        <v>0</v>
      </c>
      <c r="R311" s="12">
        <f>INT(INDEX($C$5:$C$54,$I311)*INDEX(怒翼属性投放!$B$67:$Q$83,$F311,R$3)*INDEX(怒翼属性投放!$B$33:$B$41,怒翼升级!$G311))</f>
        <v>0</v>
      </c>
      <c r="S311" s="12">
        <f>INT(INDEX($C$5:$C$54,$I311)*INDEX(怒翼属性投放!$B$67:$Q$83,$F311,S$3)*INDEX(怒翼属性投放!$B$33:$B$41,怒翼升级!$G311))</f>
        <v>0</v>
      </c>
      <c r="T311" s="12">
        <f>INT(INDEX($C$5:$C$54,$I311)*INDEX(怒翼属性投放!$B$67:$Q$83,$F311,T$3)*INDEX(怒翼属性投放!$B$33:$B$41,怒翼升级!$G311))</f>
        <v>0</v>
      </c>
      <c r="U311" s="12">
        <f>INT(INDEX($C$5:$C$54,$I311)*INDEX(怒翼属性投放!$B$67:$Q$83,$F311,U$3)*INDEX(怒翼属性投放!$B$33:$B$41,怒翼升级!$G311))</f>
        <v>0</v>
      </c>
      <c r="V311" s="12">
        <f>INT(INDEX($C$5:$C$54,$I311)*INDEX(怒翼属性投放!$B$67:$Q$83,$F311,V$3)*INDEX(怒翼属性投放!$B$33:$B$41,怒翼升级!$G311))</f>
        <v>0</v>
      </c>
      <c r="W311" s="12">
        <f>INT(INDEX($C$5:$C$54,$I311)*INDEX(怒翼属性投放!$B$67:$Q$83,$F311,W$3)*INDEX(怒翼属性投放!$B$33:$B$41,怒翼升级!$G311))</f>
        <v>0</v>
      </c>
      <c r="X311" s="12">
        <f>INT(INDEX($C$5:$C$54,$I311)*INDEX(怒翼属性投放!$B$67:$Q$83,$F311,X$3)*INDEX(怒翼属性投放!$B$33:$B$41,怒翼升级!$G311))</f>
        <v>0</v>
      </c>
      <c r="Y311" s="12">
        <f>INT(INDEX($C$5:$C$54,$I311)*INDEX(怒翼属性投放!$B$67:$Q$83,$F311,Y$3)*INDEX(怒翼属性投放!$B$33:$B$41,怒翼升级!$G311))</f>
        <v>0</v>
      </c>
      <c r="Z311" s="12">
        <f>SUMPRODUCT(怒翼属性投放!B$47:Q$47,怒翼升级!J311:Y311)</f>
        <v>3319.7</v>
      </c>
    </row>
    <row r="312" spans="6:26" ht="16.5" x14ac:dyDescent="0.15">
      <c r="F312" s="13">
        <v>7</v>
      </c>
      <c r="G312" s="13">
        <v>7</v>
      </c>
      <c r="H312" s="13" t="s">
        <v>141</v>
      </c>
      <c r="I312" s="13">
        <v>8</v>
      </c>
      <c r="J312" s="12">
        <f>INT(INDEX($C$5:$C$54,$I312)*INDEX(怒翼属性投放!$B$67:$Q$83,$F312,J$3)*INDEX(怒翼属性投放!$B$33:$B$41,怒翼升级!$G312))</f>
        <v>2759</v>
      </c>
      <c r="K312" s="12">
        <f>INT(INDEX($C$5:$C$54,$I312)*INDEX(怒翼属性投放!$B$67:$Q$83,$F312,K$3)*INDEX(怒翼属性投放!$B$33:$B$41,怒翼升级!$G312))</f>
        <v>220</v>
      </c>
      <c r="L312" s="12">
        <f>INT(INDEX($C$5:$C$54,$I312)*INDEX(怒翼属性投放!$B$67:$Q$83,$F312,L$3)*INDEX(怒翼属性投放!$B$33:$B$41,怒翼升级!$G312))</f>
        <v>110</v>
      </c>
      <c r="M312" s="12">
        <f>INT(INDEX($C$5:$C$54,$I312)*INDEX(怒翼属性投放!$B$67:$Q$83,$F312,M$3)*INDEX(怒翼属性投放!$B$33:$B$41,怒翼升级!$G312))</f>
        <v>110</v>
      </c>
      <c r="N312" s="12">
        <f>INT(INDEX($C$5:$C$54,$I312)*INDEX(怒翼属性投放!$B$67:$Q$83,$F312,N$3)*INDEX(怒翼属性投放!$B$33:$B$41,怒翼升级!$G312))</f>
        <v>993</v>
      </c>
      <c r="O312" s="12">
        <f>INT(INDEX($C$5:$C$54,$I312)*INDEX(怒翼属性投放!$B$67:$Q$83,$F312,O$3)*INDEX(怒翼属性投放!$B$33:$B$41,怒翼升级!$G312))</f>
        <v>0</v>
      </c>
      <c r="P312" s="12">
        <f>INT(INDEX($C$5:$C$54,$I312)*INDEX(怒翼属性投放!$B$67:$Q$83,$F312,P$3)*INDEX(怒翼属性投放!$B$33:$B$41,怒翼升级!$G312))</f>
        <v>0</v>
      </c>
      <c r="Q312" s="12">
        <f>INT(INDEX($C$5:$C$54,$I312)*INDEX(怒翼属性投放!$B$67:$Q$83,$F312,Q$3)*INDEX(怒翼属性投放!$B$33:$B$41,怒翼升级!$G312))</f>
        <v>0</v>
      </c>
      <c r="R312" s="12">
        <f>INT(INDEX($C$5:$C$54,$I312)*INDEX(怒翼属性投放!$B$67:$Q$83,$F312,R$3)*INDEX(怒翼属性投放!$B$33:$B$41,怒翼升级!$G312))</f>
        <v>0</v>
      </c>
      <c r="S312" s="12">
        <f>INT(INDEX($C$5:$C$54,$I312)*INDEX(怒翼属性投放!$B$67:$Q$83,$F312,S$3)*INDEX(怒翼属性投放!$B$33:$B$41,怒翼升级!$G312))</f>
        <v>0</v>
      </c>
      <c r="T312" s="12">
        <f>INT(INDEX($C$5:$C$54,$I312)*INDEX(怒翼属性投放!$B$67:$Q$83,$F312,T$3)*INDEX(怒翼属性投放!$B$33:$B$41,怒翼升级!$G312))</f>
        <v>0</v>
      </c>
      <c r="U312" s="12">
        <f>INT(INDEX($C$5:$C$54,$I312)*INDEX(怒翼属性投放!$B$67:$Q$83,$F312,U$3)*INDEX(怒翼属性投放!$B$33:$B$41,怒翼升级!$G312))</f>
        <v>0</v>
      </c>
      <c r="V312" s="12">
        <f>INT(INDEX($C$5:$C$54,$I312)*INDEX(怒翼属性投放!$B$67:$Q$83,$F312,V$3)*INDEX(怒翼属性投放!$B$33:$B$41,怒翼升级!$G312))</f>
        <v>0</v>
      </c>
      <c r="W312" s="12">
        <f>INT(INDEX($C$5:$C$54,$I312)*INDEX(怒翼属性投放!$B$67:$Q$83,$F312,W$3)*INDEX(怒翼属性投放!$B$33:$B$41,怒翼升级!$G312))</f>
        <v>0</v>
      </c>
      <c r="X312" s="12">
        <f>INT(INDEX($C$5:$C$54,$I312)*INDEX(怒翼属性投放!$B$67:$Q$83,$F312,X$3)*INDEX(怒翼属性投放!$B$33:$B$41,怒翼升级!$G312))</f>
        <v>0</v>
      </c>
      <c r="Y312" s="12">
        <f>INT(INDEX($C$5:$C$54,$I312)*INDEX(怒翼属性投放!$B$67:$Q$83,$F312,Y$3)*INDEX(怒翼属性投放!$B$33:$B$41,怒翼升级!$G312))</f>
        <v>0</v>
      </c>
      <c r="Z312" s="12">
        <f>SUMPRODUCT(怒翼属性投放!B$47:Q$47,怒翼升级!J312:Y312)</f>
        <v>3581.9</v>
      </c>
    </row>
    <row r="313" spans="6:26" ht="16.5" x14ac:dyDescent="0.15">
      <c r="F313" s="13">
        <v>7</v>
      </c>
      <c r="G313" s="13">
        <v>7</v>
      </c>
      <c r="H313" s="13" t="s">
        <v>141</v>
      </c>
      <c r="I313" s="13">
        <v>9</v>
      </c>
      <c r="J313" s="12">
        <f>INT(INDEX($C$5:$C$54,$I313)*INDEX(怒翼属性投放!$B$67:$Q$83,$F313,J$3)*INDEX(怒翼属性投放!$B$33:$B$41,怒翼升级!$G313))</f>
        <v>2961</v>
      </c>
      <c r="K313" s="12">
        <f>INT(INDEX($C$5:$C$54,$I313)*INDEX(怒翼属性投放!$B$67:$Q$83,$F313,K$3)*INDEX(怒翼属性投放!$B$33:$B$41,怒翼升级!$G313))</f>
        <v>236</v>
      </c>
      <c r="L313" s="12">
        <f>INT(INDEX($C$5:$C$54,$I313)*INDEX(怒翼属性投放!$B$67:$Q$83,$F313,L$3)*INDEX(怒翼属性投放!$B$33:$B$41,怒翼升级!$G313))</f>
        <v>118</v>
      </c>
      <c r="M313" s="12">
        <f>INT(INDEX($C$5:$C$54,$I313)*INDEX(怒翼属性投放!$B$67:$Q$83,$F313,M$3)*INDEX(怒翼属性投放!$B$33:$B$41,怒翼升级!$G313))</f>
        <v>118</v>
      </c>
      <c r="N313" s="12">
        <f>INT(INDEX($C$5:$C$54,$I313)*INDEX(怒翼属性投放!$B$67:$Q$83,$F313,N$3)*INDEX(怒翼属性投放!$B$33:$B$41,怒翼升级!$G313))</f>
        <v>1066</v>
      </c>
      <c r="O313" s="12">
        <f>INT(INDEX($C$5:$C$54,$I313)*INDEX(怒翼属性投放!$B$67:$Q$83,$F313,O$3)*INDEX(怒翼属性投放!$B$33:$B$41,怒翼升级!$G313))</f>
        <v>0</v>
      </c>
      <c r="P313" s="12">
        <f>INT(INDEX($C$5:$C$54,$I313)*INDEX(怒翼属性投放!$B$67:$Q$83,$F313,P$3)*INDEX(怒翼属性投放!$B$33:$B$41,怒翼升级!$G313))</f>
        <v>0</v>
      </c>
      <c r="Q313" s="12">
        <f>INT(INDEX($C$5:$C$54,$I313)*INDEX(怒翼属性投放!$B$67:$Q$83,$F313,Q$3)*INDEX(怒翼属性投放!$B$33:$B$41,怒翼升级!$G313))</f>
        <v>0</v>
      </c>
      <c r="R313" s="12">
        <f>INT(INDEX($C$5:$C$54,$I313)*INDEX(怒翼属性投放!$B$67:$Q$83,$F313,R$3)*INDEX(怒翼属性投放!$B$33:$B$41,怒翼升级!$G313))</f>
        <v>0</v>
      </c>
      <c r="S313" s="12">
        <f>INT(INDEX($C$5:$C$54,$I313)*INDEX(怒翼属性投放!$B$67:$Q$83,$F313,S$3)*INDEX(怒翼属性投放!$B$33:$B$41,怒翼升级!$G313))</f>
        <v>0</v>
      </c>
      <c r="T313" s="12">
        <f>INT(INDEX($C$5:$C$54,$I313)*INDEX(怒翼属性投放!$B$67:$Q$83,$F313,T$3)*INDEX(怒翼属性投放!$B$33:$B$41,怒翼升级!$G313))</f>
        <v>0</v>
      </c>
      <c r="U313" s="12">
        <f>INT(INDEX($C$5:$C$54,$I313)*INDEX(怒翼属性投放!$B$67:$Q$83,$F313,U$3)*INDEX(怒翼属性投放!$B$33:$B$41,怒翼升级!$G313))</f>
        <v>0</v>
      </c>
      <c r="V313" s="12">
        <f>INT(INDEX($C$5:$C$54,$I313)*INDEX(怒翼属性投放!$B$67:$Q$83,$F313,V$3)*INDEX(怒翼属性投放!$B$33:$B$41,怒翼升级!$G313))</f>
        <v>0</v>
      </c>
      <c r="W313" s="12">
        <f>INT(INDEX($C$5:$C$54,$I313)*INDEX(怒翼属性投放!$B$67:$Q$83,$F313,W$3)*INDEX(怒翼属性投放!$B$33:$B$41,怒翼升级!$G313))</f>
        <v>0</v>
      </c>
      <c r="X313" s="12">
        <f>INT(INDEX($C$5:$C$54,$I313)*INDEX(怒翼属性投放!$B$67:$Q$83,$F313,X$3)*INDEX(怒翼属性投放!$B$33:$B$41,怒翼升级!$G313))</f>
        <v>0</v>
      </c>
      <c r="Y313" s="12">
        <f>INT(INDEX($C$5:$C$54,$I313)*INDEX(怒翼属性投放!$B$67:$Q$83,$F313,Y$3)*INDEX(怒翼属性投放!$B$33:$B$41,怒翼升级!$G313))</f>
        <v>0</v>
      </c>
      <c r="Z313" s="12">
        <f>SUMPRODUCT(怒翼属性投放!B$47:Q$47,怒翼升级!J313:Y313)</f>
        <v>3844.1</v>
      </c>
    </row>
    <row r="314" spans="6:26" ht="16.5" x14ac:dyDescent="0.15">
      <c r="F314" s="13">
        <v>7</v>
      </c>
      <c r="G314" s="13">
        <v>7</v>
      </c>
      <c r="H314" s="13" t="s">
        <v>141</v>
      </c>
      <c r="I314" s="13">
        <v>10</v>
      </c>
      <c r="J314" s="12">
        <f>INT(INDEX($C$5:$C$54,$I314)*INDEX(怒翼属性投放!$B$67:$Q$83,$F314,J$3)*INDEX(怒翼属性投放!$B$33:$B$41,怒翼升级!$G314))</f>
        <v>3163</v>
      </c>
      <c r="K314" s="12">
        <f>INT(INDEX($C$5:$C$54,$I314)*INDEX(怒翼属性投放!$B$67:$Q$83,$F314,K$3)*INDEX(怒翼属性投放!$B$33:$B$41,怒翼升级!$G314))</f>
        <v>253</v>
      </c>
      <c r="L314" s="12">
        <f>INT(INDEX($C$5:$C$54,$I314)*INDEX(怒翼属性投放!$B$67:$Q$83,$F314,L$3)*INDEX(怒翼属性投放!$B$33:$B$41,怒翼升级!$G314))</f>
        <v>126</v>
      </c>
      <c r="M314" s="12">
        <f>INT(INDEX($C$5:$C$54,$I314)*INDEX(怒翼属性投放!$B$67:$Q$83,$F314,M$3)*INDEX(怒翼属性投放!$B$33:$B$41,怒翼升级!$G314))</f>
        <v>126</v>
      </c>
      <c r="N314" s="12">
        <f>INT(INDEX($C$5:$C$54,$I314)*INDEX(怒翼属性投放!$B$67:$Q$83,$F314,N$3)*INDEX(怒翼属性投放!$B$33:$B$41,怒翼升级!$G314))</f>
        <v>1138</v>
      </c>
      <c r="O314" s="12">
        <f>INT(INDEX($C$5:$C$54,$I314)*INDEX(怒翼属性投放!$B$67:$Q$83,$F314,O$3)*INDEX(怒翼属性投放!$B$33:$B$41,怒翼升级!$G314))</f>
        <v>0</v>
      </c>
      <c r="P314" s="12">
        <f>INT(INDEX($C$5:$C$54,$I314)*INDEX(怒翼属性投放!$B$67:$Q$83,$F314,P$3)*INDEX(怒翼属性投放!$B$33:$B$41,怒翼升级!$G314))</f>
        <v>0</v>
      </c>
      <c r="Q314" s="12">
        <f>INT(INDEX($C$5:$C$54,$I314)*INDEX(怒翼属性投放!$B$67:$Q$83,$F314,Q$3)*INDEX(怒翼属性投放!$B$33:$B$41,怒翼升级!$G314))</f>
        <v>0</v>
      </c>
      <c r="R314" s="12">
        <f>INT(INDEX($C$5:$C$54,$I314)*INDEX(怒翼属性投放!$B$67:$Q$83,$F314,R$3)*INDEX(怒翼属性投放!$B$33:$B$41,怒翼升级!$G314))</f>
        <v>0</v>
      </c>
      <c r="S314" s="12">
        <f>INT(INDEX($C$5:$C$54,$I314)*INDEX(怒翼属性投放!$B$67:$Q$83,$F314,S$3)*INDEX(怒翼属性投放!$B$33:$B$41,怒翼升级!$G314))</f>
        <v>0</v>
      </c>
      <c r="T314" s="12">
        <f>INT(INDEX($C$5:$C$54,$I314)*INDEX(怒翼属性投放!$B$67:$Q$83,$F314,T$3)*INDEX(怒翼属性投放!$B$33:$B$41,怒翼升级!$G314))</f>
        <v>0</v>
      </c>
      <c r="U314" s="12">
        <f>INT(INDEX($C$5:$C$54,$I314)*INDEX(怒翼属性投放!$B$67:$Q$83,$F314,U$3)*INDEX(怒翼属性投放!$B$33:$B$41,怒翼升级!$G314))</f>
        <v>0</v>
      </c>
      <c r="V314" s="12">
        <f>INT(INDEX($C$5:$C$54,$I314)*INDEX(怒翼属性投放!$B$67:$Q$83,$F314,V$3)*INDEX(怒翼属性投放!$B$33:$B$41,怒翼升级!$G314))</f>
        <v>0</v>
      </c>
      <c r="W314" s="12">
        <f>INT(INDEX($C$5:$C$54,$I314)*INDEX(怒翼属性投放!$B$67:$Q$83,$F314,W$3)*INDEX(怒翼属性投放!$B$33:$B$41,怒翼升级!$G314))</f>
        <v>0</v>
      </c>
      <c r="X314" s="12">
        <f>INT(INDEX($C$5:$C$54,$I314)*INDEX(怒翼属性投放!$B$67:$Q$83,$F314,X$3)*INDEX(怒翼属性投放!$B$33:$B$41,怒翼升级!$G314))</f>
        <v>0</v>
      </c>
      <c r="Y314" s="12">
        <f>INT(INDEX($C$5:$C$54,$I314)*INDEX(怒翼属性投放!$B$67:$Q$83,$F314,Y$3)*INDEX(怒翼属性投放!$B$33:$B$41,怒翼升级!$G314))</f>
        <v>0</v>
      </c>
      <c r="Z314" s="12">
        <f>SUMPRODUCT(怒翼属性投放!B$47:Q$47,怒翼升级!J314:Y314)</f>
        <v>4107.3</v>
      </c>
    </row>
    <row r="315" spans="6:26" ht="16.5" x14ac:dyDescent="0.15">
      <c r="F315" s="13">
        <v>7</v>
      </c>
      <c r="G315" s="13">
        <v>7</v>
      </c>
      <c r="H315" s="13" t="s">
        <v>141</v>
      </c>
      <c r="I315" s="13">
        <v>11</v>
      </c>
      <c r="J315" s="12">
        <f>INT(INDEX($C$5:$C$54,$I315)*INDEX(怒翼属性投放!$B$67:$Q$83,$F315,J$3)*INDEX(怒翼属性投放!$B$33:$B$41,怒翼升级!$G315))</f>
        <v>3365</v>
      </c>
      <c r="K315" s="12">
        <f>INT(INDEX($C$5:$C$54,$I315)*INDEX(怒翼属性投放!$B$67:$Q$83,$F315,K$3)*INDEX(怒翼属性投放!$B$33:$B$41,怒翼升级!$G315))</f>
        <v>269</v>
      </c>
      <c r="L315" s="12">
        <f>INT(INDEX($C$5:$C$54,$I315)*INDEX(怒翼属性投放!$B$67:$Q$83,$F315,L$3)*INDEX(怒翼属性投放!$B$33:$B$41,怒翼升级!$G315))</f>
        <v>134</v>
      </c>
      <c r="M315" s="12">
        <f>INT(INDEX($C$5:$C$54,$I315)*INDEX(怒翼属性投放!$B$67:$Q$83,$F315,M$3)*INDEX(怒翼属性投放!$B$33:$B$41,怒翼升级!$G315))</f>
        <v>134</v>
      </c>
      <c r="N315" s="12">
        <f>INT(INDEX($C$5:$C$54,$I315)*INDEX(怒翼属性投放!$B$67:$Q$83,$F315,N$3)*INDEX(怒翼属性投放!$B$33:$B$41,怒翼升级!$G315))</f>
        <v>1211</v>
      </c>
      <c r="O315" s="12">
        <f>INT(INDEX($C$5:$C$54,$I315)*INDEX(怒翼属性投放!$B$67:$Q$83,$F315,O$3)*INDEX(怒翼属性投放!$B$33:$B$41,怒翼升级!$G315))</f>
        <v>0</v>
      </c>
      <c r="P315" s="12">
        <f>INT(INDEX($C$5:$C$54,$I315)*INDEX(怒翼属性投放!$B$67:$Q$83,$F315,P$3)*INDEX(怒翼属性投放!$B$33:$B$41,怒翼升级!$G315))</f>
        <v>0</v>
      </c>
      <c r="Q315" s="12">
        <f>INT(INDEX($C$5:$C$54,$I315)*INDEX(怒翼属性投放!$B$67:$Q$83,$F315,Q$3)*INDEX(怒翼属性投放!$B$33:$B$41,怒翼升级!$G315))</f>
        <v>0</v>
      </c>
      <c r="R315" s="12">
        <f>INT(INDEX($C$5:$C$54,$I315)*INDEX(怒翼属性投放!$B$67:$Q$83,$F315,R$3)*INDEX(怒翼属性投放!$B$33:$B$41,怒翼升级!$G315))</f>
        <v>0</v>
      </c>
      <c r="S315" s="12">
        <f>INT(INDEX($C$5:$C$54,$I315)*INDEX(怒翼属性投放!$B$67:$Q$83,$F315,S$3)*INDEX(怒翼属性投放!$B$33:$B$41,怒翼升级!$G315))</f>
        <v>0</v>
      </c>
      <c r="T315" s="12">
        <f>INT(INDEX($C$5:$C$54,$I315)*INDEX(怒翼属性投放!$B$67:$Q$83,$F315,T$3)*INDEX(怒翼属性投放!$B$33:$B$41,怒翼升级!$G315))</f>
        <v>0</v>
      </c>
      <c r="U315" s="12">
        <f>INT(INDEX($C$5:$C$54,$I315)*INDEX(怒翼属性投放!$B$67:$Q$83,$F315,U$3)*INDEX(怒翼属性投放!$B$33:$B$41,怒翼升级!$G315))</f>
        <v>0</v>
      </c>
      <c r="V315" s="12">
        <f>INT(INDEX($C$5:$C$54,$I315)*INDEX(怒翼属性投放!$B$67:$Q$83,$F315,V$3)*INDEX(怒翼属性投放!$B$33:$B$41,怒翼升级!$G315))</f>
        <v>0</v>
      </c>
      <c r="W315" s="12">
        <f>INT(INDEX($C$5:$C$54,$I315)*INDEX(怒翼属性投放!$B$67:$Q$83,$F315,W$3)*INDEX(怒翼属性投放!$B$33:$B$41,怒翼升级!$G315))</f>
        <v>0</v>
      </c>
      <c r="X315" s="12">
        <f>INT(INDEX($C$5:$C$54,$I315)*INDEX(怒翼属性投放!$B$67:$Q$83,$F315,X$3)*INDEX(怒翼属性投放!$B$33:$B$41,怒翼升级!$G315))</f>
        <v>0</v>
      </c>
      <c r="Y315" s="12">
        <f>INT(INDEX($C$5:$C$54,$I315)*INDEX(怒翼属性投放!$B$67:$Q$83,$F315,Y$3)*INDEX(怒翼属性投放!$B$33:$B$41,怒翼升级!$G315))</f>
        <v>0</v>
      </c>
      <c r="Z315" s="12">
        <f>SUMPRODUCT(怒翼属性投放!B$47:Q$47,怒翼升级!J315:Y315)</f>
        <v>4369.5</v>
      </c>
    </row>
    <row r="316" spans="6:26" ht="16.5" x14ac:dyDescent="0.15">
      <c r="F316" s="13">
        <v>7</v>
      </c>
      <c r="G316" s="13">
        <v>7</v>
      </c>
      <c r="H316" s="13" t="s">
        <v>141</v>
      </c>
      <c r="I316" s="13">
        <v>12</v>
      </c>
      <c r="J316" s="12">
        <f>INT(INDEX($C$5:$C$54,$I316)*INDEX(怒翼属性投放!$B$67:$Q$83,$F316,J$3)*INDEX(怒翼属性投放!$B$33:$B$41,怒翼升级!$G316))</f>
        <v>3567</v>
      </c>
      <c r="K316" s="12">
        <f>INT(INDEX($C$5:$C$54,$I316)*INDEX(怒翼属性投放!$B$67:$Q$83,$F316,K$3)*INDEX(怒翼属性投放!$B$33:$B$41,怒翼升级!$G316))</f>
        <v>285</v>
      </c>
      <c r="L316" s="12">
        <f>INT(INDEX($C$5:$C$54,$I316)*INDEX(怒翼属性投放!$B$67:$Q$83,$F316,L$3)*INDEX(怒翼属性投放!$B$33:$B$41,怒翼升级!$G316))</f>
        <v>142</v>
      </c>
      <c r="M316" s="12">
        <f>INT(INDEX($C$5:$C$54,$I316)*INDEX(怒翼属性投放!$B$67:$Q$83,$F316,M$3)*INDEX(怒翼属性投放!$B$33:$B$41,怒翼升级!$G316))</f>
        <v>142</v>
      </c>
      <c r="N316" s="12">
        <f>INT(INDEX($C$5:$C$54,$I316)*INDEX(怒翼属性投放!$B$67:$Q$83,$F316,N$3)*INDEX(怒翼属性投放!$B$33:$B$41,怒翼升级!$G316))</f>
        <v>1284</v>
      </c>
      <c r="O316" s="12">
        <f>INT(INDEX($C$5:$C$54,$I316)*INDEX(怒翼属性投放!$B$67:$Q$83,$F316,O$3)*INDEX(怒翼属性投放!$B$33:$B$41,怒翼升级!$G316))</f>
        <v>0</v>
      </c>
      <c r="P316" s="12">
        <f>INT(INDEX($C$5:$C$54,$I316)*INDEX(怒翼属性投放!$B$67:$Q$83,$F316,P$3)*INDEX(怒翼属性投放!$B$33:$B$41,怒翼升级!$G316))</f>
        <v>0</v>
      </c>
      <c r="Q316" s="12">
        <f>INT(INDEX($C$5:$C$54,$I316)*INDEX(怒翼属性投放!$B$67:$Q$83,$F316,Q$3)*INDEX(怒翼属性投放!$B$33:$B$41,怒翼升级!$G316))</f>
        <v>0</v>
      </c>
      <c r="R316" s="12">
        <f>INT(INDEX($C$5:$C$54,$I316)*INDEX(怒翼属性投放!$B$67:$Q$83,$F316,R$3)*INDEX(怒翼属性投放!$B$33:$B$41,怒翼升级!$G316))</f>
        <v>0</v>
      </c>
      <c r="S316" s="12">
        <f>INT(INDEX($C$5:$C$54,$I316)*INDEX(怒翼属性投放!$B$67:$Q$83,$F316,S$3)*INDEX(怒翼属性投放!$B$33:$B$41,怒翼升级!$G316))</f>
        <v>0</v>
      </c>
      <c r="T316" s="12">
        <f>INT(INDEX($C$5:$C$54,$I316)*INDEX(怒翼属性投放!$B$67:$Q$83,$F316,T$3)*INDEX(怒翼属性投放!$B$33:$B$41,怒翼升级!$G316))</f>
        <v>0</v>
      </c>
      <c r="U316" s="12">
        <f>INT(INDEX($C$5:$C$54,$I316)*INDEX(怒翼属性投放!$B$67:$Q$83,$F316,U$3)*INDEX(怒翼属性投放!$B$33:$B$41,怒翼升级!$G316))</f>
        <v>0</v>
      </c>
      <c r="V316" s="12">
        <f>INT(INDEX($C$5:$C$54,$I316)*INDEX(怒翼属性投放!$B$67:$Q$83,$F316,V$3)*INDEX(怒翼属性投放!$B$33:$B$41,怒翼升级!$G316))</f>
        <v>0</v>
      </c>
      <c r="W316" s="12">
        <f>INT(INDEX($C$5:$C$54,$I316)*INDEX(怒翼属性投放!$B$67:$Q$83,$F316,W$3)*INDEX(怒翼属性投放!$B$33:$B$41,怒翼升级!$G316))</f>
        <v>0</v>
      </c>
      <c r="X316" s="12">
        <f>INT(INDEX($C$5:$C$54,$I316)*INDEX(怒翼属性投放!$B$67:$Q$83,$F316,X$3)*INDEX(怒翼属性投放!$B$33:$B$41,怒翼升级!$G316))</f>
        <v>0</v>
      </c>
      <c r="Y316" s="12">
        <f>INT(INDEX($C$5:$C$54,$I316)*INDEX(怒翼属性投放!$B$67:$Q$83,$F316,Y$3)*INDEX(怒翼属性投放!$B$33:$B$41,怒翼升级!$G316))</f>
        <v>0</v>
      </c>
      <c r="Z316" s="12">
        <f>SUMPRODUCT(怒翼属性投放!B$47:Q$47,怒翼升级!J316:Y316)</f>
        <v>4631.7</v>
      </c>
    </row>
    <row r="317" spans="6:26" ht="16.5" x14ac:dyDescent="0.15">
      <c r="F317" s="13">
        <v>7</v>
      </c>
      <c r="G317" s="13">
        <v>7</v>
      </c>
      <c r="H317" s="13" t="s">
        <v>141</v>
      </c>
      <c r="I317" s="13">
        <v>13</v>
      </c>
      <c r="J317" s="12">
        <f>INT(INDEX($C$5:$C$54,$I317)*INDEX(怒翼属性投放!$B$67:$Q$83,$F317,J$3)*INDEX(怒翼属性投放!$B$33:$B$41,怒翼升级!$G317))</f>
        <v>3769</v>
      </c>
      <c r="K317" s="12">
        <f>INT(INDEX($C$5:$C$54,$I317)*INDEX(怒翼属性投放!$B$67:$Q$83,$F317,K$3)*INDEX(怒翼属性投放!$B$33:$B$41,怒翼升级!$G317))</f>
        <v>301</v>
      </c>
      <c r="L317" s="12">
        <f>INT(INDEX($C$5:$C$54,$I317)*INDEX(怒翼属性投放!$B$67:$Q$83,$F317,L$3)*INDEX(怒翼属性投放!$B$33:$B$41,怒翼升级!$G317))</f>
        <v>150</v>
      </c>
      <c r="M317" s="12">
        <f>INT(INDEX($C$5:$C$54,$I317)*INDEX(怒翼属性投放!$B$67:$Q$83,$F317,M$3)*INDEX(怒翼属性投放!$B$33:$B$41,怒翼升级!$G317))</f>
        <v>150</v>
      </c>
      <c r="N317" s="12">
        <f>INT(INDEX($C$5:$C$54,$I317)*INDEX(怒翼属性投放!$B$67:$Q$83,$F317,N$3)*INDEX(怒翼属性投放!$B$33:$B$41,怒翼升级!$G317))</f>
        <v>1356</v>
      </c>
      <c r="O317" s="12">
        <f>INT(INDEX($C$5:$C$54,$I317)*INDEX(怒翼属性投放!$B$67:$Q$83,$F317,O$3)*INDEX(怒翼属性投放!$B$33:$B$41,怒翼升级!$G317))</f>
        <v>0</v>
      </c>
      <c r="P317" s="12">
        <f>INT(INDEX($C$5:$C$54,$I317)*INDEX(怒翼属性投放!$B$67:$Q$83,$F317,P$3)*INDEX(怒翼属性投放!$B$33:$B$41,怒翼升级!$G317))</f>
        <v>0</v>
      </c>
      <c r="Q317" s="12">
        <f>INT(INDEX($C$5:$C$54,$I317)*INDEX(怒翼属性投放!$B$67:$Q$83,$F317,Q$3)*INDEX(怒翼属性投放!$B$33:$B$41,怒翼升级!$G317))</f>
        <v>0</v>
      </c>
      <c r="R317" s="12">
        <f>INT(INDEX($C$5:$C$54,$I317)*INDEX(怒翼属性投放!$B$67:$Q$83,$F317,R$3)*INDEX(怒翼属性投放!$B$33:$B$41,怒翼升级!$G317))</f>
        <v>0</v>
      </c>
      <c r="S317" s="12">
        <f>INT(INDEX($C$5:$C$54,$I317)*INDEX(怒翼属性投放!$B$67:$Q$83,$F317,S$3)*INDEX(怒翼属性投放!$B$33:$B$41,怒翼升级!$G317))</f>
        <v>0</v>
      </c>
      <c r="T317" s="12">
        <f>INT(INDEX($C$5:$C$54,$I317)*INDEX(怒翼属性投放!$B$67:$Q$83,$F317,T$3)*INDEX(怒翼属性投放!$B$33:$B$41,怒翼升级!$G317))</f>
        <v>0</v>
      </c>
      <c r="U317" s="12">
        <f>INT(INDEX($C$5:$C$54,$I317)*INDEX(怒翼属性投放!$B$67:$Q$83,$F317,U$3)*INDEX(怒翼属性投放!$B$33:$B$41,怒翼升级!$G317))</f>
        <v>0</v>
      </c>
      <c r="V317" s="12">
        <f>INT(INDEX($C$5:$C$54,$I317)*INDEX(怒翼属性投放!$B$67:$Q$83,$F317,V$3)*INDEX(怒翼属性投放!$B$33:$B$41,怒翼升级!$G317))</f>
        <v>0</v>
      </c>
      <c r="W317" s="12">
        <f>INT(INDEX($C$5:$C$54,$I317)*INDEX(怒翼属性投放!$B$67:$Q$83,$F317,W$3)*INDEX(怒翼属性投放!$B$33:$B$41,怒翼升级!$G317))</f>
        <v>0</v>
      </c>
      <c r="X317" s="12">
        <f>INT(INDEX($C$5:$C$54,$I317)*INDEX(怒翼属性投放!$B$67:$Q$83,$F317,X$3)*INDEX(怒翼属性投放!$B$33:$B$41,怒翼升级!$G317))</f>
        <v>0</v>
      </c>
      <c r="Y317" s="12">
        <f>INT(INDEX($C$5:$C$54,$I317)*INDEX(怒翼属性投放!$B$67:$Q$83,$F317,Y$3)*INDEX(怒翼属性投放!$B$33:$B$41,怒翼升级!$G317))</f>
        <v>0</v>
      </c>
      <c r="Z317" s="12">
        <f>SUMPRODUCT(怒翼属性投放!B$47:Q$47,怒翼升级!J317:Y317)</f>
        <v>4891.8999999999996</v>
      </c>
    </row>
    <row r="318" spans="6:26" ht="16.5" x14ac:dyDescent="0.15">
      <c r="F318" s="13">
        <v>7</v>
      </c>
      <c r="G318" s="13">
        <v>7</v>
      </c>
      <c r="H318" s="13" t="s">
        <v>141</v>
      </c>
      <c r="I318" s="13">
        <v>14</v>
      </c>
      <c r="J318" s="12">
        <f>INT(INDEX($C$5:$C$54,$I318)*INDEX(怒翼属性投放!$B$67:$Q$83,$F318,J$3)*INDEX(怒翼属性投放!$B$33:$B$41,怒翼升级!$G318))</f>
        <v>3971</v>
      </c>
      <c r="K318" s="12">
        <f>INT(INDEX($C$5:$C$54,$I318)*INDEX(怒翼属性投放!$B$67:$Q$83,$F318,K$3)*INDEX(怒翼属性投放!$B$33:$B$41,怒翼升级!$G318))</f>
        <v>317</v>
      </c>
      <c r="L318" s="12">
        <f>INT(INDEX($C$5:$C$54,$I318)*INDEX(怒翼属性投放!$B$67:$Q$83,$F318,L$3)*INDEX(怒翼属性投放!$B$33:$B$41,怒翼升级!$G318))</f>
        <v>158</v>
      </c>
      <c r="M318" s="12">
        <f>INT(INDEX($C$5:$C$54,$I318)*INDEX(怒翼属性投放!$B$67:$Q$83,$F318,M$3)*INDEX(怒翼属性投放!$B$33:$B$41,怒翼升级!$G318))</f>
        <v>158</v>
      </c>
      <c r="N318" s="12">
        <f>INT(INDEX($C$5:$C$54,$I318)*INDEX(怒翼属性投放!$B$67:$Q$83,$F318,N$3)*INDEX(怒翼属性投放!$B$33:$B$41,怒翼升级!$G318))</f>
        <v>1429</v>
      </c>
      <c r="O318" s="12">
        <f>INT(INDEX($C$5:$C$54,$I318)*INDEX(怒翼属性投放!$B$67:$Q$83,$F318,O$3)*INDEX(怒翼属性投放!$B$33:$B$41,怒翼升级!$G318))</f>
        <v>0</v>
      </c>
      <c r="P318" s="12">
        <f>INT(INDEX($C$5:$C$54,$I318)*INDEX(怒翼属性投放!$B$67:$Q$83,$F318,P$3)*INDEX(怒翼属性投放!$B$33:$B$41,怒翼升级!$G318))</f>
        <v>0</v>
      </c>
      <c r="Q318" s="12">
        <f>INT(INDEX($C$5:$C$54,$I318)*INDEX(怒翼属性投放!$B$67:$Q$83,$F318,Q$3)*INDEX(怒翼属性投放!$B$33:$B$41,怒翼升级!$G318))</f>
        <v>0</v>
      </c>
      <c r="R318" s="12">
        <f>INT(INDEX($C$5:$C$54,$I318)*INDEX(怒翼属性投放!$B$67:$Q$83,$F318,R$3)*INDEX(怒翼属性投放!$B$33:$B$41,怒翼升级!$G318))</f>
        <v>0</v>
      </c>
      <c r="S318" s="12">
        <f>INT(INDEX($C$5:$C$54,$I318)*INDEX(怒翼属性投放!$B$67:$Q$83,$F318,S$3)*INDEX(怒翼属性投放!$B$33:$B$41,怒翼升级!$G318))</f>
        <v>0</v>
      </c>
      <c r="T318" s="12">
        <f>INT(INDEX($C$5:$C$54,$I318)*INDEX(怒翼属性投放!$B$67:$Q$83,$F318,T$3)*INDEX(怒翼属性投放!$B$33:$B$41,怒翼升级!$G318))</f>
        <v>0</v>
      </c>
      <c r="U318" s="12">
        <f>INT(INDEX($C$5:$C$54,$I318)*INDEX(怒翼属性投放!$B$67:$Q$83,$F318,U$3)*INDEX(怒翼属性投放!$B$33:$B$41,怒翼升级!$G318))</f>
        <v>0</v>
      </c>
      <c r="V318" s="12">
        <f>INT(INDEX($C$5:$C$54,$I318)*INDEX(怒翼属性投放!$B$67:$Q$83,$F318,V$3)*INDEX(怒翼属性投放!$B$33:$B$41,怒翼升级!$G318))</f>
        <v>0</v>
      </c>
      <c r="W318" s="12">
        <f>INT(INDEX($C$5:$C$54,$I318)*INDEX(怒翼属性投放!$B$67:$Q$83,$F318,W$3)*INDEX(怒翼属性投放!$B$33:$B$41,怒翼升级!$G318))</f>
        <v>0</v>
      </c>
      <c r="X318" s="12">
        <f>INT(INDEX($C$5:$C$54,$I318)*INDEX(怒翼属性投放!$B$67:$Q$83,$F318,X$3)*INDEX(怒翼属性投放!$B$33:$B$41,怒翼升级!$G318))</f>
        <v>0</v>
      </c>
      <c r="Y318" s="12">
        <f>INT(INDEX($C$5:$C$54,$I318)*INDEX(怒翼属性投放!$B$67:$Q$83,$F318,Y$3)*INDEX(怒翼属性投放!$B$33:$B$41,怒翼升级!$G318))</f>
        <v>0</v>
      </c>
      <c r="Z318" s="12">
        <f>SUMPRODUCT(怒翼属性投放!B$47:Q$47,怒翼升级!J318:Y318)</f>
        <v>5154.1000000000004</v>
      </c>
    </row>
    <row r="319" spans="6:26" ht="16.5" x14ac:dyDescent="0.15">
      <c r="F319" s="13">
        <v>7</v>
      </c>
      <c r="G319" s="13">
        <v>7</v>
      </c>
      <c r="H319" s="13" t="s">
        <v>141</v>
      </c>
      <c r="I319" s="13">
        <v>15</v>
      </c>
      <c r="J319" s="12">
        <f>INT(INDEX($C$5:$C$54,$I319)*INDEX(怒翼属性投放!$B$67:$Q$83,$F319,J$3)*INDEX(怒翼属性投放!$B$33:$B$41,怒翼升级!$G319))</f>
        <v>4173</v>
      </c>
      <c r="K319" s="12">
        <f>INT(INDEX($C$5:$C$54,$I319)*INDEX(怒翼属性投放!$B$67:$Q$83,$F319,K$3)*INDEX(怒翼属性投放!$B$33:$B$41,怒翼升级!$G319))</f>
        <v>333</v>
      </c>
      <c r="L319" s="12">
        <f>INT(INDEX($C$5:$C$54,$I319)*INDEX(怒翼属性投放!$B$67:$Q$83,$F319,L$3)*INDEX(怒翼属性投放!$B$33:$B$41,怒翼升级!$G319))</f>
        <v>166</v>
      </c>
      <c r="M319" s="12">
        <f>INT(INDEX($C$5:$C$54,$I319)*INDEX(怒翼属性投放!$B$67:$Q$83,$F319,M$3)*INDEX(怒翼属性投放!$B$33:$B$41,怒翼升级!$G319))</f>
        <v>166</v>
      </c>
      <c r="N319" s="12">
        <f>INT(INDEX($C$5:$C$54,$I319)*INDEX(怒翼属性投放!$B$67:$Q$83,$F319,N$3)*INDEX(怒翼属性投放!$B$33:$B$41,怒翼升级!$G319))</f>
        <v>1502</v>
      </c>
      <c r="O319" s="12">
        <f>INT(INDEX($C$5:$C$54,$I319)*INDEX(怒翼属性投放!$B$67:$Q$83,$F319,O$3)*INDEX(怒翼属性投放!$B$33:$B$41,怒翼升级!$G319))</f>
        <v>0</v>
      </c>
      <c r="P319" s="12">
        <f>INT(INDEX($C$5:$C$54,$I319)*INDEX(怒翼属性投放!$B$67:$Q$83,$F319,P$3)*INDEX(怒翼属性投放!$B$33:$B$41,怒翼升级!$G319))</f>
        <v>0</v>
      </c>
      <c r="Q319" s="12">
        <f>INT(INDEX($C$5:$C$54,$I319)*INDEX(怒翼属性投放!$B$67:$Q$83,$F319,Q$3)*INDEX(怒翼属性投放!$B$33:$B$41,怒翼升级!$G319))</f>
        <v>0</v>
      </c>
      <c r="R319" s="12">
        <f>INT(INDEX($C$5:$C$54,$I319)*INDEX(怒翼属性投放!$B$67:$Q$83,$F319,R$3)*INDEX(怒翼属性投放!$B$33:$B$41,怒翼升级!$G319))</f>
        <v>0</v>
      </c>
      <c r="S319" s="12">
        <f>INT(INDEX($C$5:$C$54,$I319)*INDEX(怒翼属性投放!$B$67:$Q$83,$F319,S$3)*INDEX(怒翼属性投放!$B$33:$B$41,怒翼升级!$G319))</f>
        <v>0</v>
      </c>
      <c r="T319" s="12">
        <f>INT(INDEX($C$5:$C$54,$I319)*INDEX(怒翼属性投放!$B$67:$Q$83,$F319,T$3)*INDEX(怒翼属性投放!$B$33:$B$41,怒翼升级!$G319))</f>
        <v>0</v>
      </c>
      <c r="U319" s="12">
        <f>INT(INDEX($C$5:$C$54,$I319)*INDEX(怒翼属性投放!$B$67:$Q$83,$F319,U$3)*INDEX(怒翼属性投放!$B$33:$B$41,怒翼升级!$G319))</f>
        <v>0</v>
      </c>
      <c r="V319" s="12">
        <f>INT(INDEX($C$5:$C$54,$I319)*INDEX(怒翼属性投放!$B$67:$Q$83,$F319,V$3)*INDEX(怒翼属性投放!$B$33:$B$41,怒翼升级!$G319))</f>
        <v>0</v>
      </c>
      <c r="W319" s="12">
        <f>INT(INDEX($C$5:$C$54,$I319)*INDEX(怒翼属性投放!$B$67:$Q$83,$F319,W$3)*INDEX(怒翼属性投放!$B$33:$B$41,怒翼升级!$G319))</f>
        <v>0</v>
      </c>
      <c r="X319" s="12">
        <f>INT(INDEX($C$5:$C$54,$I319)*INDEX(怒翼属性投放!$B$67:$Q$83,$F319,X$3)*INDEX(怒翼属性投放!$B$33:$B$41,怒翼升级!$G319))</f>
        <v>0</v>
      </c>
      <c r="Y319" s="12">
        <f>INT(INDEX($C$5:$C$54,$I319)*INDEX(怒翼属性投放!$B$67:$Q$83,$F319,Y$3)*INDEX(怒翼属性投放!$B$33:$B$41,怒翼升级!$G319))</f>
        <v>0</v>
      </c>
      <c r="Z319" s="12">
        <f>SUMPRODUCT(怒翼属性投放!B$47:Q$47,怒翼升级!J319:Y319)</f>
        <v>5416.3</v>
      </c>
    </row>
    <row r="320" spans="6:26" ht="16.5" x14ac:dyDescent="0.15">
      <c r="F320" s="13">
        <v>7</v>
      </c>
      <c r="G320" s="13">
        <v>7</v>
      </c>
      <c r="H320" s="13" t="s">
        <v>141</v>
      </c>
      <c r="I320" s="13">
        <v>16</v>
      </c>
      <c r="J320" s="12">
        <f>INT(INDEX($C$5:$C$54,$I320)*INDEX(怒翼属性投放!$B$67:$Q$83,$F320,J$3)*INDEX(怒翼属性投放!$B$33:$B$41,怒翼升级!$G320))</f>
        <v>4375</v>
      </c>
      <c r="K320" s="12">
        <f>INT(INDEX($C$5:$C$54,$I320)*INDEX(怒翼属性投放!$B$67:$Q$83,$F320,K$3)*INDEX(怒翼属性投放!$B$33:$B$41,怒翼升级!$G320))</f>
        <v>350</v>
      </c>
      <c r="L320" s="12">
        <f>INT(INDEX($C$5:$C$54,$I320)*INDEX(怒翼属性投放!$B$67:$Q$83,$F320,L$3)*INDEX(怒翼属性投放!$B$33:$B$41,怒翼升级!$G320))</f>
        <v>175</v>
      </c>
      <c r="M320" s="12">
        <f>INT(INDEX($C$5:$C$54,$I320)*INDEX(怒翼属性投放!$B$67:$Q$83,$F320,M$3)*INDEX(怒翼属性投放!$B$33:$B$41,怒翼升级!$G320))</f>
        <v>175</v>
      </c>
      <c r="N320" s="12">
        <f>INT(INDEX($C$5:$C$54,$I320)*INDEX(怒翼属性投放!$B$67:$Q$83,$F320,N$3)*INDEX(怒翼属性投放!$B$33:$B$41,怒翼升级!$G320))</f>
        <v>1575</v>
      </c>
      <c r="O320" s="12">
        <f>INT(INDEX($C$5:$C$54,$I320)*INDEX(怒翼属性投放!$B$67:$Q$83,$F320,O$3)*INDEX(怒翼属性投放!$B$33:$B$41,怒翼升级!$G320))</f>
        <v>0</v>
      </c>
      <c r="P320" s="12">
        <f>INT(INDEX($C$5:$C$54,$I320)*INDEX(怒翼属性投放!$B$67:$Q$83,$F320,P$3)*INDEX(怒翼属性投放!$B$33:$B$41,怒翼升级!$G320))</f>
        <v>0</v>
      </c>
      <c r="Q320" s="12">
        <f>INT(INDEX($C$5:$C$54,$I320)*INDEX(怒翼属性投放!$B$67:$Q$83,$F320,Q$3)*INDEX(怒翼属性投放!$B$33:$B$41,怒翼升级!$G320))</f>
        <v>0</v>
      </c>
      <c r="R320" s="12">
        <f>INT(INDEX($C$5:$C$54,$I320)*INDEX(怒翼属性投放!$B$67:$Q$83,$F320,R$3)*INDEX(怒翼属性投放!$B$33:$B$41,怒翼升级!$G320))</f>
        <v>0</v>
      </c>
      <c r="S320" s="12">
        <f>INT(INDEX($C$5:$C$54,$I320)*INDEX(怒翼属性投放!$B$67:$Q$83,$F320,S$3)*INDEX(怒翼属性投放!$B$33:$B$41,怒翼升级!$G320))</f>
        <v>0</v>
      </c>
      <c r="T320" s="12">
        <f>INT(INDEX($C$5:$C$54,$I320)*INDEX(怒翼属性投放!$B$67:$Q$83,$F320,T$3)*INDEX(怒翼属性投放!$B$33:$B$41,怒翼升级!$G320))</f>
        <v>0</v>
      </c>
      <c r="U320" s="12">
        <f>INT(INDEX($C$5:$C$54,$I320)*INDEX(怒翼属性投放!$B$67:$Q$83,$F320,U$3)*INDEX(怒翼属性投放!$B$33:$B$41,怒翼升级!$G320))</f>
        <v>0</v>
      </c>
      <c r="V320" s="12">
        <f>INT(INDEX($C$5:$C$54,$I320)*INDEX(怒翼属性投放!$B$67:$Q$83,$F320,V$3)*INDEX(怒翼属性投放!$B$33:$B$41,怒翼升级!$G320))</f>
        <v>0</v>
      </c>
      <c r="W320" s="12">
        <f>INT(INDEX($C$5:$C$54,$I320)*INDEX(怒翼属性投放!$B$67:$Q$83,$F320,W$3)*INDEX(怒翼属性投放!$B$33:$B$41,怒翼升级!$G320))</f>
        <v>0</v>
      </c>
      <c r="X320" s="12">
        <f>INT(INDEX($C$5:$C$54,$I320)*INDEX(怒翼属性投放!$B$67:$Q$83,$F320,X$3)*INDEX(怒翼属性投放!$B$33:$B$41,怒翼升级!$G320))</f>
        <v>0</v>
      </c>
      <c r="Y320" s="12">
        <f>INT(INDEX($C$5:$C$54,$I320)*INDEX(怒翼属性投放!$B$67:$Q$83,$F320,Y$3)*INDEX(怒翼属性投放!$B$33:$B$41,怒翼升级!$G320))</f>
        <v>0</v>
      </c>
      <c r="Z320" s="12">
        <f>SUMPRODUCT(怒翼属性投放!B$47:Q$47,怒翼升级!J320:Y320)</f>
        <v>5687.5</v>
      </c>
    </row>
    <row r="321" spans="6:26" ht="16.5" x14ac:dyDescent="0.15">
      <c r="F321" s="13">
        <v>7</v>
      </c>
      <c r="G321" s="13">
        <v>7</v>
      </c>
      <c r="H321" s="13" t="s">
        <v>141</v>
      </c>
      <c r="I321" s="13">
        <v>17</v>
      </c>
      <c r="J321" s="12">
        <f>INT(INDEX($C$5:$C$54,$I321)*INDEX(怒翼属性投放!$B$67:$Q$83,$F321,J$3)*INDEX(怒翼属性投放!$B$33:$B$41,怒翼升级!$G321))</f>
        <v>4576</v>
      </c>
      <c r="K321" s="12">
        <f>INT(INDEX($C$5:$C$54,$I321)*INDEX(怒翼属性投放!$B$67:$Q$83,$F321,K$3)*INDEX(怒翼属性投放!$B$33:$B$41,怒翼升级!$G321))</f>
        <v>366</v>
      </c>
      <c r="L321" s="12">
        <f>INT(INDEX($C$5:$C$54,$I321)*INDEX(怒翼属性投放!$B$67:$Q$83,$F321,L$3)*INDEX(怒翼属性投放!$B$33:$B$41,怒翼升级!$G321))</f>
        <v>183</v>
      </c>
      <c r="M321" s="12">
        <f>INT(INDEX($C$5:$C$54,$I321)*INDEX(怒翼属性投放!$B$67:$Q$83,$F321,M$3)*INDEX(怒翼属性投放!$B$33:$B$41,怒翼升级!$G321))</f>
        <v>183</v>
      </c>
      <c r="N321" s="12">
        <f>INT(INDEX($C$5:$C$54,$I321)*INDEX(怒翼属性投放!$B$67:$Q$83,$F321,N$3)*INDEX(怒翼属性投放!$B$33:$B$41,怒翼升级!$G321))</f>
        <v>1647</v>
      </c>
      <c r="O321" s="12">
        <f>INT(INDEX($C$5:$C$54,$I321)*INDEX(怒翼属性投放!$B$67:$Q$83,$F321,O$3)*INDEX(怒翼属性投放!$B$33:$B$41,怒翼升级!$G321))</f>
        <v>0</v>
      </c>
      <c r="P321" s="12">
        <f>INT(INDEX($C$5:$C$54,$I321)*INDEX(怒翼属性投放!$B$67:$Q$83,$F321,P$3)*INDEX(怒翼属性投放!$B$33:$B$41,怒翼升级!$G321))</f>
        <v>0</v>
      </c>
      <c r="Q321" s="12">
        <f>INT(INDEX($C$5:$C$54,$I321)*INDEX(怒翼属性投放!$B$67:$Q$83,$F321,Q$3)*INDEX(怒翼属性投放!$B$33:$B$41,怒翼升级!$G321))</f>
        <v>0</v>
      </c>
      <c r="R321" s="12">
        <f>INT(INDEX($C$5:$C$54,$I321)*INDEX(怒翼属性投放!$B$67:$Q$83,$F321,R$3)*INDEX(怒翼属性投放!$B$33:$B$41,怒翼升级!$G321))</f>
        <v>0</v>
      </c>
      <c r="S321" s="12">
        <f>INT(INDEX($C$5:$C$54,$I321)*INDEX(怒翼属性投放!$B$67:$Q$83,$F321,S$3)*INDEX(怒翼属性投放!$B$33:$B$41,怒翼升级!$G321))</f>
        <v>0</v>
      </c>
      <c r="T321" s="12">
        <f>INT(INDEX($C$5:$C$54,$I321)*INDEX(怒翼属性投放!$B$67:$Q$83,$F321,T$3)*INDEX(怒翼属性投放!$B$33:$B$41,怒翼升级!$G321))</f>
        <v>0</v>
      </c>
      <c r="U321" s="12">
        <f>INT(INDEX($C$5:$C$54,$I321)*INDEX(怒翼属性投放!$B$67:$Q$83,$F321,U$3)*INDEX(怒翼属性投放!$B$33:$B$41,怒翼升级!$G321))</f>
        <v>0</v>
      </c>
      <c r="V321" s="12">
        <f>INT(INDEX($C$5:$C$54,$I321)*INDEX(怒翼属性投放!$B$67:$Q$83,$F321,V$3)*INDEX(怒翼属性投放!$B$33:$B$41,怒翼升级!$G321))</f>
        <v>0</v>
      </c>
      <c r="W321" s="12">
        <f>INT(INDEX($C$5:$C$54,$I321)*INDEX(怒翼属性投放!$B$67:$Q$83,$F321,W$3)*INDEX(怒翼属性投放!$B$33:$B$41,怒翼升级!$G321))</f>
        <v>0</v>
      </c>
      <c r="X321" s="12">
        <f>INT(INDEX($C$5:$C$54,$I321)*INDEX(怒翼属性投放!$B$67:$Q$83,$F321,X$3)*INDEX(怒翼属性投放!$B$33:$B$41,怒翼升级!$G321))</f>
        <v>0</v>
      </c>
      <c r="Y321" s="12">
        <f>INT(INDEX($C$5:$C$54,$I321)*INDEX(怒翼属性投放!$B$67:$Q$83,$F321,Y$3)*INDEX(怒翼属性投放!$B$33:$B$41,怒翼升级!$G321))</f>
        <v>0</v>
      </c>
      <c r="Z321" s="12">
        <f>SUMPRODUCT(怒翼属性投放!B$47:Q$47,怒翼升级!J321:Y321)</f>
        <v>5947.6</v>
      </c>
    </row>
    <row r="322" spans="6:26" ht="16.5" x14ac:dyDescent="0.15">
      <c r="F322" s="13">
        <v>7</v>
      </c>
      <c r="G322" s="13">
        <v>7</v>
      </c>
      <c r="H322" s="13" t="s">
        <v>141</v>
      </c>
      <c r="I322" s="13">
        <v>18</v>
      </c>
      <c r="J322" s="12">
        <f>INT(INDEX($C$5:$C$54,$I322)*INDEX(怒翼属性投放!$B$67:$Q$83,$F322,J$3)*INDEX(怒翼属性投放!$B$33:$B$41,怒翼升级!$G322))</f>
        <v>4778</v>
      </c>
      <c r="K322" s="12">
        <f>INT(INDEX($C$5:$C$54,$I322)*INDEX(怒翼属性投放!$B$67:$Q$83,$F322,K$3)*INDEX(怒翼属性投放!$B$33:$B$41,怒翼升级!$G322))</f>
        <v>382</v>
      </c>
      <c r="L322" s="12">
        <f>INT(INDEX($C$5:$C$54,$I322)*INDEX(怒翼属性投放!$B$67:$Q$83,$F322,L$3)*INDEX(怒翼属性投放!$B$33:$B$41,怒翼升级!$G322))</f>
        <v>191</v>
      </c>
      <c r="M322" s="12">
        <f>INT(INDEX($C$5:$C$54,$I322)*INDEX(怒翼属性投放!$B$67:$Q$83,$F322,M$3)*INDEX(怒翼属性投放!$B$33:$B$41,怒翼升级!$G322))</f>
        <v>191</v>
      </c>
      <c r="N322" s="12">
        <f>INT(INDEX($C$5:$C$54,$I322)*INDEX(怒翼属性投放!$B$67:$Q$83,$F322,N$3)*INDEX(怒翼属性投放!$B$33:$B$41,怒翼升级!$G322))</f>
        <v>1720</v>
      </c>
      <c r="O322" s="12">
        <f>INT(INDEX($C$5:$C$54,$I322)*INDEX(怒翼属性投放!$B$67:$Q$83,$F322,O$3)*INDEX(怒翼属性投放!$B$33:$B$41,怒翼升级!$G322))</f>
        <v>0</v>
      </c>
      <c r="P322" s="12">
        <f>INT(INDEX($C$5:$C$54,$I322)*INDEX(怒翼属性投放!$B$67:$Q$83,$F322,P$3)*INDEX(怒翼属性投放!$B$33:$B$41,怒翼升级!$G322))</f>
        <v>0</v>
      </c>
      <c r="Q322" s="12">
        <f>INT(INDEX($C$5:$C$54,$I322)*INDEX(怒翼属性投放!$B$67:$Q$83,$F322,Q$3)*INDEX(怒翼属性投放!$B$33:$B$41,怒翼升级!$G322))</f>
        <v>0</v>
      </c>
      <c r="R322" s="12">
        <f>INT(INDEX($C$5:$C$54,$I322)*INDEX(怒翼属性投放!$B$67:$Q$83,$F322,R$3)*INDEX(怒翼属性投放!$B$33:$B$41,怒翼升级!$G322))</f>
        <v>0</v>
      </c>
      <c r="S322" s="12">
        <f>INT(INDEX($C$5:$C$54,$I322)*INDEX(怒翼属性投放!$B$67:$Q$83,$F322,S$3)*INDEX(怒翼属性投放!$B$33:$B$41,怒翼升级!$G322))</f>
        <v>0</v>
      </c>
      <c r="T322" s="12">
        <f>INT(INDEX($C$5:$C$54,$I322)*INDEX(怒翼属性投放!$B$67:$Q$83,$F322,T$3)*INDEX(怒翼属性投放!$B$33:$B$41,怒翼升级!$G322))</f>
        <v>0</v>
      </c>
      <c r="U322" s="12">
        <f>INT(INDEX($C$5:$C$54,$I322)*INDEX(怒翼属性投放!$B$67:$Q$83,$F322,U$3)*INDEX(怒翼属性投放!$B$33:$B$41,怒翼升级!$G322))</f>
        <v>0</v>
      </c>
      <c r="V322" s="12">
        <f>INT(INDEX($C$5:$C$54,$I322)*INDEX(怒翼属性投放!$B$67:$Q$83,$F322,V$3)*INDEX(怒翼属性投放!$B$33:$B$41,怒翼升级!$G322))</f>
        <v>0</v>
      </c>
      <c r="W322" s="12">
        <f>INT(INDEX($C$5:$C$54,$I322)*INDEX(怒翼属性投放!$B$67:$Q$83,$F322,W$3)*INDEX(怒翼属性投放!$B$33:$B$41,怒翼升级!$G322))</f>
        <v>0</v>
      </c>
      <c r="X322" s="12">
        <f>INT(INDEX($C$5:$C$54,$I322)*INDEX(怒翼属性投放!$B$67:$Q$83,$F322,X$3)*INDEX(怒翼属性投放!$B$33:$B$41,怒翼升级!$G322))</f>
        <v>0</v>
      </c>
      <c r="Y322" s="12">
        <f>INT(INDEX($C$5:$C$54,$I322)*INDEX(怒翼属性投放!$B$67:$Q$83,$F322,Y$3)*INDEX(怒翼属性投放!$B$33:$B$41,怒翼升级!$G322))</f>
        <v>0</v>
      </c>
      <c r="Z322" s="12">
        <f>SUMPRODUCT(怒翼属性投放!B$47:Q$47,怒翼升级!J322:Y322)</f>
        <v>6209.8</v>
      </c>
    </row>
    <row r="323" spans="6:26" ht="16.5" x14ac:dyDescent="0.15">
      <c r="F323" s="13">
        <v>7</v>
      </c>
      <c r="G323" s="13">
        <v>7</v>
      </c>
      <c r="H323" s="13" t="s">
        <v>141</v>
      </c>
      <c r="I323" s="13">
        <v>19</v>
      </c>
      <c r="J323" s="12">
        <f>INT(INDEX($C$5:$C$54,$I323)*INDEX(怒翼属性投放!$B$67:$Q$83,$F323,J$3)*INDEX(怒翼属性投放!$B$33:$B$41,怒翼升级!$G323))</f>
        <v>4980</v>
      </c>
      <c r="K323" s="12">
        <f>INT(INDEX($C$5:$C$54,$I323)*INDEX(怒翼属性投放!$B$67:$Q$83,$F323,K$3)*INDEX(怒翼属性投放!$B$33:$B$41,怒翼升级!$G323))</f>
        <v>398</v>
      </c>
      <c r="L323" s="12">
        <f>INT(INDEX($C$5:$C$54,$I323)*INDEX(怒翼属性投放!$B$67:$Q$83,$F323,L$3)*INDEX(怒翼属性投放!$B$33:$B$41,怒翼升级!$G323))</f>
        <v>199</v>
      </c>
      <c r="M323" s="12">
        <f>INT(INDEX($C$5:$C$54,$I323)*INDEX(怒翼属性投放!$B$67:$Q$83,$F323,M$3)*INDEX(怒翼属性投放!$B$33:$B$41,怒翼升级!$G323))</f>
        <v>199</v>
      </c>
      <c r="N323" s="12">
        <f>INT(INDEX($C$5:$C$54,$I323)*INDEX(怒翼属性投放!$B$67:$Q$83,$F323,N$3)*INDEX(怒翼属性投放!$B$33:$B$41,怒翼升级!$G323))</f>
        <v>1793</v>
      </c>
      <c r="O323" s="12">
        <f>INT(INDEX($C$5:$C$54,$I323)*INDEX(怒翼属性投放!$B$67:$Q$83,$F323,O$3)*INDEX(怒翼属性投放!$B$33:$B$41,怒翼升级!$G323))</f>
        <v>0</v>
      </c>
      <c r="P323" s="12">
        <f>INT(INDEX($C$5:$C$54,$I323)*INDEX(怒翼属性投放!$B$67:$Q$83,$F323,P$3)*INDEX(怒翼属性投放!$B$33:$B$41,怒翼升级!$G323))</f>
        <v>0</v>
      </c>
      <c r="Q323" s="12">
        <f>INT(INDEX($C$5:$C$54,$I323)*INDEX(怒翼属性投放!$B$67:$Q$83,$F323,Q$3)*INDEX(怒翼属性投放!$B$33:$B$41,怒翼升级!$G323))</f>
        <v>0</v>
      </c>
      <c r="R323" s="12">
        <f>INT(INDEX($C$5:$C$54,$I323)*INDEX(怒翼属性投放!$B$67:$Q$83,$F323,R$3)*INDEX(怒翼属性投放!$B$33:$B$41,怒翼升级!$G323))</f>
        <v>0</v>
      </c>
      <c r="S323" s="12">
        <f>INT(INDEX($C$5:$C$54,$I323)*INDEX(怒翼属性投放!$B$67:$Q$83,$F323,S$3)*INDEX(怒翼属性投放!$B$33:$B$41,怒翼升级!$G323))</f>
        <v>0</v>
      </c>
      <c r="T323" s="12">
        <f>INT(INDEX($C$5:$C$54,$I323)*INDEX(怒翼属性投放!$B$67:$Q$83,$F323,T$3)*INDEX(怒翼属性投放!$B$33:$B$41,怒翼升级!$G323))</f>
        <v>0</v>
      </c>
      <c r="U323" s="12">
        <f>INT(INDEX($C$5:$C$54,$I323)*INDEX(怒翼属性投放!$B$67:$Q$83,$F323,U$3)*INDEX(怒翼属性投放!$B$33:$B$41,怒翼升级!$G323))</f>
        <v>0</v>
      </c>
      <c r="V323" s="12">
        <f>INT(INDEX($C$5:$C$54,$I323)*INDEX(怒翼属性投放!$B$67:$Q$83,$F323,V$3)*INDEX(怒翼属性投放!$B$33:$B$41,怒翼升级!$G323))</f>
        <v>0</v>
      </c>
      <c r="W323" s="12">
        <f>INT(INDEX($C$5:$C$54,$I323)*INDEX(怒翼属性投放!$B$67:$Q$83,$F323,W$3)*INDEX(怒翼属性投放!$B$33:$B$41,怒翼升级!$G323))</f>
        <v>0</v>
      </c>
      <c r="X323" s="12">
        <f>INT(INDEX($C$5:$C$54,$I323)*INDEX(怒翼属性投放!$B$67:$Q$83,$F323,X$3)*INDEX(怒翼属性投放!$B$33:$B$41,怒翼升级!$G323))</f>
        <v>0</v>
      </c>
      <c r="Y323" s="12">
        <f>INT(INDEX($C$5:$C$54,$I323)*INDEX(怒翼属性投放!$B$67:$Q$83,$F323,Y$3)*INDEX(怒翼属性投放!$B$33:$B$41,怒翼升级!$G323))</f>
        <v>0</v>
      </c>
      <c r="Z323" s="12">
        <f>SUMPRODUCT(怒翼属性投放!B$47:Q$47,怒翼升级!J323:Y323)</f>
        <v>6472</v>
      </c>
    </row>
    <row r="324" spans="6:26" ht="16.5" x14ac:dyDescent="0.15">
      <c r="F324" s="13">
        <v>7</v>
      </c>
      <c r="G324" s="13">
        <v>7</v>
      </c>
      <c r="H324" s="13" t="s">
        <v>141</v>
      </c>
      <c r="I324" s="13">
        <v>20</v>
      </c>
      <c r="J324" s="12">
        <f>INT(INDEX($C$5:$C$54,$I324)*INDEX(怒翼属性投放!$B$67:$Q$83,$F324,J$3)*INDEX(怒翼属性投放!$B$33:$B$41,怒翼升级!$G324))</f>
        <v>5182</v>
      </c>
      <c r="K324" s="12">
        <f>INT(INDEX($C$5:$C$54,$I324)*INDEX(怒翼属性投放!$B$67:$Q$83,$F324,K$3)*INDEX(怒翼属性投放!$B$33:$B$41,怒翼升级!$G324))</f>
        <v>414</v>
      </c>
      <c r="L324" s="12">
        <f>INT(INDEX($C$5:$C$54,$I324)*INDEX(怒翼属性投放!$B$67:$Q$83,$F324,L$3)*INDEX(怒翼属性投放!$B$33:$B$41,怒翼升级!$G324))</f>
        <v>207</v>
      </c>
      <c r="M324" s="12">
        <f>INT(INDEX($C$5:$C$54,$I324)*INDEX(怒翼属性投放!$B$67:$Q$83,$F324,M$3)*INDEX(怒翼属性投放!$B$33:$B$41,怒翼升级!$G324))</f>
        <v>207</v>
      </c>
      <c r="N324" s="12">
        <f>INT(INDEX($C$5:$C$54,$I324)*INDEX(怒翼属性投放!$B$67:$Q$83,$F324,N$3)*INDEX(怒翼属性投放!$B$33:$B$41,怒翼升级!$G324))</f>
        <v>1865</v>
      </c>
      <c r="O324" s="12">
        <f>INT(INDEX($C$5:$C$54,$I324)*INDEX(怒翼属性投放!$B$67:$Q$83,$F324,O$3)*INDEX(怒翼属性投放!$B$33:$B$41,怒翼升级!$G324))</f>
        <v>0</v>
      </c>
      <c r="P324" s="12">
        <f>INT(INDEX($C$5:$C$54,$I324)*INDEX(怒翼属性投放!$B$67:$Q$83,$F324,P$3)*INDEX(怒翼属性投放!$B$33:$B$41,怒翼升级!$G324))</f>
        <v>0</v>
      </c>
      <c r="Q324" s="12">
        <f>INT(INDEX($C$5:$C$54,$I324)*INDEX(怒翼属性投放!$B$67:$Q$83,$F324,Q$3)*INDEX(怒翼属性投放!$B$33:$B$41,怒翼升级!$G324))</f>
        <v>0</v>
      </c>
      <c r="R324" s="12">
        <f>INT(INDEX($C$5:$C$54,$I324)*INDEX(怒翼属性投放!$B$67:$Q$83,$F324,R$3)*INDEX(怒翼属性投放!$B$33:$B$41,怒翼升级!$G324))</f>
        <v>0</v>
      </c>
      <c r="S324" s="12">
        <f>INT(INDEX($C$5:$C$54,$I324)*INDEX(怒翼属性投放!$B$67:$Q$83,$F324,S$3)*INDEX(怒翼属性投放!$B$33:$B$41,怒翼升级!$G324))</f>
        <v>0</v>
      </c>
      <c r="T324" s="12">
        <f>INT(INDEX($C$5:$C$54,$I324)*INDEX(怒翼属性投放!$B$67:$Q$83,$F324,T$3)*INDEX(怒翼属性投放!$B$33:$B$41,怒翼升级!$G324))</f>
        <v>0</v>
      </c>
      <c r="U324" s="12">
        <f>INT(INDEX($C$5:$C$54,$I324)*INDEX(怒翼属性投放!$B$67:$Q$83,$F324,U$3)*INDEX(怒翼属性投放!$B$33:$B$41,怒翼升级!$G324))</f>
        <v>0</v>
      </c>
      <c r="V324" s="12">
        <f>INT(INDEX($C$5:$C$54,$I324)*INDEX(怒翼属性投放!$B$67:$Q$83,$F324,V$3)*INDEX(怒翼属性投放!$B$33:$B$41,怒翼升级!$G324))</f>
        <v>0</v>
      </c>
      <c r="W324" s="12">
        <f>INT(INDEX($C$5:$C$54,$I324)*INDEX(怒翼属性投放!$B$67:$Q$83,$F324,W$3)*INDEX(怒翼属性投放!$B$33:$B$41,怒翼升级!$G324))</f>
        <v>0</v>
      </c>
      <c r="X324" s="12">
        <f>INT(INDEX($C$5:$C$54,$I324)*INDEX(怒翼属性投放!$B$67:$Q$83,$F324,X$3)*INDEX(怒翼属性投放!$B$33:$B$41,怒翼升级!$G324))</f>
        <v>0</v>
      </c>
      <c r="Y324" s="12">
        <f>INT(INDEX($C$5:$C$54,$I324)*INDEX(怒翼属性投放!$B$67:$Q$83,$F324,Y$3)*INDEX(怒翼属性投放!$B$33:$B$41,怒翼升级!$G324))</f>
        <v>0</v>
      </c>
      <c r="Z324" s="12">
        <f>SUMPRODUCT(怒翼属性投放!B$47:Q$47,怒翼升级!J324:Y324)</f>
        <v>6732.2</v>
      </c>
    </row>
    <row r="325" spans="6:26" ht="16.5" x14ac:dyDescent="0.15">
      <c r="F325" s="13">
        <v>7</v>
      </c>
      <c r="G325" s="13">
        <v>7</v>
      </c>
      <c r="H325" s="13" t="s">
        <v>141</v>
      </c>
      <c r="I325" s="13">
        <v>21</v>
      </c>
      <c r="J325" s="12">
        <f>INT(INDEX($C$5:$C$54,$I325)*INDEX(怒翼属性投放!$B$67:$Q$83,$F325,J$3)*INDEX(怒翼属性投放!$B$33:$B$41,怒翼升级!$G325))</f>
        <v>5384</v>
      </c>
      <c r="K325" s="12">
        <f>INT(INDEX($C$5:$C$54,$I325)*INDEX(怒翼属性投放!$B$67:$Q$83,$F325,K$3)*INDEX(怒翼属性投放!$B$33:$B$41,怒翼升级!$G325))</f>
        <v>430</v>
      </c>
      <c r="L325" s="12">
        <f>INT(INDEX($C$5:$C$54,$I325)*INDEX(怒翼属性投放!$B$67:$Q$83,$F325,L$3)*INDEX(怒翼属性投放!$B$33:$B$41,怒翼升级!$G325))</f>
        <v>215</v>
      </c>
      <c r="M325" s="12">
        <f>INT(INDEX($C$5:$C$54,$I325)*INDEX(怒翼属性投放!$B$67:$Q$83,$F325,M$3)*INDEX(怒翼属性投放!$B$33:$B$41,怒翼升级!$G325))</f>
        <v>215</v>
      </c>
      <c r="N325" s="12">
        <f>INT(INDEX($C$5:$C$54,$I325)*INDEX(怒翼属性投放!$B$67:$Q$83,$F325,N$3)*INDEX(怒翼属性投放!$B$33:$B$41,怒翼升级!$G325))</f>
        <v>1938</v>
      </c>
      <c r="O325" s="12">
        <f>INT(INDEX($C$5:$C$54,$I325)*INDEX(怒翼属性投放!$B$67:$Q$83,$F325,O$3)*INDEX(怒翼属性投放!$B$33:$B$41,怒翼升级!$G325))</f>
        <v>0</v>
      </c>
      <c r="P325" s="12">
        <f>INT(INDEX($C$5:$C$54,$I325)*INDEX(怒翼属性投放!$B$67:$Q$83,$F325,P$3)*INDEX(怒翼属性投放!$B$33:$B$41,怒翼升级!$G325))</f>
        <v>0</v>
      </c>
      <c r="Q325" s="12">
        <f>INT(INDEX($C$5:$C$54,$I325)*INDEX(怒翼属性投放!$B$67:$Q$83,$F325,Q$3)*INDEX(怒翼属性投放!$B$33:$B$41,怒翼升级!$G325))</f>
        <v>0</v>
      </c>
      <c r="R325" s="12">
        <f>INT(INDEX($C$5:$C$54,$I325)*INDEX(怒翼属性投放!$B$67:$Q$83,$F325,R$3)*INDEX(怒翼属性投放!$B$33:$B$41,怒翼升级!$G325))</f>
        <v>0</v>
      </c>
      <c r="S325" s="12">
        <f>INT(INDEX($C$5:$C$54,$I325)*INDEX(怒翼属性投放!$B$67:$Q$83,$F325,S$3)*INDEX(怒翼属性投放!$B$33:$B$41,怒翼升级!$G325))</f>
        <v>0</v>
      </c>
      <c r="T325" s="12">
        <f>INT(INDEX($C$5:$C$54,$I325)*INDEX(怒翼属性投放!$B$67:$Q$83,$F325,T$3)*INDEX(怒翼属性投放!$B$33:$B$41,怒翼升级!$G325))</f>
        <v>0</v>
      </c>
      <c r="U325" s="12">
        <f>INT(INDEX($C$5:$C$54,$I325)*INDEX(怒翼属性投放!$B$67:$Q$83,$F325,U$3)*INDEX(怒翼属性投放!$B$33:$B$41,怒翼升级!$G325))</f>
        <v>0</v>
      </c>
      <c r="V325" s="12">
        <f>INT(INDEX($C$5:$C$54,$I325)*INDEX(怒翼属性投放!$B$67:$Q$83,$F325,V$3)*INDEX(怒翼属性投放!$B$33:$B$41,怒翼升级!$G325))</f>
        <v>0</v>
      </c>
      <c r="W325" s="12">
        <f>INT(INDEX($C$5:$C$54,$I325)*INDEX(怒翼属性投放!$B$67:$Q$83,$F325,W$3)*INDEX(怒翼属性投放!$B$33:$B$41,怒翼升级!$G325))</f>
        <v>0</v>
      </c>
      <c r="X325" s="12">
        <f>INT(INDEX($C$5:$C$54,$I325)*INDEX(怒翼属性投放!$B$67:$Q$83,$F325,X$3)*INDEX(怒翼属性投放!$B$33:$B$41,怒翼升级!$G325))</f>
        <v>0</v>
      </c>
      <c r="Y325" s="12">
        <f>INT(INDEX($C$5:$C$54,$I325)*INDEX(怒翼属性投放!$B$67:$Q$83,$F325,Y$3)*INDEX(怒翼属性投放!$B$33:$B$41,怒翼升级!$G325))</f>
        <v>0</v>
      </c>
      <c r="Z325" s="12">
        <f>SUMPRODUCT(怒翼属性投放!B$47:Q$47,怒翼升级!J325:Y325)</f>
        <v>6994.4</v>
      </c>
    </row>
    <row r="326" spans="6:26" ht="16.5" x14ac:dyDescent="0.15">
      <c r="F326" s="13">
        <v>7</v>
      </c>
      <c r="G326" s="13">
        <v>7</v>
      </c>
      <c r="H326" s="13" t="s">
        <v>141</v>
      </c>
      <c r="I326" s="13">
        <v>22</v>
      </c>
      <c r="J326" s="12">
        <f>INT(INDEX($C$5:$C$54,$I326)*INDEX(怒翼属性投放!$B$67:$Q$83,$F326,J$3)*INDEX(怒翼属性投放!$B$33:$B$41,怒翼升级!$G326))</f>
        <v>5586</v>
      </c>
      <c r="K326" s="12">
        <f>INT(INDEX($C$5:$C$54,$I326)*INDEX(怒翼属性投放!$B$67:$Q$83,$F326,K$3)*INDEX(怒翼属性投放!$B$33:$B$41,怒翼升级!$G326))</f>
        <v>446</v>
      </c>
      <c r="L326" s="12">
        <f>INT(INDEX($C$5:$C$54,$I326)*INDEX(怒翼属性投放!$B$67:$Q$83,$F326,L$3)*INDEX(怒翼属性投放!$B$33:$B$41,怒翼升级!$G326))</f>
        <v>223</v>
      </c>
      <c r="M326" s="12">
        <f>INT(INDEX($C$5:$C$54,$I326)*INDEX(怒翼属性投放!$B$67:$Q$83,$F326,M$3)*INDEX(怒翼属性投放!$B$33:$B$41,怒翼升级!$G326))</f>
        <v>223</v>
      </c>
      <c r="N326" s="12">
        <f>INT(INDEX($C$5:$C$54,$I326)*INDEX(怒翼属性投放!$B$67:$Q$83,$F326,N$3)*INDEX(怒翼属性投放!$B$33:$B$41,怒翼升级!$G326))</f>
        <v>2011</v>
      </c>
      <c r="O326" s="12">
        <f>INT(INDEX($C$5:$C$54,$I326)*INDEX(怒翼属性投放!$B$67:$Q$83,$F326,O$3)*INDEX(怒翼属性投放!$B$33:$B$41,怒翼升级!$G326))</f>
        <v>0</v>
      </c>
      <c r="P326" s="12">
        <f>INT(INDEX($C$5:$C$54,$I326)*INDEX(怒翼属性投放!$B$67:$Q$83,$F326,P$3)*INDEX(怒翼属性投放!$B$33:$B$41,怒翼升级!$G326))</f>
        <v>0</v>
      </c>
      <c r="Q326" s="12">
        <f>INT(INDEX($C$5:$C$54,$I326)*INDEX(怒翼属性投放!$B$67:$Q$83,$F326,Q$3)*INDEX(怒翼属性投放!$B$33:$B$41,怒翼升级!$G326))</f>
        <v>0</v>
      </c>
      <c r="R326" s="12">
        <f>INT(INDEX($C$5:$C$54,$I326)*INDEX(怒翼属性投放!$B$67:$Q$83,$F326,R$3)*INDEX(怒翼属性投放!$B$33:$B$41,怒翼升级!$G326))</f>
        <v>0</v>
      </c>
      <c r="S326" s="12">
        <f>INT(INDEX($C$5:$C$54,$I326)*INDEX(怒翼属性投放!$B$67:$Q$83,$F326,S$3)*INDEX(怒翼属性投放!$B$33:$B$41,怒翼升级!$G326))</f>
        <v>0</v>
      </c>
      <c r="T326" s="12">
        <f>INT(INDEX($C$5:$C$54,$I326)*INDEX(怒翼属性投放!$B$67:$Q$83,$F326,T$3)*INDEX(怒翼属性投放!$B$33:$B$41,怒翼升级!$G326))</f>
        <v>0</v>
      </c>
      <c r="U326" s="12">
        <f>INT(INDEX($C$5:$C$54,$I326)*INDEX(怒翼属性投放!$B$67:$Q$83,$F326,U$3)*INDEX(怒翼属性投放!$B$33:$B$41,怒翼升级!$G326))</f>
        <v>0</v>
      </c>
      <c r="V326" s="12">
        <f>INT(INDEX($C$5:$C$54,$I326)*INDEX(怒翼属性投放!$B$67:$Q$83,$F326,V$3)*INDEX(怒翼属性投放!$B$33:$B$41,怒翼升级!$G326))</f>
        <v>0</v>
      </c>
      <c r="W326" s="12">
        <f>INT(INDEX($C$5:$C$54,$I326)*INDEX(怒翼属性投放!$B$67:$Q$83,$F326,W$3)*INDEX(怒翼属性投放!$B$33:$B$41,怒翼升级!$G326))</f>
        <v>0</v>
      </c>
      <c r="X326" s="12">
        <f>INT(INDEX($C$5:$C$54,$I326)*INDEX(怒翼属性投放!$B$67:$Q$83,$F326,X$3)*INDEX(怒翼属性投放!$B$33:$B$41,怒翼升级!$G326))</f>
        <v>0</v>
      </c>
      <c r="Y326" s="12">
        <f>INT(INDEX($C$5:$C$54,$I326)*INDEX(怒翼属性投放!$B$67:$Q$83,$F326,Y$3)*INDEX(怒翼属性投放!$B$33:$B$41,怒翼升级!$G326))</f>
        <v>0</v>
      </c>
      <c r="Z326" s="12">
        <f>SUMPRODUCT(怒翼属性投放!B$47:Q$47,怒翼升级!J326:Y326)</f>
        <v>7256.6</v>
      </c>
    </row>
    <row r="327" spans="6:26" ht="16.5" x14ac:dyDescent="0.15">
      <c r="F327" s="13">
        <v>7</v>
      </c>
      <c r="G327" s="13">
        <v>7</v>
      </c>
      <c r="H327" s="13" t="s">
        <v>141</v>
      </c>
      <c r="I327" s="13">
        <v>23</v>
      </c>
      <c r="J327" s="12">
        <f>INT(INDEX($C$5:$C$54,$I327)*INDEX(怒翼属性投放!$B$67:$Q$83,$F327,J$3)*INDEX(怒翼属性投放!$B$33:$B$41,怒翼升级!$G327))</f>
        <v>5788</v>
      </c>
      <c r="K327" s="12">
        <f>INT(INDEX($C$5:$C$54,$I327)*INDEX(怒翼属性投放!$B$67:$Q$83,$F327,K$3)*INDEX(怒翼属性投放!$B$33:$B$41,怒翼升级!$G327))</f>
        <v>463</v>
      </c>
      <c r="L327" s="12">
        <f>INT(INDEX($C$5:$C$54,$I327)*INDEX(怒翼属性投放!$B$67:$Q$83,$F327,L$3)*INDEX(怒翼属性投放!$B$33:$B$41,怒翼升级!$G327))</f>
        <v>231</v>
      </c>
      <c r="M327" s="12">
        <f>INT(INDEX($C$5:$C$54,$I327)*INDEX(怒翼属性投放!$B$67:$Q$83,$F327,M$3)*INDEX(怒翼属性投放!$B$33:$B$41,怒翼升级!$G327))</f>
        <v>231</v>
      </c>
      <c r="N327" s="12">
        <f>INT(INDEX($C$5:$C$54,$I327)*INDEX(怒翼属性投放!$B$67:$Q$83,$F327,N$3)*INDEX(怒翼属性投放!$B$33:$B$41,怒翼升级!$G327))</f>
        <v>2083</v>
      </c>
      <c r="O327" s="12">
        <f>INT(INDEX($C$5:$C$54,$I327)*INDEX(怒翼属性投放!$B$67:$Q$83,$F327,O$3)*INDEX(怒翼属性投放!$B$33:$B$41,怒翼升级!$G327))</f>
        <v>0</v>
      </c>
      <c r="P327" s="12">
        <f>INT(INDEX($C$5:$C$54,$I327)*INDEX(怒翼属性投放!$B$67:$Q$83,$F327,P$3)*INDEX(怒翼属性投放!$B$33:$B$41,怒翼升级!$G327))</f>
        <v>0</v>
      </c>
      <c r="Q327" s="12">
        <f>INT(INDEX($C$5:$C$54,$I327)*INDEX(怒翼属性投放!$B$67:$Q$83,$F327,Q$3)*INDEX(怒翼属性投放!$B$33:$B$41,怒翼升级!$G327))</f>
        <v>0</v>
      </c>
      <c r="R327" s="12">
        <f>INT(INDEX($C$5:$C$54,$I327)*INDEX(怒翼属性投放!$B$67:$Q$83,$F327,R$3)*INDEX(怒翼属性投放!$B$33:$B$41,怒翼升级!$G327))</f>
        <v>0</v>
      </c>
      <c r="S327" s="12">
        <f>INT(INDEX($C$5:$C$54,$I327)*INDEX(怒翼属性投放!$B$67:$Q$83,$F327,S$3)*INDEX(怒翼属性投放!$B$33:$B$41,怒翼升级!$G327))</f>
        <v>0</v>
      </c>
      <c r="T327" s="12">
        <f>INT(INDEX($C$5:$C$54,$I327)*INDEX(怒翼属性投放!$B$67:$Q$83,$F327,T$3)*INDEX(怒翼属性投放!$B$33:$B$41,怒翼升级!$G327))</f>
        <v>0</v>
      </c>
      <c r="U327" s="12">
        <f>INT(INDEX($C$5:$C$54,$I327)*INDEX(怒翼属性投放!$B$67:$Q$83,$F327,U$3)*INDEX(怒翼属性投放!$B$33:$B$41,怒翼升级!$G327))</f>
        <v>0</v>
      </c>
      <c r="V327" s="12">
        <f>INT(INDEX($C$5:$C$54,$I327)*INDEX(怒翼属性投放!$B$67:$Q$83,$F327,V$3)*INDEX(怒翼属性投放!$B$33:$B$41,怒翼升级!$G327))</f>
        <v>0</v>
      </c>
      <c r="W327" s="12">
        <f>INT(INDEX($C$5:$C$54,$I327)*INDEX(怒翼属性投放!$B$67:$Q$83,$F327,W$3)*INDEX(怒翼属性投放!$B$33:$B$41,怒翼升级!$G327))</f>
        <v>0</v>
      </c>
      <c r="X327" s="12">
        <f>INT(INDEX($C$5:$C$54,$I327)*INDEX(怒翼属性投放!$B$67:$Q$83,$F327,X$3)*INDEX(怒翼属性投放!$B$33:$B$41,怒翼升级!$G327))</f>
        <v>0</v>
      </c>
      <c r="Y327" s="12">
        <f>INT(INDEX($C$5:$C$54,$I327)*INDEX(怒翼属性投放!$B$67:$Q$83,$F327,Y$3)*INDEX(怒翼属性投放!$B$33:$B$41,怒翼升级!$G327))</f>
        <v>0</v>
      </c>
      <c r="Z327" s="12">
        <f>SUMPRODUCT(怒翼属性投放!B$47:Q$47,怒翼升级!J327:Y327)</f>
        <v>7519.8</v>
      </c>
    </row>
    <row r="328" spans="6:26" ht="16.5" x14ac:dyDescent="0.15">
      <c r="F328" s="13">
        <v>7</v>
      </c>
      <c r="G328" s="13">
        <v>7</v>
      </c>
      <c r="H328" s="13" t="s">
        <v>141</v>
      </c>
      <c r="I328" s="13">
        <v>24</v>
      </c>
      <c r="J328" s="12">
        <f>INT(INDEX($C$5:$C$54,$I328)*INDEX(怒翼属性投放!$B$67:$Q$83,$F328,J$3)*INDEX(怒翼属性投放!$B$33:$B$41,怒翼升级!$G328))</f>
        <v>5990</v>
      </c>
      <c r="K328" s="12">
        <f>INT(INDEX($C$5:$C$54,$I328)*INDEX(怒翼属性投放!$B$67:$Q$83,$F328,K$3)*INDEX(怒翼属性投放!$B$33:$B$41,怒翼升级!$G328))</f>
        <v>479</v>
      </c>
      <c r="L328" s="12">
        <f>INT(INDEX($C$5:$C$54,$I328)*INDEX(怒翼属性投放!$B$67:$Q$83,$F328,L$3)*INDEX(怒翼属性投放!$B$33:$B$41,怒翼升级!$G328))</f>
        <v>239</v>
      </c>
      <c r="M328" s="12">
        <f>INT(INDEX($C$5:$C$54,$I328)*INDEX(怒翼属性投放!$B$67:$Q$83,$F328,M$3)*INDEX(怒翼属性投放!$B$33:$B$41,怒翼升级!$G328))</f>
        <v>239</v>
      </c>
      <c r="N328" s="12">
        <f>INT(INDEX($C$5:$C$54,$I328)*INDEX(怒翼属性投放!$B$67:$Q$83,$F328,N$3)*INDEX(怒翼属性投放!$B$33:$B$41,怒翼升级!$G328))</f>
        <v>2156</v>
      </c>
      <c r="O328" s="12">
        <f>INT(INDEX($C$5:$C$54,$I328)*INDEX(怒翼属性投放!$B$67:$Q$83,$F328,O$3)*INDEX(怒翼属性投放!$B$33:$B$41,怒翼升级!$G328))</f>
        <v>0</v>
      </c>
      <c r="P328" s="12">
        <f>INT(INDEX($C$5:$C$54,$I328)*INDEX(怒翼属性投放!$B$67:$Q$83,$F328,P$3)*INDEX(怒翼属性投放!$B$33:$B$41,怒翼升级!$G328))</f>
        <v>0</v>
      </c>
      <c r="Q328" s="12">
        <f>INT(INDEX($C$5:$C$54,$I328)*INDEX(怒翼属性投放!$B$67:$Q$83,$F328,Q$3)*INDEX(怒翼属性投放!$B$33:$B$41,怒翼升级!$G328))</f>
        <v>0</v>
      </c>
      <c r="R328" s="12">
        <f>INT(INDEX($C$5:$C$54,$I328)*INDEX(怒翼属性投放!$B$67:$Q$83,$F328,R$3)*INDEX(怒翼属性投放!$B$33:$B$41,怒翼升级!$G328))</f>
        <v>0</v>
      </c>
      <c r="S328" s="12">
        <f>INT(INDEX($C$5:$C$54,$I328)*INDEX(怒翼属性投放!$B$67:$Q$83,$F328,S$3)*INDEX(怒翼属性投放!$B$33:$B$41,怒翼升级!$G328))</f>
        <v>0</v>
      </c>
      <c r="T328" s="12">
        <f>INT(INDEX($C$5:$C$54,$I328)*INDEX(怒翼属性投放!$B$67:$Q$83,$F328,T$3)*INDEX(怒翼属性投放!$B$33:$B$41,怒翼升级!$G328))</f>
        <v>0</v>
      </c>
      <c r="U328" s="12">
        <f>INT(INDEX($C$5:$C$54,$I328)*INDEX(怒翼属性投放!$B$67:$Q$83,$F328,U$3)*INDEX(怒翼属性投放!$B$33:$B$41,怒翼升级!$G328))</f>
        <v>0</v>
      </c>
      <c r="V328" s="12">
        <f>INT(INDEX($C$5:$C$54,$I328)*INDEX(怒翼属性投放!$B$67:$Q$83,$F328,V$3)*INDEX(怒翼属性投放!$B$33:$B$41,怒翼升级!$G328))</f>
        <v>0</v>
      </c>
      <c r="W328" s="12">
        <f>INT(INDEX($C$5:$C$54,$I328)*INDEX(怒翼属性投放!$B$67:$Q$83,$F328,W$3)*INDEX(怒翼属性投放!$B$33:$B$41,怒翼升级!$G328))</f>
        <v>0</v>
      </c>
      <c r="X328" s="12">
        <f>INT(INDEX($C$5:$C$54,$I328)*INDEX(怒翼属性投放!$B$67:$Q$83,$F328,X$3)*INDEX(怒翼属性投放!$B$33:$B$41,怒翼升级!$G328))</f>
        <v>0</v>
      </c>
      <c r="Y328" s="12">
        <f>INT(INDEX($C$5:$C$54,$I328)*INDEX(怒翼属性投放!$B$67:$Q$83,$F328,Y$3)*INDEX(怒翼属性投放!$B$33:$B$41,怒翼升级!$G328))</f>
        <v>0</v>
      </c>
      <c r="Z328" s="12">
        <f>SUMPRODUCT(怒翼属性投放!B$47:Q$47,怒翼升级!J328:Y328)</f>
        <v>7782</v>
      </c>
    </row>
    <row r="329" spans="6:26" ht="16.5" x14ac:dyDescent="0.15">
      <c r="F329" s="13">
        <v>7</v>
      </c>
      <c r="G329" s="13">
        <v>7</v>
      </c>
      <c r="H329" s="13" t="s">
        <v>141</v>
      </c>
      <c r="I329" s="13">
        <v>25</v>
      </c>
      <c r="J329" s="12">
        <f>INT(INDEX($C$5:$C$54,$I329)*INDEX(怒翼属性投放!$B$67:$Q$83,$F329,J$3)*INDEX(怒翼属性投放!$B$33:$B$41,怒翼升级!$G329))</f>
        <v>6192</v>
      </c>
      <c r="K329" s="12">
        <f>INT(INDEX($C$5:$C$54,$I329)*INDEX(怒翼属性投放!$B$67:$Q$83,$F329,K$3)*INDEX(怒翼属性投放!$B$33:$B$41,怒翼升级!$G329))</f>
        <v>495</v>
      </c>
      <c r="L329" s="12">
        <f>INT(INDEX($C$5:$C$54,$I329)*INDEX(怒翼属性投放!$B$67:$Q$83,$F329,L$3)*INDEX(怒翼属性投放!$B$33:$B$41,怒翼升级!$G329))</f>
        <v>247</v>
      </c>
      <c r="M329" s="12">
        <f>INT(INDEX($C$5:$C$54,$I329)*INDEX(怒翼属性投放!$B$67:$Q$83,$F329,M$3)*INDEX(怒翼属性投放!$B$33:$B$41,怒翼升级!$G329))</f>
        <v>247</v>
      </c>
      <c r="N329" s="12">
        <f>INT(INDEX($C$5:$C$54,$I329)*INDEX(怒翼属性投放!$B$67:$Q$83,$F329,N$3)*INDEX(怒翼属性投放!$B$33:$B$41,怒翼升级!$G329))</f>
        <v>2229</v>
      </c>
      <c r="O329" s="12">
        <f>INT(INDEX($C$5:$C$54,$I329)*INDEX(怒翼属性投放!$B$67:$Q$83,$F329,O$3)*INDEX(怒翼属性投放!$B$33:$B$41,怒翼升级!$G329))</f>
        <v>0</v>
      </c>
      <c r="P329" s="12">
        <f>INT(INDEX($C$5:$C$54,$I329)*INDEX(怒翼属性投放!$B$67:$Q$83,$F329,P$3)*INDEX(怒翼属性投放!$B$33:$B$41,怒翼升级!$G329))</f>
        <v>0</v>
      </c>
      <c r="Q329" s="12">
        <f>INT(INDEX($C$5:$C$54,$I329)*INDEX(怒翼属性投放!$B$67:$Q$83,$F329,Q$3)*INDEX(怒翼属性投放!$B$33:$B$41,怒翼升级!$G329))</f>
        <v>0</v>
      </c>
      <c r="R329" s="12">
        <f>INT(INDEX($C$5:$C$54,$I329)*INDEX(怒翼属性投放!$B$67:$Q$83,$F329,R$3)*INDEX(怒翼属性投放!$B$33:$B$41,怒翼升级!$G329))</f>
        <v>0</v>
      </c>
      <c r="S329" s="12">
        <f>INT(INDEX($C$5:$C$54,$I329)*INDEX(怒翼属性投放!$B$67:$Q$83,$F329,S$3)*INDEX(怒翼属性投放!$B$33:$B$41,怒翼升级!$G329))</f>
        <v>0</v>
      </c>
      <c r="T329" s="12">
        <f>INT(INDEX($C$5:$C$54,$I329)*INDEX(怒翼属性投放!$B$67:$Q$83,$F329,T$3)*INDEX(怒翼属性投放!$B$33:$B$41,怒翼升级!$G329))</f>
        <v>0</v>
      </c>
      <c r="U329" s="12">
        <f>INT(INDEX($C$5:$C$54,$I329)*INDEX(怒翼属性投放!$B$67:$Q$83,$F329,U$3)*INDEX(怒翼属性投放!$B$33:$B$41,怒翼升级!$G329))</f>
        <v>0</v>
      </c>
      <c r="V329" s="12">
        <f>INT(INDEX($C$5:$C$54,$I329)*INDEX(怒翼属性投放!$B$67:$Q$83,$F329,V$3)*INDEX(怒翼属性投放!$B$33:$B$41,怒翼升级!$G329))</f>
        <v>0</v>
      </c>
      <c r="W329" s="12">
        <f>INT(INDEX($C$5:$C$54,$I329)*INDEX(怒翼属性投放!$B$67:$Q$83,$F329,W$3)*INDEX(怒翼属性投放!$B$33:$B$41,怒翼升级!$G329))</f>
        <v>0</v>
      </c>
      <c r="X329" s="12">
        <f>INT(INDEX($C$5:$C$54,$I329)*INDEX(怒翼属性投放!$B$67:$Q$83,$F329,X$3)*INDEX(怒翼属性投放!$B$33:$B$41,怒翼升级!$G329))</f>
        <v>0</v>
      </c>
      <c r="Y329" s="12">
        <f>INT(INDEX($C$5:$C$54,$I329)*INDEX(怒翼属性投放!$B$67:$Q$83,$F329,Y$3)*INDEX(怒翼属性投放!$B$33:$B$41,怒翼升级!$G329))</f>
        <v>0</v>
      </c>
      <c r="Z329" s="12">
        <f>SUMPRODUCT(怒翼属性投放!B$47:Q$47,怒翼升级!J329:Y329)</f>
        <v>8044.2</v>
      </c>
    </row>
    <row r="330" spans="6:26" ht="16.5" x14ac:dyDescent="0.15">
      <c r="F330" s="13">
        <v>7</v>
      </c>
      <c r="G330" s="13">
        <v>7</v>
      </c>
      <c r="H330" s="13" t="s">
        <v>141</v>
      </c>
      <c r="I330" s="13">
        <v>26</v>
      </c>
      <c r="J330" s="12">
        <f>INT(INDEX($C$5:$C$54,$I330)*INDEX(怒翼属性投放!$B$67:$Q$83,$F330,J$3)*INDEX(怒翼属性投放!$B$33:$B$41,怒翼升级!$G330))</f>
        <v>6394</v>
      </c>
      <c r="K330" s="12">
        <f>INT(INDEX($C$5:$C$54,$I330)*INDEX(怒翼属性投放!$B$67:$Q$83,$F330,K$3)*INDEX(怒翼属性投放!$B$33:$B$41,怒翼升级!$G330))</f>
        <v>511</v>
      </c>
      <c r="L330" s="12">
        <f>INT(INDEX($C$5:$C$54,$I330)*INDEX(怒翼属性投放!$B$67:$Q$83,$F330,L$3)*INDEX(怒翼属性投放!$B$33:$B$41,怒翼升级!$G330))</f>
        <v>255</v>
      </c>
      <c r="M330" s="12">
        <f>INT(INDEX($C$5:$C$54,$I330)*INDEX(怒翼属性投放!$B$67:$Q$83,$F330,M$3)*INDEX(怒翼属性投放!$B$33:$B$41,怒翼升级!$G330))</f>
        <v>255</v>
      </c>
      <c r="N330" s="12">
        <f>INT(INDEX($C$5:$C$54,$I330)*INDEX(怒翼属性投放!$B$67:$Q$83,$F330,N$3)*INDEX(怒翼属性投放!$B$33:$B$41,怒翼升级!$G330))</f>
        <v>2301</v>
      </c>
      <c r="O330" s="12">
        <f>INT(INDEX($C$5:$C$54,$I330)*INDEX(怒翼属性投放!$B$67:$Q$83,$F330,O$3)*INDEX(怒翼属性投放!$B$33:$B$41,怒翼升级!$G330))</f>
        <v>0</v>
      </c>
      <c r="P330" s="12">
        <f>INT(INDEX($C$5:$C$54,$I330)*INDEX(怒翼属性投放!$B$67:$Q$83,$F330,P$3)*INDEX(怒翼属性投放!$B$33:$B$41,怒翼升级!$G330))</f>
        <v>0</v>
      </c>
      <c r="Q330" s="12">
        <f>INT(INDEX($C$5:$C$54,$I330)*INDEX(怒翼属性投放!$B$67:$Q$83,$F330,Q$3)*INDEX(怒翼属性投放!$B$33:$B$41,怒翼升级!$G330))</f>
        <v>0</v>
      </c>
      <c r="R330" s="12">
        <f>INT(INDEX($C$5:$C$54,$I330)*INDEX(怒翼属性投放!$B$67:$Q$83,$F330,R$3)*INDEX(怒翼属性投放!$B$33:$B$41,怒翼升级!$G330))</f>
        <v>0</v>
      </c>
      <c r="S330" s="12">
        <f>INT(INDEX($C$5:$C$54,$I330)*INDEX(怒翼属性投放!$B$67:$Q$83,$F330,S$3)*INDEX(怒翼属性投放!$B$33:$B$41,怒翼升级!$G330))</f>
        <v>0</v>
      </c>
      <c r="T330" s="12">
        <f>INT(INDEX($C$5:$C$54,$I330)*INDEX(怒翼属性投放!$B$67:$Q$83,$F330,T$3)*INDEX(怒翼属性投放!$B$33:$B$41,怒翼升级!$G330))</f>
        <v>0</v>
      </c>
      <c r="U330" s="12">
        <f>INT(INDEX($C$5:$C$54,$I330)*INDEX(怒翼属性投放!$B$67:$Q$83,$F330,U$3)*INDEX(怒翼属性投放!$B$33:$B$41,怒翼升级!$G330))</f>
        <v>0</v>
      </c>
      <c r="V330" s="12">
        <f>INT(INDEX($C$5:$C$54,$I330)*INDEX(怒翼属性投放!$B$67:$Q$83,$F330,V$3)*INDEX(怒翼属性投放!$B$33:$B$41,怒翼升级!$G330))</f>
        <v>0</v>
      </c>
      <c r="W330" s="12">
        <f>INT(INDEX($C$5:$C$54,$I330)*INDEX(怒翼属性投放!$B$67:$Q$83,$F330,W$3)*INDEX(怒翼属性投放!$B$33:$B$41,怒翼升级!$G330))</f>
        <v>0</v>
      </c>
      <c r="X330" s="12">
        <f>INT(INDEX($C$5:$C$54,$I330)*INDEX(怒翼属性投放!$B$67:$Q$83,$F330,X$3)*INDEX(怒翼属性投放!$B$33:$B$41,怒翼升级!$G330))</f>
        <v>0</v>
      </c>
      <c r="Y330" s="12">
        <f>INT(INDEX($C$5:$C$54,$I330)*INDEX(怒翼属性投放!$B$67:$Q$83,$F330,Y$3)*INDEX(怒翼属性投放!$B$33:$B$41,怒翼升级!$G330))</f>
        <v>0</v>
      </c>
      <c r="Z330" s="12">
        <f>SUMPRODUCT(怒翼属性投放!B$47:Q$47,怒翼升级!J330:Y330)</f>
        <v>8304.4</v>
      </c>
    </row>
    <row r="331" spans="6:26" ht="16.5" x14ac:dyDescent="0.15">
      <c r="F331" s="13">
        <v>7</v>
      </c>
      <c r="G331" s="13">
        <v>7</v>
      </c>
      <c r="H331" s="13" t="s">
        <v>141</v>
      </c>
      <c r="I331" s="13">
        <v>27</v>
      </c>
      <c r="J331" s="12">
        <f>INT(INDEX($C$5:$C$54,$I331)*INDEX(怒翼属性投放!$B$67:$Q$83,$F331,J$3)*INDEX(怒翼属性投放!$B$33:$B$41,怒翼升级!$G331))</f>
        <v>6596</v>
      </c>
      <c r="K331" s="12">
        <f>INT(INDEX($C$5:$C$54,$I331)*INDEX(怒翼属性投放!$B$67:$Q$83,$F331,K$3)*INDEX(怒翼属性投放!$B$33:$B$41,怒翼升级!$G331))</f>
        <v>527</v>
      </c>
      <c r="L331" s="12">
        <f>INT(INDEX($C$5:$C$54,$I331)*INDEX(怒翼属性投放!$B$67:$Q$83,$F331,L$3)*INDEX(怒翼属性投放!$B$33:$B$41,怒翼升级!$G331))</f>
        <v>263</v>
      </c>
      <c r="M331" s="12">
        <f>INT(INDEX($C$5:$C$54,$I331)*INDEX(怒翼属性投放!$B$67:$Q$83,$F331,M$3)*INDEX(怒翼属性投放!$B$33:$B$41,怒翼升级!$G331))</f>
        <v>263</v>
      </c>
      <c r="N331" s="12">
        <f>INT(INDEX($C$5:$C$54,$I331)*INDEX(怒翼属性投放!$B$67:$Q$83,$F331,N$3)*INDEX(怒翼属性投放!$B$33:$B$41,怒翼升级!$G331))</f>
        <v>2374</v>
      </c>
      <c r="O331" s="12">
        <f>INT(INDEX($C$5:$C$54,$I331)*INDEX(怒翼属性投放!$B$67:$Q$83,$F331,O$3)*INDEX(怒翼属性投放!$B$33:$B$41,怒翼升级!$G331))</f>
        <v>0</v>
      </c>
      <c r="P331" s="12">
        <f>INT(INDEX($C$5:$C$54,$I331)*INDEX(怒翼属性投放!$B$67:$Q$83,$F331,P$3)*INDEX(怒翼属性投放!$B$33:$B$41,怒翼升级!$G331))</f>
        <v>0</v>
      </c>
      <c r="Q331" s="12">
        <f>INT(INDEX($C$5:$C$54,$I331)*INDEX(怒翼属性投放!$B$67:$Q$83,$F331,Q$3)*INDEX(怒翼属性投放!$B$33:$B$41,怒翼升级!$G331))</f>
        <v>0</v>
      </c>
      <c r="R331" s="12">
        <f>INT(INDEX($C$5:$C$54,$I331)*INDEX(怒翼属性投放!$B$67:$Q$83,$F331,R$3)*INDEX(怒翼属性投放!$B$33:$B$41,怒翼升级!$G331))</f>
        <v>0</v>
      </c>
      <c r="S331" s="12">
        <f>INT(INDEX($C$5:$C$54,$I331)*INDEX(怒翼属性投放!$B$67:$Q$83,$F331,S$3)*INDEX(怒翼属性投放!$B$33:$B$41,怒翼升级!$G331))</f>
        <v>0</v>
      </c>
      <c r="T331" s="12">
        <f>INT(INDEX($C$5:$C$54,$I331)*INDEX(怒翼属性投放!$B$67:$Q$83,$F331,T$3)*INDEX(怒翼属性投放!$B$33:$B$41,怒翼升级!$G331))</f>
        <v>0</v>
      </c>
      <c r="U331" s="12">
        <f>INT(INDEX($C$5:$C$54,$I331)*INDEX(怒翼属性投放!$B$67:$Q$83,$F331,U$3)*INDEX(怒翼属性投放!$B$33:$B$41,怒翼升级!$G331))</f>
        <v>0</v>
      </c>
      <c r="V331" s="12">
        <f>INT(INDEX($C$5:$C$54,$I331)*INDEX(怒翼属性投放!$B$67:$Q$83,$F331,V$3)*INDEX(怒翼属性投放!$B$33:$B$41,怒翼升级!$G331))</f>
        <v>0</v>
      </c>
      <c r="W331" s="12">
        <f>INT(INDEX($C$5:$C$54,$I331)*INDEX(怒翼属性投放!$B$67:$Q$83,$F331,W$3)*INDEX(怒翼属性投放!$B$33:$B$41,怒翼升级!$G331))</f>
        <v>0</v>
      </c>
      <c r="X331" s="12">
        <f>INT(INDEX($C$5:$C$54,$I331)*INDEX(怒翼属性投放!$B$67:$Q$83,$F331,X$3)*INDEX(怒翼属性投放!$B$33:$B$41,怒翼升级!$G331))</f>
        <v>0</v>
      </c>
      <c r="Y331" s="12">
        <f>INT(INDEX($C$5:$C$54,$I331)*INDEX(怒翼属性投放!$B$67:$Q$83,$F331,Y$3)*INDEX(怒翼属性投放!$B$33:$B$41,怒翼升级!$G331))</f>
        <v>0</v>
      </c>
      <c r="Z331" s="12">
        <f>SUMPRODUCT(怒翼属性投放!B$47:Q$47,怒翼升级!J331:Y331)</f>
        <v>8566.6</v>
      </c>
    </row>
    <row r="332" spans="6:26" ht="16.5" x14ac:dyDescent="0.15">
      <c r="F332" s="13">
        <v>7</v>
      </c>
      <c r="G332" s="13">
        <v>7</v>
      </c>
      <c r="H332" s="13" t="s">
        <v>141</v>
      </c>
      <c r="I332" s="13">
        <v>28</v>
      </c>
      <c r="J332" s="12">
        <f>INT(INDEX($C$5:$C$54,$I332)*INDEX(怒翼属性投放!$B$67:$Q$83,$F332,J$3)*INDEX(怒翼属性投放!$B$33:$B$41,怒翼升级!$G332))</f>
        <v>6798</v>
      </c>
      <c r="K332" s="12">
        <f>INT(INDEX($C$5:$C$54,$I332)*INDEX(怒翼属性投放!$B$67:$Q$83,$F332,K$3)*INDEX(怒翼属性投放!$B$33:$B$41,怒翼升级!$G332))</f>
        <v>543</v>
      </c>
      <c r="L332" s="12">
        <f>INT(INDEX($C$5:$C$54,$I332)*INDEX(怒翼属性投放!$B$67:$Q$83,$F332,L$3)*INDEX(怒翼属性投放!$B$33:$B$41,怒翼升级!$G332))</f>
        <v>271</v>
      </c>
      <c r="M332" s="12">
        <f>INT(INDEX($C$5:$C$54,$I332)*INDEX(怒翼属性投放!$B$67:$Q$83,$F332,M$3)*INDEX(怒翼属性投放!$B$33:$B$41,怒翼升级!$G332))</f>
        <v>271</v>
      </c>
      <c r="N332" s="12">
        <f>INT(INDEX($C$5:$C$54,$I332)*INDEX(怒翼属性投放!$B$67:$Q$83,$F332,N$3)*INDEX(怒翼属性投放!$B$33:$B$41,怒翼升级!$G332))</f>
        <v>2447</v>
      </c>
      <c r="O332" s="12">
        <f>INT(INDEX($C$5:$C$54,$I332)*INDEX(怒翼属性投放!$B$67:$Q$83,$F332,O$3)*INDEX(怒翼属性投放!$B$33:$B$41,怒翼升级!$G332))</f>
        <v>0</v>
      </c>
      <c r="P332" s="12">
        <f>INT(INDEX($C$5:$C$54,$I332)*INDEX(怒翼属性投放!$B$67:$Q$83,$F332,P$3)*INDEX(怒翼属性投放!$B$33:$B$41,怒翼升级!$G332))</f>
        <v>0</v>
      </c>
      <c r="Q332" s="12">
        <f>INT(INDEX($C$5:$C$54,$I332)*INDEX(怒翼属性投放!$B$67:$Q$83,$F332,Q$3)*INDEX(怒翼属性投放!$B$33:$B$41,怒翼升级!$G332))</f>
        <v>0</v>
      </c>
      <c r="R332" s="12">
        <f>INT(INDEX($C$5:$C$54,$I332)*INDEX(怒翼属性投放!$B$67:$Q$83,$F332,R$3)*INDEX(怒翼属性投放!$B$33:$B$41,怒翼升级!$G332))</f>
        <v>0</v>
      </c>
      <c r="S332" s="12">
        <f>INT(INDEX($C$5:$C$54,$I332)*INDEX(怒翼属性投放!$B$67:$Q$83,$F332,S$3)*INDEX(怒翼属性投放!$B$33:$B$41,怒翼升级!$G332))</f>
        <v>0</v>
      </c>
      <c r="T332" s="12">
        <f>INT(INDEX($C$5:$C$54,$I332)*INDEX(怒翼属性投放!$B$67:$Q$83,$F332,T$3)*INDEX(怒翼属性投放!$B$33:$B$41,怒翼升级!$G332))</f>
        <v>0</v>
      </c>
      <c r="U332" s="12">
        <f>INT(INDEX($C$5:$C$54,$I332)*INDEX(怒翼属性投放!$B$67:$Q$83,$F332,U$3)*INDEX(怒翼属性投放!$B$33:$B$41,怒翼升级!$G332))</f>
        <v>0</v>
      </c>
      <c r="V332" s="12">
        <f>INT(INDEX($C$5:$C$54,$I332)*INDEX(怒翼属性投放!$B$67:$Q$83,$F332,V$3)*INDEX(怒翼属性投放!$B$33:$B$41,怒翼升级!$G332))</f>
        <v>0</v>
      </c>
      <c r="W332" s="12">
        <f>INT(INDEX($C$5:$C$54,$I332)*INDEX(怒翼属性投放!$B$67:$Q$83,$F332,W$3)*INDEX(怒翼属性投放!$B$33:$B$41,怒翼升级!$G332))</f>
        <v>0</v>
      </c>
      <c r="X332" s="12">
        <f>INT(INDEX($C$5:$C$54,$I332)*INDEX(怒翼属性投放!$B$67:$Q$83,$F332,X$3)*INDEX(怒翼属性投放!$B$33:$B$41,怒翼升级!$G332))</f>
        <v>0</v>
      </c>
      <c r="Y332" s="12">
        <f>INT(INDEX($C$5:$C$54,$I332)*INDEX(怒翼属性投放!$B$67:$Q$83,$F332,Y$3)*INDEX(怒翼属性投放!$B$33:$B$41,怒翼升级!$G332))</f>
        <v>0</v>
      </c>
      <c r="Z332" s="12">
        <f>SUMPRODUCT(怒翼属性投放!B$47:Q$47,怒翼升级!J332:Y332)</f>
        <v>8828.7999999999993</v>
      </c>
    </row>
    <row r="333" spans="6:26" ht="16.5" x14ac:dyDescent="0.15">
      <c r="F333" s="13">
        <v>7</v>
      </c>
      <c r="G333" s="13">
        <v>7</v>
      </c>
      <c r="H333" s="13" t="s">
        <v>141</v>
      </c>
      <c r="I333" s="13">
        <v>29</v>
      </c>
      <c r="J333" s="12">
        <f>INT(INDEX($C$5:$C$54,$I333)*INDEX(怒翼属性投放!$B$67:$Q$83,$F333,J$3)*INDEX(怒翼属性投放!$B$33:$B$41,怒翼升级!$G333))</f>
        <v>7000</v>
      </c>
      <c r="K333" s="12">
        <f>INT(INDEX($C$5:$C$54,$I333)*INDEX(怒翼属性投放!$B$67:$Q$83,$F333,K$3)*INDEX(怒翼属性投放!$B$33:$B$41,怒翼升级!$G333))</f>
        <v>560</v>
      </c>
      <c r="L333" s="12">
        <f>INT(INDEX($C$5:$C$54,$I333)*INDEX(怒翼属性投放!$B$67:$Q$83,$F333,L$3)*INDEX(怒翼属性投放!$B$33:$B$41,怒翼升级!$G333))</f>
        <v>280</v>
      </c>
      <c r="M333" s="12">
        <f>INT(INDEX($C$5:$C$54,$I333)*INDEX(怒翼属性投放!$B$67:$Q$83,$F333,M$3)*INDEX(怒翼属性投放!$B$33:$B$41,怒翼升级!$G333))</f>
        <v>280</v>
      </c>
      <c r="N333" s="12">
        <f>INT(INDEX($C$5:$C$54,$I333)*INDEX(怒翼属性投放!$B$67:$Q$83,$F333,N$3)*INDEX(怒翼属性投放!$B$33:$B$41,怒翼升级!$G333))</f>
        <v>2520</v>
      </c>
      <c r="O333" s="12">
        <f>INT(INDEX($C$5:$C$54,$I333)*INDEX(怒翼属性投放!$B$67:$Q$83,$F333,O$3)*INDEX(怒翼属性投放!$B$33:$B$41,怒翼升级!$G333))</f>
        <v>0</v>
      </c>
      <c r="P333" s="12">
        <f>INT(INDEX($C$5:$C$54,$I333)*INDEX(怒翼属性投放!$B$67:$Q$83,$F333,P$3)*INDEX(怒翼属性投放!$B$33:$B$41,怒翼升级!$G333))</f>
        <v>0</v>
      </c>
      <c r="Q333" s="12">
        <f>INT(INDEX($C$5:$C$54,$I333)*INDEX(怒翼属性投放!$B$67:$Q$83,$F333,Q$3)*INDEX(怒翼属性投放!$B$33:$B$41,怒翼升级!$G333))</f>
        <v>0</v>
      </c>
      <c r="R333" s="12">
        <f>INT(INDEX($C$5:$C$54,$I333)*INDEX(怒翼属性投放!$B$67:$Q$83,$F333,R$3)*INDEX(怒翼属性投放!$B$33:$B$41,怒翼升级!$G333))</f>
        <v>0</v>
      </c>
      <c r="S333" s="12">
        <f>INT(INDEX($C$5:$C$54,$I333)*INDEX(怒翼属性投放!$B$67:$Q$83,$F333,S$3)*INDEX(怒翼属性投放!$B$33:$B$41,怒翼升级!$G333))</f>
        <v>0</v>
      </c>
      <c r="T333" s="12">
        <f>INT(INDEX($C$5:$C$54,$I333)*INDEX(怒翼属性投放!$B$67:$Q$83,$F333,T$3)*INDEX(怒翼属性投放!$B$33:$B$41,怒翼升级!$G333))</f>
        <v>0</v>
      </c>
      <c r="U333" s="12">
        <f>INT(INDEX($C$5:$C$54,$I333)*INDEX(怒翼属性投放!$B$67:$Q$83,$F333,U$3)*INDEX(怒翼属性投放!$B$33:$B$41,怒翼升级!$G333))</f>
        <v>0</v>
      </c>
      <c r="V333" s="12">
        <f>INT(INDEX($C$5:$C$54,$I333)*INDEX(怒翼属性投放!$B$67:$Q$83,$F333,V$3)*INDEX(怒翼属性投放!$B$33:$B$41,怒翼升级!$G333))</f>
        <v>0</v>
      </c>
      <c r="W333" s="12">
        <f>INT(INDEX($C$5:$C$54,$I333)*INDEX(怒翼属性投放!$B$67:$Q$83,$F333,W$3)*INDEX(怒翼属性投放!$B$33:$B$41,怒翼升级!$G333))</f>
        <v>0</v>
      </c>
      <c r="X333" s="12">
        <f>INT(INDEX($C$5:$C$54,$I333)*INDEX(怒翼属性投放!$B$67:$Q$83,$F333,X$3)*INDEX(怒翼属性投放!$B$33:$B$41,怒翼升级!$G333))</f>
        <v>0</v>
      </c>
      <c r="Y333" s="12">
        <f>INT(INDEX($C$5:$C$54,$I333)*INDEX(怒翼属性投放!$B$67:$Q$83,$F333,Y$3)*INDEX(怒翼属性投放!$B$33:$B$41,怒翼升级!$G333))</f>
        <v>0</v>
      </c>
      <c r="Z333" s="12">
        <f>SUMPRODUCT(怒翼属性投放!B$47:Q$47,怒翼升级!J333:Y333)</f>
        <v>9100</v>
      </c>
    </row>
    <row r="334" spans="6:26" ht="16.5" x14ac:dyDescent="0.15">
      <c r="F334" s="13">
        <v>7</v>
      </c>
      <c r="G334" s="13">
        <v>7</v>
      </c>
      <c r="H334" s="13" t="s">
        <v>141</v>
      </c>
      <c r="I334" s="13">
        <v>30</v>
      </c>
      <c r="J334" s="12">
        <f>INT(INDEX($C$5:$C$54,$I334)*INDEX(怒翼属性投放!$B$67:$Q$83,$F334,J$3)*INDEX(怒翼属性投放!$B$33:$B$41,怒翼升级!$G334))</f>
        <v>7201</v>
      </c>
      <c r="K334" s="12">
        <f>INT(INDEX($C$5:$C$54,$I334)*INDEX(怒翼属性投放!$B$67:$Q$83,$F334,K$3)*INDEX(怒翼属性投放!$B$33:$B$41,怒翼升级!$G334))</f>
        <v>576</v>
      </c>
      <c r="L334" s="12">
        <f>INT(INDEX($C$5:$C$54,$I334)*INDEX(怒翼属性投放!$B$67:$Q$83,$F334,L$3)*INDEX(怒翼属性投放!$B$33:$B$41,怒翼升级!$G334))</f>
        <v>288</v>
      </c>
      <c r="M334" s="12">
        <f>INT(INDEX($C$5:$C$54,$I334)*INDEX(怒翼属性投放!$B$67:$Q$83,$F334,M$3)*INDEX(怒翼属性投放!$B$33:$B$41,怒翼升级!$G334))</f>
        <v>288</v>
      </c>
      <c r="N334" s="12">
        <f>INT(INDEX($C$5:$C$54,$I334)*INDEX(怒翼属性投放!$B$67:$Q$83,$F334,N$3)*INDEX(怒翼属性投放!$B$33:$B$41,怒翼升级!$G334))</f>
        <v>2592</v>
      </c>
      <c r="O334" s="12">
        <f>INT(INDEX($C$5:$C$54,$I334)*INDEX(怒翼属性投放!$B$67:$Q$83,$F334,O$3)*INDEX(怒翼属性投放!$B$33:$B$41,怒翼升级!$G334))</f>
        <v>0</v>
      </c>
      <c r="P334" s="12">
        <f>INT(INDEX($C$5:$C$54,$I334)*INDEX(怒翼属性投放!$B$67:$Q$83,$F334,P$3)*INDEX(怒翼属性投放!$B$33:$B$41,怒翼升级!$G334))</f>
        <v>0</v>
      </c>
      <c r="Q334" s="12">
        <f>INT(INDEX($C$5:$C$54,$I334)*INDEX(怒翼属性投放!$B$67:$Q$83,$F334,Q$3)*INDEX(怒翼属性投放!$B$33:$B$41,怒翼升级!$G334))</f>
        <v>0</v>
      </c>
      <c r="R334" s="12">
        <f>INT(INDEX($C$5:$C$54,$I334)*INDEX(怒翼属性投放!$B$67:$Q$83,$F334,R$3)*INDEX(怒翼属性投放!$B$33:$B$41,怒翼升级!$G334))</f>
        <v>0</v>
      </c>
      <c r="S334" s="12">
        <f>INT(INDEX($C$5:$C$54,$I334)*INDEX(怒翼属性投放!$B$67:$Q$83,$F334,S$3)*INDEX(怒翼属性投放!$B$33:$B$41,怒翼升级!$G334))</f>
        <v>0</v>
      </c>
      <c r="T334" s="12">
        <f>INT(INDEX($C$5:$C$54,$I334)*INDEX(怒翼属性投放!$B$67:$Q$83,$F334,T$3)*INDEX(怒翼属性投放!$B$33:$B$41,怒翼升级!$G334))</f>
        <v>0</v>
      </c>
      <c r="U334" s="12">
        <f>INT(INDEX($C$5:$C$54,$I334)*INDEX(怒翼属性投放!$B$67:$Q$83,$F334,U$3)*INDEX(怒翼属性投放!$B$33:$B$41,怒翼升级!$G334))</f>
        <v>0</v>
      </c>
      <c r="V334" s="12">
        <f>INT(INDEX($C$5:$C$54,$I334)*INDEX(怒翼属性投放!$B$67:$Q$83,$F334,V$3)*INDEX(怒翼属性投放!$B$33:$B$41,怒翼升级!$G334))</f>
        <v>0</v>
      </c>
      <c r="W334" s="12">
        <f>INT(INDEX($C$5:$C$54,$I334)*INDEX(怒翼属性投放!$B$67:$Q$83,$F334,W$3)*INDEX(怒翼属性投放!$B$33:$B$41,怒翼升级!$G334))</f>
        <v>0</v>
      </c>
      <c r="X334" s="12">
        <f>INT(INDEX($C$5:$C$54,$I334)*INDEX(怒翼属性投放!$B$67:$Q$83,$F334,X$3)*INDEX(怒翼属性投放!$B$33:$B$41,怒翼升级!$G334))</f>
        <v>0</v>
      </c>
      <c r="Y334" s="12">
        <f>INT(INDEX($C$5:$C$54,$I334)*INDEX(怒翼属性投放!$B$67:$Q$83,$F334,Y$3)*INDEX(怒翼属性投放!$B$33:$B$41,怒翼升级!$G334))</f>
        <v>0</v>
      </c>
      <c r="Z334" s="12">
        <f>SUMPRODUCT(怒翼属性投放!B$47:Q$47,怒翼升级!J334:Y334)</f>
        <v>9360.1</v>
      </c>
    </row>
    <row r="335" spans="6:26" ht="16.5" x14ac:dyDescent="0.15">
      <c r="F335" s="13">
        <v>7</v>
      </c>
      <c r="G335" s="13">
        <v>7</v>
      </c>
      <c r="H335" s="13" t="s">
        <v>141</v>
      </c>
      <c r="I335" s="13">
        <v>31</v>
      </c>
      <c r="J335" s="12">
        <f>INT(INDEX($C$5:$C$54,$I335)*INDEX(怒翼属性投放!$B$67:$Q$83,$F335,J$3)*INDEX(怒翼属性投放!$B$33:$B$41,怒翼升级!$G335))</f>
        <v>7403</v>
      </c>
      <c r="K335" s="12">
        <f>INT(INDEX($C$5:$C$54,$I335)*INDEX(怒翼属性投放!$B$67:$Q$83,$F335,K$3)*INDEX(怒翼属性投放!$B$33:$B$41,怒翼升级!$G335))</f>
        <v>592</v>
      </c>
      <c r="L335" s="12">
        <f>INT(INDEX($C$5:$C$54,$I335)*INDEX(怒翼属性投放!$B$67:$Q$83,$F335,L$3)*INDEX(怒翼属性投放!$B$33:$B$41,怒翼升级!$G335))</f>
        <v>296</v>
      </c>
      <c r="M335" s="12">
        <f>INT(INDEX($C$5:$C$54,$I335)*INDEX(怒翼属性投放!$B$67:$Q$83,$F335,M$3)*INDEX(怒翼属性投放!$B$33:$B$41,怒翼升级!$G335))</f>
        <v>296</v>
      </c>
      <c r="N335" s="12">
        <f>INT(INDEX($C$5:$C$54,$I335)*INDEX(怒翼属性投放!$B$67:$Q$83,$F335,N$3)*INDEX(怒翼属性投放!$B$33:$B$41,怒翼升级!$G335))</f>
        <v>2665</v>
      </c>
      <c r="O335" s="12">
        <f>INT(INDEX($C$5:$C$54,$I335)*INDEX(怒翼属性投放!$B$67:$Q$83,$F335,O$3)*INDEX(怒翼属性投放!$B$33:$B$41,怒翼升级!$G335))</f>
        <v>0</v>
      </c>
      <c r="P335" s="12">
        <f>INT(INDEX($C$5:$C$54,$I335)*INDEX(怒翼属性投放!$B$67:$Q$83,$F335,P$3)*INDEX(怒翼属性投放!$B$33:$B$41,怒翼升级!$G335))</f>
        <v>0</v>
      </c>
      <c r="Q335" s="12">
        <f>INT(INDEX($C$5:$C$54,$I335)*INDEX(怒翼属性投放!$B$67:$Q$83,$F335,Q$3)*INDEX(怒翼属性投放!$B$33:$B$41,怒翼升级!$G335))</f>
        <v>0</v>
      </c>
      <c r="R335" s="12">
        <f>INT(INDEX($C$5:$C$54,$I335)*INDEX(怒翼属性投放!$B$67:$Q$83,$F335,R$3)*INDEX(怒翼属性投放!$B$33:$B$41,怒翼升级!$G335))</f>
        <v>0</v>
      </c>
      <c r="S335" s="12">
        <f>INT(INDEX($C$5:$C$54,$I335)*INDEX(怒翼属性投放!$B$67:$Q$83,$F335,S$3)*INDEX(怒翼属性投放!$B$33:$B$41,怒翼升级!$G335))</f>
        <v>0</v>
      </c>
      <c r="T335" s="12">
        <f>INT(INDEX($C$5:$C$54,$I335)*INDEX(怒翼属性投放!$B$67:$Q$83,$F335,T$3)*INDEX(怒翼属性投放!$B$33:$B$41,怒翼升级!$G335))</f>
        <v>0</v>
      </c>
      <c r="U335" s="12">
        <f>INT(INDEX($C$5:$C$54,$I335)*INDEX(怒翼属性投放!$B$67:$Q$83,$F335,U$3)*INDEX(怒翼属性投放!$B$33:$B$41,怒翼升级!$G335))</f>
        <v>0</v>
      </c>
      <c r="V335" s="12">
        <f>INT(INDEX($C$5:$C$54,$I335)*INDEX(怒翼属性投放!$B$67:$Q$83,$F335,V$3)*INDEX(怒翼属性投放!$B$33:$B$41,怒翼升级!$G335))</f>
        <v>0</v>
      </c>
      <c r="W335" s="12">
        <f>INT(INDEX($C$5:$C$54,$I335)*INDEX(怒翼属性投放!$B$67:$Q$83,$F335,W$3)*INDEX(怒翼属性投放!$B$33:$B$41,怒翼升级!$G335))</f>
        <v>0</v>
      </c>
      <c r="X335" s="12">
        <f>INT(INDEX($C$5:$C$54,$I335)*INDEX(怒翼属性投放!$B$67:$Q$83,$F335,X$3)*INDEX(怒翼属性投放!$B$33:$B$41,怒翼升级!$G335))</f>
        <v>0</v>
      </c>
      <c r="Y335" s="12">
        <f>INT(INDEX($C$5:$C$54,$I335)*INDEX(怒翼属性投放!$B$67:$Q$83,$F335,Y$3)*INDEX(怒翼属性投放!$B$33:$B$41,怒翼升级!$G335))</f>
        <v>0</v>
      </c>
      <c r="Z335" s="12">
        <f>SUMPRODUCT(怒翼属性投放!B$47:Q$47,怒翼升级!J335:Y335)</f>
        <v>9622.2999999999993</v>
      </c>
    </row>
    <row r="336" spans="6:26" ht="16.5" x14ac:dyDescent="0.15">
      <c r="F336" s="13">
        <v>7</v>
      </c>
      <c r="G336" s="13">
        <v>7</v>
      </c>
      <c r="H336" s="13" t="s">
        <v>141</v>
      </c>
      <c r="I336" s="13">
        <v>32</v>
      </c>
      <c r="J336" s="12">
        <f>INT(INDEX($C$5:$C$54,$I336)*INDEX(怒翼属性投放!$B$67:$Q$83,$F336,J$3)*INDEX(怒翼属性投放!$B$33:$B$41,怒翼升级!$G336))</f>
        <v>7605</v>
      </c>
      <c r="K336" s="12">
        <f>INT(INDEX($C$5:$C$54,$I336)*INDEX(怒翼属性投放!$B$67:$Q$83,$F336,K$3)*INDEX(怒翼属性投放!$B$33:$B$41,怒翼升级!$G336))</f>
        <v>608</v>
      </c>
      <c r="L336" s="12">
        <f>INT(INDEX($C$5:$C$54,$I336)*INDEX(怒翼属性投放!$B$67:$Q$83,$F336,L$3)*INDEX(怒翼属性投放!$B$33:$B$41,怒翼升级!$G336))</f>
        <v>304</v>
      </c>
      <c r="M336" s="12">
        <f>INT(INDEX($C$5:$C$54,$I336)*INDEX(怒翼属性投放!$B$67:$Q$83,$F336,M$3)*INDEX(怒翼属性投放!$B$33:$B$41,怒翼升级!$G336))</f>
        <v>304</v>
      </c>
      <c r="N336" s="12">
        <f>INT(INDEX($C$5:$C$54,$I336)*INDEX(怒翼属性投放!$B$67:$Q$83,$F336,N$3)*INDEX(怒翼属性投放!$B$33:$B$41,怒翼升级!$G336))</f>
        <v>2738</v>
      </c>
      <c r="O336" s="12">
        <f>INT(INDEX($C$5:$C$54,$I336)*INDEX(怒翼属性投放!$B$67:$Q$83,$F336,O$3)*INDEX(怒翼属性投放!$B$33:$B$41,怒翼升级!$G336))</f>
        <v>0</v>
      </c>
      <c r="P336" s="12">
        <f>INT(INDEX($C$5:$C$54,$I336)*INDEX(怒翼属性投放!$B$67:$Q$83,$F336,P$3)*INDEX(怒翼属性投放!$B$33:$B$41,怒翼升级!$G336))</f>
        <v>0</v>
      </c>
      <c r="Q336" s="12">
        <f>INT(INDEX($C$5:$C$54,$I336)*INDEX(怒翼属性投放!$B$67:$Q$83,$F336,Q$3)*INDEX(怒翼属性投放!$B$33:$B$41,怒翼升级!$G336))</f>
        <v>0</v>
      </c>
      <c r="R336" s="12">
        <f>INT(INDEX($C$5:$C$54,$I336)*INDEX(怒翼属性投放!$B$67:$Q$83,$F336,R$3)*INDEX(怒翼属性投放!$B$33:$B$41,怒翼升级!$G336))</f>
        <v>0</v>
      </c>
      <c r="S336" s="12">
        <f>INT(INDEX($C$5:$C$54,$I336)*INDEX(怒翼属性投放!$B$67:$Q$83,$F336,S$3)*INDEX(怒翼属性投放!$B$33:$B$41,怒翼升级!$G336))</f>
        <v>0</v>
      </c>
      <c r="T336" s="12">
        <f>INT(INDEX($C$5:$C$54,$I336)*INDEX(怒翼属性投放!$B$67:$Q$83,$F336,T$3)*INDEX(怒翼属性投放!$B$33:$B$41,怒翼升级!$G336))</f>
        <v>0</v>
      </c>
      <c r="U336" s="12">
        <f>INT(INDEX($C$5:$C$54,$I336)*INDEX(怒翼属性投放!$B$67:$Q$83,$F336,U$3)*INDEX(怒翼属性投放!$B$33:$B$41,怒翼升级!$G336))</f>
        <v>0</v>
      </c>
      <c r="V336" s="12">
        <f>INT(INDEX($C$5:$C$54,$I336)*INDEX(怒翼属性投放!$B$67:$Q$83,$F336,V$3)*INDEX(怒翼属性投放!$B$33:$B$41,怒翼升级!$G336))</f>
        <v>0</v>
      </c>
      <c r="W336" s="12">
        <f>INT(INDEX($C$5:$C$54,$I336)*INDEX(怒翼属性投放!$B$67:$Q$83,$F336,W$3)*INDEX(怒翼属性投放!$B$33:$B$41,怒翼升级!$G336))</f>
        <v>0</v>
      </c>
      <c r="X336" s="12">
        <f>INT(INDEX($C$5:$C$54,$I336)*INDEX(怒翼属性投放!$B$67:$Q$83,$F336,X$3)*INDEX(怒翼属性投放!$B$33:$B$41,怒翼升级!$G336))</f>
        <v>0</v>
      </c>
      <c r="Y336" s="12">
        <f>INT(INDEX($C$5:$C$54,$I336)*INDEX(怒翼属性投放!$B$67:$Q$83,$F336,Y$3)*INDEX(怒翼属性投放!$B$33:$B$41,怒翼升级!$G336))</f>
        <v>0</v>
      </c>
      <c r="Z336" s="12">
        <f>SUMPRODUCT(怒翼属性投放!B$47:Q$47,怒翼升级!J336:Y336)</f>
        <v>9884.5</v>
      </c>
    </row>
    <row r="337" spans="6:26" ht="16.5" x14ac:dyDescent="0.15">
      <c r="F337" s="13">
        <v>7</v>
      </c>
      <c r="G337" s="13">
        <v>7</v>
      </c>
      <c r="H337" s="13" t="s">
        <v>141</v>
      </c>
      <c r="I337" s="13">
        <v>33</v>
      </c>
      <c r="J337" s="12">
        <f>INT(INDEX($C$5:$C$54,$I337)*INDEX(怒翼属性投放!$B$67:$Q$83,$F337,J$3)*INDEX(怒翼属性投放!$B$33:$B$41,怒翼升级!$G337))</f>
        <v>7807</v>
      </c>
      <c r="K337" s="12">
        <f>INT(INDEX($C$5:$C$54,$I337)*INDEX(怒翼属性投放!$B$67:$Q$83,$F337,K$3)*INDEX(怒翼属性投放!$B$33:$B$41,怒翼升级!$G337))</f>
        <v>624</v>
      </c>
      <c r="L337" s="12">
        <f>INT(INDEX($C$5:$C$54,$I337)*INDEX(怒翼属性投放!$B$67:$Q$83,$F337,L$3)*INDEX(怒翼属性投放!$B$33:$B$41,怒翼升级!$G337))</f>
        <v>312</v>
      </c>
      <c r="M337" s="12">
        <f>INT(INDEX($C$5:$C$54,$I337)*INDEX(怒翼属性投放!$B$67:$Q$83,$F337,M$3)*INDEX(怒翼属性投放!$B$33:$B$41,怒翼升级!$G337))</f>
        <v>312</v>
      </c>
      <c r="N337" s="12">
        <f>INT(INDEX($C$5:$C$54,$I337)*INDEX(怒翼属性投放!$B$67:$Q$83,$F337,N$3)*INDEX(怒翼属性投放!$B$33:$B$41,怒翼升级!$G337))</f>
        <v>2810</v>
      </c>
      <c r="O337" s="12">
        <f>INT(INDEX($C$5:$C$54,$I337)*INDEX(怒翼属性投放!$B$67:$Q$83,$F337,O$3)*INDEX(怒翼属性投放!$B$33:$B$41,怒翼升级!$G337))</f>
        <v>0</v>
      </c>
      <c r="P337" s="12">
        <f>INT(INDEX($C$5:$C$54,$I337)*INDEX(怒翼属性投放!$B$67:$Q$83,$F337,P$3)*INDEX(怒翼属性投放!$B$33:$B$41,怒翼升级!$G337))</f>
        <v>0</v>
      </c>
      <c r="Q337" s="12">
        <f>INT(INDEX($C$5:$C$54,$I337)*INDEX(怒翼属性投放!$B$67:$Q$83,$F337,Q$3)*INDEX(怒翼属性投放!$B$33:$B$41,怒翼升级!$G337))</f>
        <v>0</v>
      </c>
      <c r="R337" s="12">
        <f>INT(INDEX($C$5:$C$54,$I337)*INDEX(怒翼属性投放!$B$67:$Q$83,$F337,R$3)*INDEX(怒翼属性投放!$B$33:$B$41,怒翼升级!$G337))</f>
        <v>0</v>
      </c>
      <c r="S337" s="12">
        <f>INT(INDEX($C$5:$C$54,$I337)*INDEX(怒翼属性投放!$B$67:$Q$83,$F337,S$3)*INDEX(怒翼属性投放!$B$33:$B$41,怒翼升级!$G337))</f>
        <v>0</v>
      </c>
      <c r="T337" s="12">
        <f>INT(INDEX($C$5:$C$54,$I337)*INDEX(怒翼属性投放!$B$67:$Q$83,$F337,T$3)*INDEX(怒翼属性投放!$B$33:$B$41,怒翼升级!$G337))</f>
        <v>0</v>
      </c>
      <c r="U337" s="12">
        <f>INT(INDEX($C$5:$C$54,$I337)*INDEX(怒翼属性投放!$B$67:$Q$83,$F337,U$3)*INDEX(怒翼属性投放!$B$33:$B$41,怒翼升级!$G337))</f>
        <v>0</v>
      </c>
      <c r="V337" s="12">
        <f>INT(INDEX($C$5:$C$54,$I337)*INDEX(怒翼属性投放!$B$67:$Q$83,$F337,V$3)*INDEX(怒翼属性投放!$B$33:$B$41,怒翼升级!$G337))</f>
        <v>0</v>
      </c>
      <c r="W337" s="12">
        <f>INT(INDEX($C$5:$C$54,$I337)*INDEX(怒翼属性投放!$B$67:$Q$83,$F337,W$3)*INDEX(怒翼属性投放!$B$33:$B$41,怒翼升级!$G337))</f>
        <v>0</v>
      </c>
      <c r="X337" s="12">
        <f>INT(INDEX($C$5:$C$54,$I337)*INDEX(怒翼属性投放!$B$67:$Q$83,$F337,X$3)*INDEX(怒翼属性投放!$B$33:$B$41,怒翼升级!$G337))</f>
        <v>0</v>
      </c>
      <c r="Y337" s="12">
        <f>INT(INDEX($C$5:$C$54,$I337)*INDEX(怒翼属性投放!$B$67:$Q$83,$F337,Y$3)*INDEX(怒翼属性投放!$B$33:$B$41,怒翼升级!$G337))</f>
        <v>0</v>
      </c>
      <c r="Z337" s="12">
        <f>SUMPRODUCT(怒翼属性投放!B$47:Q$47,怒翼升级!J337:Y337)</f>
        <v>10144.700000000001</v>
      </c>
    </row>
    <row r="338" spans="6:26" ht="16.5" x14ac:dyDescent="0.15">
      <c r="F338" s="13">
        <v>7</v>
      </c>
      <c r="G338" s="13">
        <v>7</v>
      </c>
      <c r="H338" s="13" t="s">
        <v>141</v>
      </c>
      <c r="I338" s="13">
        <v>34</v>
      </c>
      <c r="J338" s="12">
        <f>INT(INDEX($C$5:$C$54,$I338)*INDEX(怒翼属性投放!$B$67:$Q$83,$F338,J$3)*INDEX(怒翼属性投放!$B$33:$B$41,怒翼升级!$G338))</f>
        <v>8009</v>
      </c>
      <c r="K338" s="12">
        <f>INT(INDEX($C$5:$C$54,$I338)*INDEX(怒翼属性投放!$B$67:$Q$83,$F338,K$3)*INDEX(怒翼属性投放!$B$33:$B$41,怒翼升级!$G338))</f>
        <v>640</v>
      </c>
      <c r="L338" s="12">
        <f>INT(INDEX($C$5:$C$54,$I338)*INDEX(怒翼属性投放!$B$67:$Q$83,$F338,L$3)*INDEX(怒翼属性投放!$B$33:$B$41,怒翼升级!$G338))</f>
        <v>320</v>
      </c>
      <c r="M338" s="12">
        <f>INT(INDEX($C$5:$C$54,$I338)*INDEX(怒翼属性投放!$B$67:$Q$83,$F338,M$3)*INDEX(怒翼属性投放!$B$33:$B$41,怒翼升级!$G338))</f>
        <v>320</v>
      </c>
      <c r="N338" s="12">
        <f>INT(INDEX($C$5:$C$54,$I338)*INDEX(怒翼属性投放!$B$67:$Q$83,$F338,N$3)*INDEX(怒翼属性投放!$B$33:$B$41,怒翼升级!$G338))</f>
        <v>2883</v>
      </c>
      <c r="O338" s="12">
        <f>INT(INDEX($C$5:$C$54,$I338)*INDEX(怒翼属性投放!$B$67:$Q$83,$F338,O$3)*INDEX(怒翼属性投放!$B$33:$B$41,怒翼升级!$G338))</f>
        <v>0</v>
      </c>
      <c r="P338" s="12">
        <f>INT(INDEX($C$5:$C$54,$I338)*INDEX(怒翼属性投放!$B$67:$Q$83,$F338,P$3)*INDEX(怒翼属性投放!$B$33:$B$41,怒翼升级!$G338))</f>
        <v>0</v>
      </c>
      <c r="Q338" s="12">
        <f>INT(INDEX($C$5:$C$54,$I338)*INDEX(怒翼属性投放!$B$67:$Q$83,$F338,Q$3)*INDEX(怒翼属性投放!$B$33:$B$41,怒翼升级!$G338))</f>
        <v>0</v>
      </c>
      <c r="R338" s="12">
        <f>INT(INDEX($C$5:$C$54,$I338)*INDEX(怒翼属性投放!$B$67:$Q$83,$F338,R$3)*INDEX(怒翼属性投放!$B$33:$B$41,怒翼升级!$G338))</f>
        <v>0</v>
      </c>
      <c r="S338" s="12">
        <f>INT(INDEX($C$5:$C$54,$I338)*INDEX(怒翼属性投放!$B$67:$Q$83,$F338,S$3)*INDEX(怒翼属性投放!$B$33:$B$41,怒翼升级!$G338))</f>
        <v>0</v>
      </c>
      <c r="T338" s="12">
        <f>INT(INDEX($C$5:$C$54,$I338)*INDEX(怒翼属性投放!$B$67:$Q$83,$F338,T$3)*INDEX(怒翼属性投放!$B$33:$B$41,怒翼升级!$G338))</f>
        <v>0</v>
      </c>
      <c r="U338" s="12">
        <f>INT(INDEX($C$5:$C$54,$I338)*INDEX(怒翼属性投放!$B$67:$Q$83,$F338,U$3)*INDEX(怒翼属性投放!$B$33:$B$41,怒翼升级!$G338))</f>
        <v>0</v>
      </c>
      <c r="V338" s="12">
        <f>INT(INDEX($C$5:$C$54,$I338)*INDEX(怒翼属性投放!$B$67:$Q$83,$F338,V$3)*INDEX(怒翼属性投放!$B$33:$B$41,怒翼升级!$G338))</f>
        <v>0</v>
      </c>
      <c r="W338" s="12">
        <f>INT(INDEX($C$5:$C$54,$I338)*INDEX(怒翼属性投放!$B$67:$Q$83,$F338,W$3)*INDEX(怒翼属性投放!$B$33:$B$41,怒翼升级!$G338))</f>
        <v>0</v>
      </c>
      <c r="X338" s="12">
        <f>INT(INDEX($C$5:$C$54,$I338)*INDEX(怒翼属性投放!$B$67:$Q$83,$F338,X$3)*INDEX(怒翼属性投放!$B$33:$B$41,怒翼升级!$G338))</f>
        <v>0</v>
      </c>
      <c r="Y338" s="12">
        <f>INT(INDEX($C$5:$C$54,$I338)*INDEX(怒翼属性投放!$B$67:$Q$83,$F338,Y$3)*INDEX(怒翼属性投放!$B$33:$B$41,怒翼升级!$G338))</f>
        <v>0</v>
      </c>
      <c r="Z338" s="12">
        <f>SUMPRODUCT(怒翼属性投放!B$47:Q$47,怒翼升级!J338:Y338)</f>
        <v>10406.9</v>
      </c>
    </row>
    <row r="339" spans="6:26" ht="16.5" x14ac:dyDescent="0.15">
      <c r="F339" s="13">
        <v>7</v>
      </c>
      <c r="G339" s="13">
        <v>7</v>
      </c>
      <c r="H339" s="13" t="s">
        <v>141</v>
      </c>
      <c r="I339" s="13">
        <v>35</v>
      </c>
      <c r="J339" s="12">
        <f>INT(INDEX($C$5:$C$54,$I339)*INDEX(怒翼属性投放!$B$67:$Q$83,$F339,J$3)*INDEX(怒翼属性投放!$B$33:$B$41,怒翼升级!$G339))</f>
        <v>8211</v>
      </c>
      <c r="K339" s="12">
        <f>INT(INDEX($C$5:$C$54,$I339)*INDEX(怒翼属性投放!$B$67:$Q$83,$F339,K$3)*INDEX(怒翼属性投放!$B$33:$B$41,怒翼升级!$G339))</f>
        <v>656</v>
      </c>
      <c r="L339" s="12">
        <f>INT(INDEX($C$5:$C$54,$I339)*INDEX(怒翼属性投放!$B$67:$Q$83,$F339,L$3)*INDEX(怒翼属性投放!$B$33:$B$41,怒翼升级!$G339))</f>
        <v>328</v>
      </c>
      <c r="M339" s="12">
        <f>INT(INDEX($C$5:$C$54,$I339)*INDEX(怒翼属性投放!$B$67:$Q$83,$F339,M$3)*INDEX(怒翼属性投放!$B$33:$B$41,怒翼升级!$G339))</f>
        <v>328</v>
      </c>
      <c r="N339" s="12">
        <f>INT(INDEX($C$5:$C$54,$I339)*INDEX(怒翼属性投放!$B$67:$Q$83,$F339,N$3)*INDEX(怒翼属性投放!$B$33:$B$41,怒翼升级!$G339))</f>
        <v>2956</v>
      </c>
      <c r="O339" s="12">
        <f>INT(INDEX($C$5:$C$54,$I339)*INDEX(怒翼属性投放!$B$67:$Q$83,$F339,O$3)*INDEX(怒翼属性投放!$B$33:$B$41,怒翼升级!$G339))</f>
        <v>0</v>
      </c>
      <c r="P339" s="12">
        <f>INT(INDEX($C$5:$C$54,$I339)*INDEX(怒翼属性投放!$B$67:$Q$83,$F339,P$3)*INDEX(怒翼属性投放!$B$33:$B$41,怒翼升级!$G339))</f>
        <v>0</v>
      </c>
      <c r="Q339" s="12">
        <f>INT(INDEX($C$5:$C$54,$I339)*INDEX(怒翼属性投放!$B$67:$Q$83,$F339,Q$3)*INDEX(怒翼属性投放!$B$33:$B$41,怒翼升级!$G339))</f>
        <v>0</v>
      </c>
      <c r="R339" s="12">
        <f>INT(INDEX($C$5:$C$54,$I339)*INDEX(怒翼属性投放!$B$67:$Q$83,$F339,R$3)*INDEX(怒翼属性投放!$B$33:$B$41,怒翼升级!$G339))</f>
        <v>0</v>
      </c>
      <c r="S339" s="12">
        <f>INT(INDEX($C$5:$C$54,$I339)*INDEX(怒翼属性投放!$B$67:$Q$83,$F339,S$3)*INDEX(怒翼属性投放!$B$33:$B$41,怒翼升级!$G339))</f>
        <v>0</v>
      </c>
      <c r="T339" s="12">
        <f>INT(INDEX($C$5:$C$54,$I339)*INDEX(怒翼属性投放!$B$67:$Q$83,$F339,T$3)*INDEX(怒翼属性投放!$B$33:$B$41,怒翼升级!$G339))</f>
        <v>0</v>
      </c>
      <c r="U339" s="12">
        <f>INT(INDEX($C$5:$C$54,$I339)*INDEX(怒翼属性投放!$B$67:$Q$83,$F339,U$3)*INDEX(怒翼属性投放!$B$33:$B$41,怒翼升级!$G339))</f>
        <v>0</v>
      </c>
      <c r="V339" s="12">
        <f>INT(INDEX($C$5:$C$54,$I339)*INDEX(怒翼属性投放!$B$67:$Q$83,$F339,V$3)*INDEX(怒翼属性投放!$B$33:$B$41,怒翼升级!$G339))</f>
        <v>0</v>
      </c>
      <c r="W339" s="12">
        <f>INT(INDEX($C$5:$C$54,$I339)*INDEX(怒翼属性投放!$B$67:$Q$83,$F339,W$3)*INDEX(怒翼属性投放!$B$33:$B$41,怒翼升级!$G339))</f>
        <v>0</v>
      </c>
      <c r="X339" s="12">
        <f>INT(INDEX($C$5:$C$54,$I339)*INDEX(怒翼属性投放!$B$67:$Q$83,$F339,X$3)*INDEX(怒翼属性投放!$B$33:$B$41,怒翼升级!$G339))</f>
        <v>0</v>
      </c>
      <c r="Y339" s="12">
        <f>INT(INDEX($C$5:$C$54,$I339)*INDEX(怒翼属性投放!$B$67:$Q$83,$F339,Y$3)*INDEX(怒翼属性投放!$B$33:$B$41,怒翼升级!$G339))</f>
        <v>0</v>
      </c>
      <c r="Z339" s="12">
        <f>SUMPRODUCT(怒翼属性投放!B$47:Q$47,怒翼升级!J339:Y339)</f>
        <v>10669.1</v>
      </c>
    </row>
    <row r="340" spans="6:26" ht="16.5" x14ac:dyDescent="0.15">
      <c r="F340" s="13">
        <v>7</v>
      </c>
      <c r="G340" s="13">
        <v>7</v>
      </c>
      <c r="H340" s="13" t="s">
        <v>141</v>
      </c>
      <c r="I340" s="13">
        <v>36</v>
      </c>
      <c r="J340" s="12">
        <f>INT(INDEX($C$5:$C$54,$I340)*INDEX(怒翼属性投放!$B$67:$Q$83,$F340,J$3)*INDEX(怒翼属性投放!$B$33:$B$41,怒翼升级!$G340))</f>
        <v>8413</v>
      </c>
      <c r="K340" s="12">
        <f>INT(INDEX($C$5:$C$54,$I340)*INDEX(怒翼属性投放!$B$67:$Q$83,$F340,K$3)*INDEX(怒翼属性投放!$B$33:$B$41,怒翼升级!$G340))</f>
        <v>673</v>
      </c>
      <c r="L340" s="12">
        <f>INT(INDEX($C$5:$C$54,$I340)*INDEX(怒翼属性投放!$B$67:$Q$83,$F340,L$3)*INDEX(怒翼属性投放!$B$33:$B$41,怒翼升级!$G340))</f>
        <v>336</v>
      </c>
      <c r="M340" s="12">
        <f>INT(INDEX($C$5:$C$54,$I340)*INDEX(怒翼属性投放!$B$67:$Q$83,$F340,M$3)*INDEX(怒翼属性投放!$B$33:$B$41,怒翼升级!$G340))</f>
        <v>336</v>
      </c>
      <c r="N340" s="12">
        <f>INT(INDEX($C$5:$C$54,$I340)*INDEX(怒翼属性投放!$B$67:$Q$83,$F340,N$3)*INDEX(怒翼属性投放!$B$33:$B$41,怒翼升级!$G340))</f>
        <v>3028</v>
      </c>
      <c r="O340" s="12">
        <f>INT(INDEX($C$5:$C$54,$I340)*INDEX(怒翼属性投放!$B$67:$Q$83,$F340,O$3)*INDEX(怒翼属性投放!$B$33:$B$41,怒翼升级!$G340))</f>
        <v>0</v>
      </c>
      <c r="P340" s="12">
        <f>INT(INDEX($C$5:$C$54,$I340)*INDEX(怒翼属性投放!$B$67:$Q$83,$F340,P$3)*INDEX(怒翼属性投放!$B$33:$B$41,怒翼升级!$G340))</f>
        <v>0</v>
      </c>
      <c r="Q340" s="12">
        <f>INT(INDEX($C$5:$C$54,$I340)*INDEX(怒翼属性投放!$B$67:$Q$83,$F340,Q$3)*INDEX(怒翼属性投放!$B$33:$B$41,怒翼升级!$G340))</f>
        <v>0</v>
      </c>
      <c r="R340" s="12">
        <f>INT(INDEX($C$5:$C$54,$I340)*INDEX(怒翼属性投放!$B$67:$Q$83,$F340,R$3)*INDEX(怒翼属性投放!$B$33:$B$41,怒翼升级!$G340))</f>
        <v>0</v>
      </c>
      <c r="S340" s="12">
        <f>INT(INDEX($C$5:$C$54,$I340)*INDEX(怒翼属性投放!$B$67:$Q$83,$F340,S$3)*INDEX(怒翼属性投放!$B$33:$B$41,怒翼升级!$G340))</f>
        <v>0</v>
      </c>
      <c r="T340" s="12">
        <f>INT(INDEX($C$5:$C$54,$I340)*INDEX(怒翼属性投放!$B$67:$Q$83,$F340,T$3)*INDEX(怒翼属性投放!$B$33:$B$41,怒翼升级!$G340))</f>
        <v>0</v>
      </c>
      <c r="U340" s="12">
        <f>INT(INDEX($C$5:$C$54,$I340)*INDEX(怒翼属性投放!$B$67:$Q$83,$F340,U$3)*INDEX(怒翼属性投放!$B$33:$B$41,怒翼升级!$G340))</f>
        <v>0</v>
      </c>
      <c r="V340" s="12">
        <f>INT(INDEX($C$5:$C$54,$I340)*INDEX(怒翼属性投放!$B$67:$Q$83,$F340,V$3)*INDEX(怒翼属性投放!$B$33:$B$41,怒翼升级!$G340))</f>
        <v>0</v>
      </c>
      <c r="W340" s="12">
        <f>INT(INDEX($C$5:$C$54,$I340)*INDEX(怒翼属性投放!$B$67:$Q$83,$F340,W$3)*INDEX(怒翼属性投放!$B$33:$B$41,怒翼升级!$G340))</f>
        <v>0</v>
      </c>
      <c r="X340" s="12">
        <f>INT(INDEX($C$5:$C$54,$I340)*INDEX(怒翼属性投放!$B$67:$Q$83,$F340,X$3)*INDEX(怒翼属性投放!$B$33:$B$41,怒翼升级!$G340))</f>
        <v>0</v>
      </c>
      <c r="Y340" s="12">
        <f>INT(INDEX($C$5:$C$54,$I340)*INDEX(怒翼属性投放!$B$67:$Q$83,$F340,Y$3)*INDEX(怒翼属性投放!$B$33:$B$41,怒翼升级!$G340))</f>
        <v>0</v>
      </c>
      <c r="Z340" s="12">
        <f>SUMPRODUCT(怒翼属性投放!B$47:Q$47,怒翼升级!J340:Y340)</f>
        <v>10932.3</v>
      </c>
    </row>
    <row r="341" spans="6:26" ht="16.5" x14ac:dyDescent="0.15">
      <c r="F341" s="13">
        <v>7</v>
      </c>
      <c r="G341" s="13">
        <v>7</v>
      </c>
      <c r="H341" s="13" t="s">
        <v>141</v>
      </c>
      <c r="I341" s="13">
        <v>37</v>
      </c>
      <c r="J341" s="12">
        <f>INT(INDEX($C$5:$C$54,$I341)*INDEX(怒翼属性投放!$B$67:$Q$83,$F341,J$3)*INDEX(怒翼属性投放!$B$33:$B$41,怒翼升级!$G341))</f>
        <v>8615</v>
      </c>
      <c r="K341" s="12">
        <f>INT(INDEX($C$5:$C$54,$I341)*INDEX(怒翼属性投放!$B$67:$Q$83,$F341,K$3)*INDEX(怒翼属性投放!$B$33:$B$41,怒翼升级!$G341))</f>
        <v>689</v>
      </c>
      <c r="L341" s="12">
        <f>INT(INDEX($C$5:$C$54,$I341)*INDEX(怒翼属性投放!$B$67:$Q$83,$F341,L$3)*INDEX(怒翼属性投放!$B$33:$B$41,怒翼升级!$G341))</f>
        <v>344</v>
      </c>
      <c r="M341" s="12">
        <f>INT(INDEX($C$5:$C$54,$I341)*INDEX(怒翼属性投放!$B$67:$Q$83,$F341,M$3)*INDEX(怒翼属性投放!$B$33:$B$41,怒翼升级!$G341))</f>
        <v>344</v>
      </c>
      <c r="N341" s="12">
        <f>INT(INDEX($C$5:$C$54,$I341)*INDEX(怒翼属性投放!$B$67:$Q$83,$F341,N$3)*INDEX(怒翼属性投放!$B$33:$B$41,怒翼升级!$G341))</f>
        <v>3101</v>
      </c>
      <c r="O341" s="12">
        <f>INT(INDEX($C$5:$C$54,$I341)*INDEX(怒翼属性投放!$B$67:$Q$83,$F341,O$3)*INDEX(怒翼属性投放!$B$33:$B$41,怒翼升级!$G341))</f>
        <v>0</v>
      </c>
      <c r="P341" s="12">
        <f>INT(INDEX($C$5:$C$54,$I341)*INDEX(怒翼属性投放!$B$67:$Q$83,$F341,P$3)*INDEX(怒翼属性投放!$B$33:$B$41,怒翼升级!$G341))</f>
        <v>0</v>
      </c>
      <c r="Q341" s="12">
        <f>INT(INDEX($C$5:$C$54,$I341)*INDEX(怒翼属性投放!$B$67:$Q$83,$F341,Q$3)*INDEX(怒翼属性投放!$B$33:$B$41,怒翼升级!$G341))</f>
        <v>0</v>
      </c>
      <c r="R341" s="12">
        <f>INT(INDEX($C$5:$C$54,$I341)*INDEX(怒翼属性投放!$B$67:$Q$83,$F341,R$3)*INDEX(怒翼属性投放!$B$33:$B$41,怒翼升级!$G341))</f>
        <v>0</v>
      </c>
      <c r="S341" s="12">
        <f>INT(INDEX($C$5:$C$54,$I341)*INDEX(怒翼属性投放!$B$67:$Q$83,$F341,S$3)*INDEX(怒翼属性投放!$B$33:$B$41,怒翼升级!$G341))</f>
        <v>0</v>
      </c>
      <c r="T341" s="12">
        <f>INT(INDEX($C$5:$C$54,$I341)*INDEX(怒翼属性投放!$B$67:$Q$83,$F341,T$3)*INDEX(怒翼属性投放!$B$33:$B$41,怒翼升级!$G341))</f>
        <v>0</v>
      </c>
      <c r="U341" s="12">
        <f>INT(INDEX($C$5:$C$54,$I341)*INDEX(怒翼属性投放!$B$67:$Q$83,$F341,U$3)*INDEX(怒翼属性投放!$B$33:$B$41,怒翼升级!$G341))</f>
        <v>0</v>
      </c>
      <c r="V341" s="12">
        <f>INT(INDEX($C$5:$C$54,$I341)*INDEX(怒翼属性投放!$B$67:$Q$83,$F341,V$3)*INDEX(怒翼属性投放!$B$33:$B$41,怒翼升级!$G341))</f>
        <v>0</v>
      </c>
      <c r="W341" s="12">
        <f>INT(INDEX($C$5:$C$54,$I341)*INDEX(怒翼属性投放!$B$67:$Q$83,$F341,W$3)*INDEX(怒翼属性投放!$B$33:$B$41,怒翼升级!$G341))</f>
        <v>0</v>
      </c>
      <c r="X341" s="12">
        <f>INT(INDEX($C$5:$C$54,$I341)*INDEX(怒翼属性投放!$B$67:$Q$83,$F341,X$3)*INDEX(怒翼属性投放!$B$33:$B$41,怒翼升级!$G341))</f>
        <v>0</v>
      </c>
      <c r="Y341" s="12">
        <f>INT(INDEX($C$5:$C$54,$I341)*INDEX(怒翼属性投放!$B$67:$Q$83,$F341,Y$3)*INDEX(怒翼属性投放!$B$33:$B$41,怒翼升级!$G341))</f>
        <v>0</v>
      </c>
      <c r="Z341" s="12">
        <f>SUMPRODUCT(怒翼属性投放!B$47:Q$47,怒翼升级!J341:Y341)</f>
        <v>11194.5</v>
      </c>
    </row>
    <row r="342" spans="6:26" ht="16.5" x14ac:dyDescent="0.15">
      <c r="F342" s="13">
        <v>7</v>
      </c>
      <c r="G342" s="13">
        <v>7</v>
      </c>
      <c r="H342" s="13" t="s">
        <v>141</v>
      </c>
      <c r="I342" s="13">
        <v>38</v>
      </c>
      <c r="J342" s="12">
        <f>INT(INDEX($C$5:$C$54,$I342)*INDEX(怒翼属性投放!$B$67:$Q$83,$F342,J$3)*INDEX(怒翼属性投放!$B$33:$B$41,怒翼升级!$G342))</f>
        <v>8817</v>
      </c>
      <c r="K342" s="12">
        <f>INT(INDEX($C$5:$C$54,$I342)*INDEX(怒翼属性投放!$B$67:$Q$83,$F342,K$3)*INDEX(怒翼属性投放!$B$33:$B$41,怒翼升级!$G342))</f>
        <v>705</v>
      </c>
      <c r="L342" s="12">
        <f>INT(INDEX($C$5:$C$54,$I342)*INDEX(怒翼属性投放!$B$67:$Q$83,$F342,L$3)*INDEX(怒翼属性投放!$B$33:$B$41,怒翼升级!$G342))</f>
        <v>352</v>
      </c>
      <c r="M342" s="12">
        <f>INT(INDEX($C$5:$C$54,$I342)*INDEX(怒翼属性投放!$B$67:$Q$83,$F342,M$3)*INDEX(怒翼属性投放!$B$33:$B$41,怒翼升级!$G342))</f>
        <v>352</v>
      </c>
      <c r="N342" s="12">
        <f>INT(INDEX($C$5:$C$54,$I342)*INDEX(怒翼属性投放!$B$67:$Q$83,$F342,N$3)*INDEX(怒翼属性投放!$B$33:$B$41,怒翼升级!$G342))</f>
        <v>3174</v>
      </c>
      <c r="O342" s="12">
        <f>INT(INDEX($C$5:$C$54,$I342)*INDEX(怒翼属性投放!$B$67:$Q$83,$F342,O$3)*INDEX(怒翼属性投放!$B$33:$B$41,怒翼升级!$G342))</f>
        <v>0</v>
      </c>
      <c r="P342" s="12">
        <f>INT(INDEX($C$5:$C$54,$I342)*INDEX(怒翼属性投放!$B$67:$Q$83,$F342,P$3)*INDEX(怒翼属性投放!$B$33:$B$41,怒翼升级!$G342))</f>
        <v>0</v>
      </c>
      <c r="Q342" s="12">
        <f>INT(INDEX($C$5:$C$54,$I342)*INDEX(怒翼属性投放!$B$67:$Q$83,$F342,Q$3)*INDEX(怒翼属性投放!$B$33:$B$41,怒翼升级!$G342))</f>
        <v>0</v>
      </c>
      <c r="R342" s="12">
        <f>INT(INDEX($C$5:$C$54,$I342)*INDEX(怒翼属性投放!$B$67:$Q$83,$F342,R$3)*INDEX(怒翼属性投放!$B$33:$B$41,怒翼升级!$G342))</f>
        <v>0</v>
      </c>
      <c r="S342" s="12">
        <f>INT(INDEX($C$5:$C$54,$I342)*INDEX(怒翼属性投放!$B$67:$Q$83,$F342,S$3)*INDEX(怒翼属性投放!$B$33:$B$41,怒翼升级!$G342))</f>
        <v>0</v>
      </c>
      <c r="T342" s="12">
        <f>INT(INDEX($C$5:$C$54,$I342)*INDEX(怒翼属性投放!$B$67:$Q$83,$F342,T$3)*INDEX(怒翼属性投放!$B$33:$B$41,怒翼升级!$G342))</f>
        <v>0</v>
      </c>
      <c r="U342" s="12">
        <f>INT(INDEX($C$5:$C$54,$I342)*INDEX(怒翼属性投放!$B$67:$Q$83,$F342,U$3)*INDEX(怒翼属性投放!$B$33:$B$41,怒翼升级!$G342))</f>
        <v>0</v>
      </c>
      <c r="V342" s="12">
        <f>INT(INDEX($C$5:$C$54,$I342)*INDEX(怒翼属性投放!$B$67:$Q$83,$F342,V$3)*INDEX(怒翼属性投放!$B$33:$B$41,怒翼升级!$G342))</f>
        <v>0</v>
      </c>
      <c r="W342" s="12">
        <f>INT(INDEX($C$5:$C$54,$I342)*INDEX(怒翼属性投放!$B$67:$Q$83,$F342,W$3)*INDEX(怒翼属性投放!$B$33:$B$41,怒翼升级!$G342))</f>
        <v>0</v>
      </c>
      <c r="X342" s="12">
        <f>INT(INDEX($C$5:$C$54,$I342)*INDEX(怒翼属性投放!$B$67:$Q$83,$F342,X$3)*INDEX(怒翼属性投放!$B$33:$B$41,怒翼升级!$G342))</f>
        <v>0</v>
      </c>
      <c r="Y342" s="12">
        <f>INT(INDEX($C$5:$C$54,$I342)*INDEX(怒翼属性投放!$B$67:$Q$83,$F342,Y$3)*INDEX(怒翼属性投放!$B$33:$B$41,怒翼升级!$G342))</f>
        <v>0</v>
      </c>
      <c r="Z342" s="12">
        <f>SUMPRODUCT(怒翼属性投放!B$47:Q$47,怒翼升级!J342:Y342)</f>
        <v>11456.7</v>
      </c>
    </row>
    <row r="343" spans="6:26" ht="16.5" x14ac:dyDescent="0.15">
      <c r="F343" s="13">
        <v>7</v>
      </c>
      <c r="G343" s="13">
        <v>7</v>
      </c>
      <c r="H343" s="13" t="s">
        <v>141</v>
      </c>
      <c r="I343" s="13">
        <v>39</v>
      </c>
      <c r="J343" s="12">
        <f>INT(INDEX($C$5:$C$54,$I343)*INDEX(怒翼属性投放!$B$67:$Q$83,$F343,J$3)*INDEX(怒翼属性投放!$B$33:$B$41,怒翼升级!$G343))</f>
        <v>9019</v>
      </c>
      <c r="K343" s="12">
        <f>INT(INDEX($C$5:$C$54,$I343)*INDEX(怒翼属性投放!$B$67:$Q$83,$F343,K$3)*INDEX(怒翼属性投放!$B$33:$B$41,怒翼升级!$G343))</f>
        <v>721</v>
      </c>
      <c r="L343" s="12">
        <f>INT(INDEX($C$5:$C$54,$I343)*INDEX(怒翼属性投放!$B$67:$Q$83,$F343,L$3)*INDEX(怒翼属性投放!$B$33:$B$41,怒翼升级!$G343))</f>
        <v>360</v>
      </c>
      <c r="M343" s="12">
        <f>INT(INDEX($C$5:$C$54,$I343)*INDEX(怒翼属性投放!$B$67:$Q$83,$F343,M$3)*INDEX(怒翼属性投放!$B$33:$B$41,怒翼升级!$G343))</f>
        <v>360</v>
      </c>
      <c r="N343" s="12">
        <f>INT(INDEX($C$5:$C$54,$I343)*INDEX(怒翼属性投放!$B$67:$Q$83,$F343,N$3)*INDEX(怒翼属性投放!$B$33:$B$41,怒翼升级!$G343))</f>
        <v>3246</v>
      </c>
      <c r="O343" s="12">
        <f>INT(INDEX($C$5:$C$54,$I343)*INDEX(怒翼属性投放!$B$67:$Q$83,$F343,O$3)*INDEX(怒翼属性投放!$B$33:$B$41,怒翼升级!$G343))</f>
        <v>0</v>
      </c>
      <c r="P343" s="12">
        <f>INT(INDEX($C$5:$C$54,$I343)*INDEX(怒翼属性投放!$B$67:$Q$83,$F343,P$3)*INDEX(怒翼属性投放!$B$33:$B$41,怒翼升级!$G343))</f>
        <v>0</v>
      </c>
      <c r="Q343" s="12">
        <f>INT(INDEX($C$5:$C$54,$I343)*INDEX(怒翼属性投放!$B$67:$Q$83,$F343,Q$3)*INDEX(怒翼属性投放!$B$33:$B$41,怒翼升级!$G343))</f>
        <v>0</v>
      </c>
      <c r="R343" s="12">
        <f>INT(INDEX($C$5:$C$54,$I343)*INDEX(怒翼属性投放!$B$67:$Q$83,$F343,R$3)*INDEX(怒翼属性投放!$B$33:$B$41,怒翼升级!$G343))</f>
        <v>0</v>
      </c>
      <c r="S343" s="12">
        <f>INT(INDEX($C$5:$C$54,$I343)*INDEX(怒翼属性投放!$B$67:$Q$83,$F343,S$3)*INDEX(怒翼属性投放!$B$33:$B$41,怒翼升级!$G343))</f>
        <v>0</v>
      </c>
      <c r="T343" s="12">
        <f>INT(INDEX($C$5:$C$54,$I343)*INDEX(怒翼属性投放!$B$67:$Q$83,$F343,T$3)*INDEX(怒翼属性投放!$B$33:$B$41,怒翼升级!$G343))</f>
        <v>0</v>
      </c>
      <c r="U343" s="12">
        <f>INT(INDEX($C$5:$C$54,$I343)*INDEX(怒翼属性投放!$B$67:$Q$83,$F343,U$3)*INDEX(怒翼属性投放!$B$33:$B$41,怒翼升级!$G343))</f>
        <v>0</v>
      </c>
      <c r="V343" s="12">
        <f>INT(INDEX($C$5:$C$54,$I343)*INDEX(怒翼属性投放!$B$67:$Q$83,$F343,V$3)*INDEX(怒翼属性投放!$B$33:$B$41,怒翼升级!$G343))</f>
        <v>0</v>
      </c>
      <c r="W343" s="12">
        <f>INT(INDEX($C$5:$C$54,$I343)*INDEX(怒翼属性投放!$B$67:$Q$83,$F343,W$3)*INDEX(怒翼属性投放!$B$33:$B$41,怒翼升级!$G343))</f>
        <v>0</v>
      </c>
      <c r="X343" s="12">
        <f>INT(INDEX($C$5:$C$54,$I343)*INDEX(怒翼属性投放!$B$67:$Q$83,$F343,X$3)*INDEX(怒翼属性投放!$B$33:$B$41,怒翼升级!$G343))</f>
        <v>0</v>
      </c>
      <c r="Y343" s="12">
        <f>INT(INDEX($C$5:$C$54,$I343)*INDEX(怒翼属性投放!$B$67:$Q$83,$F343,Y$3)*INDEX(怒翼属性投放!$B$33:$B$41,怒翼升级!$G343))</f>
        <v>0</v>
      </c>
      <c r="Z343" s="12">
        <f>SUMPRODUCT(怒翼属性投放!B$47:Q$47,怒翼升级!J343:Y343)</f>
        <v>11716.9</v>
      </c>
    </row>
    <row r="344" spans="6:26" ht="16.5" x14ac:dyDescent="0.15">
      <c r="F344" s="13">
        <v>7</v>
      </c>
      <c r="G344" s="13">
        <v>7</v>
      </c>
      <c r="H344" s="13" t="s">
        <v>141</v>
      </c>
      <c r="I344" s="13">
        <v>40</v>
      </c>
      <c r="J344" s="12">
        <f>INT(INDEX($C$5:$C$54,$I344)*INDEX(怒翼属性投放!$B$67:$Q$83,$F344,J$3)*INDEX(怒翼属性投放!$B$33:$B$41,怒翼升级!$G344))</f>
        <v>9221</v>
      </c>
      <c r="K344" s="12">
        <f>INT(INDEX($C$5:$C$54,$I344)*INDEX(怒翼属性投放!$B$67:$Q$83,$F344,K$3)*INDEX(怒翼属性投放!$B$33:$B$41,怒翼升级!$G344))</f>
        <v>737</v>
      </c>
      <c r="L344" s="12">
        <f>INT(INDEX($C$5:$C$54,$I344)*INDEX(怒翼属性投放!$B$67:$Q$83,$F344,L$3)*INDEX(怒翼属性投放!$B$33:$B$41,怒翼升级!$G344))</f>
        <v>368</v>
      </c>
      <c r="M344" s="12">
        <f>INT(INDEX($C$5:$C$54,$I344)*INDEX(怒翼属性投放!$B$67:$Q$83,$F344,M$3)*INDEX(怒翼属性投放!$B$33:$B$41,怒翼升级!$G344))</f>
        <v>368</v>
      </c>
      <c r="N344" s="12">
        <f>INT(INDEX($C$5:$C$54,$I344)*INDEX(怒翼属性投放!$B$67:$Q$83,$F344,N$3)*INDEX(怒翼属性投放!$B$33:$B$41,怒翼升级!$G344))</f>
        <v>3319</v>
      </c>
      <c r="O344" s="12">
        <f>INT(INDEX($C$5:$C$54,$I344)*INDEX(怒翼属性投放!$B$67:$Q$83,$F344,O$3)*INDEX(怒翼属性投放!$B$33:$B$41,怒翼升级!$G344))</f>
        <v>0</v>
      </c>
      <c r="P344" s="12">
        <f>INT(INDEX($C$5:$C$54,$I344)*INDEX(怒翼属性投放!$B$67:$Q$83,$F344,P$3)*INDEX(怒翼属性投放!$B$33:$B$41,怒翼升级!$G344))</f>
        <v>0</v>
      </c>
      <c r="Q344" s="12">
        <f>INT(INDEX($C$5:$C$54,$I344)*INDEX(怒翼属性投放!$B$67:$Q$83,$F344,Q$3)*INDEX(怒翼属性投放!$B$33:$B$41,怒翼升级!$G344))</f>
        <v>0</v>
      </c>
      <c r="R344" s="12">
        <f>INT(INDEX($C$5:$C$54,$I344)*INDEX(怒翼属性投放!$B$67:$Q$83,$F344,R$3)*INDEX(怒翼属性投放!$B$33:$B$41,怒翼升级!$G344))</f>
        <v>0</v>
      </c>
      <c r="S344" s="12">
        <f>INT(INDEX($C$5:$C$54,$I344)*INDEX(怒翼属性投放!$B$67:$Q$83,$F344,S$3)*INDEX(怒翼属性投放!$B$33:$B$41,怒翼升级!$G344))</f>
        <v>0</v>
      </c>
      <c r="T344" s="12">
        <f>INT(INDEX($C$5:$C$54,$I344)*INDEX(怒翼属性投放!$B$67:$Q$83,$F344,T$3)*INDEX(怒翼属性投放!$B$33:$B$41,怒翼升级!$G344))</f>
        <v>0</v>
      </c>
      <c r="U344" s="12">
        <f>INT(INDEX($C$5:$C$54,$I344)*INDEX(怒翼属性投放!$B$67:$Q$83,$F344,U$3)*INDEX(怒翼属性投放!$B$33:$B$41,怒翼升级!$G344))</f>
        <v>0</v>
      </c>
      <c r="V344" s="12">
        <f>INT(INDEX($C$5:$C$54,$I344)*INDEX(怒翼属性投放!$B$67:$Q$83,$F344,V$3)*INDEX(怒翼属性投放!$B$33:$B$41,怒翼升级!$G344))</f>
        <v>0</v>
      </c>
      <c r="W344" s="12">
        <f>INT(INDEX($C$5:$C$54,$I344)*INDEX(怒翼属性投放!$B$67:$Q$83,$F344,W$3)*INDEX(怒翼属性投放!$B$33:$B$41,怒翼升级!$G344))</f>
        <v>0</v>
      </c>
      <c r="X344" s="12">
        <f>INT(INDEX($C$5:$C$54,$I344)*INDEX(怒翼属性投放!$B$67:$Q$83,$F344,X$3)*INDEX(怒翼属性投放!$B$33:$B$41,怒翼升级!$G344))</f>
        <v>0</v>
      </c>
      <c r="Y344" s="12">
        <f>INT(INDEX($C$5:$C$54,$I344)*INDEX(怒翼属性投放!$B$67:$Q$83,$F344,Y$3)*INDEX(怒翼属性投放!$B$33:$B$41,怒翼升级!$G344))</f>
        <v>0</v>
      </c>
      <c r="Z344" s="12">
        <f>SUMPRODUCT(怒翼属性投放!B$47:Q$47,怒翼升级!J344:Y344)</f>
        <v>11979.1</v>
      </c>
    </row>
    <row r="345" spans="6:26" ht="16.5" x14ac:dyDescent="0.15">
      <c r="F345" s="13">
        <v>7</v>
      </c>
      <c r="G345" s="13">
        <v>7</v>
      </c>
      <c r="H345" s="13" t="s">
        <v>141</v>
      </c>
      <c r="I345" s="13">
        <v>41</v>
      </c>
      <c r="J345" s="12">
        <f>INT(INDEX($C$5:$C$54,$I345)*INDEX(怒翼属性投放!$B$67:$Q$83,$F345,J$3)*INDEX(怒翼属性投放!$B$33:$B$41,怒翼升级!$G345))</f>
        <v>9423</v>
      </c>
      <c r="K345" s="12">
        <f>INT(INDEX($C$5:$C$54,$I345)*INDEX(怒翼属性投放!$B$67:$Q$83,$F345,K$3)*INDEX(怒翼属性投放!$B$33:$B$41,怒翼升级!$G345))</f>
        <v>753</v>
      </c>
      <c r="L345" s="12">
        <f>INT(INDEX($C$5:$C$54,$I345)*INDEX(怒翼属性投放!$B$67:$Q$83,$F345,L$3)*INDEX(怒翼属性投放!$B$33:$B$41,怒翼升级!$G345))</f>
        <v>376</v>
      </c>
      <c r="M345" s="12">
        <f>INT(INDEX($C$5:$C$54,$I345)*INDEX(怒翼属性投放!$B$67:$Q$83,$F345,M$3)*INDEX(怒翼属性投放!$B$33:$B$41,怒翼升级!$G345))</f>
        <v>376</v>
      </c>
      <c r="N345" s="12">
        <f>INT(INDEX($C$5:$C$54,$I345)*INDEX(怒翼属性投放!$B$67:$Q$83,$F345,N$3)*INDEX(怒翼属性投放!$B$33:$B$41,怒翼升级!$G345))</f>
        <v>3392</v>
      </c>
      <c r="O345" s="12">
        <f>INT(INDEX($C$5:$C$54,$I345)*INDEX(怒翼属性投放!$B$67:$Q$83,$F345,O$3)*INDEX(怒翼属性投放!$B$33:$B$41,怒翼升级!$G345))</f>
        <v>0</v>
      </c>
      <c r="P345" s="12">
        <f>INT(INDEX($C$5:$C$54,$I345)*INDEX(怒翼属性投放!$B$67:$Q$83,$F345,P$3)*INDEX(怒翼属性投放!$B$33:$B$41,怒翼升级!$G345))</f>
        <v>0</v>
      </c>
      <c r="Q345" s="12">
        <f>INT(INDEX($C$5:$C$54,$I345)*INDEX(怒翼属性投放!$B$67:$Q$83,$F345,Q$3)*INDEX(怒翼属性投放!$B$33:$B$41,怒翼升级!$G345))</f>
        <v>0</v>
      </c>
      <c r="R345" s="12">
        <f>INT(INDEX($C$5:$C$54,$I345)*INDEX(怒翼属性投放!$B$67:$Q$83,$F345,R$3)*INDEX(怒翼属性投放!$B$33:$B$41,怒翼升级!$G345))</f>
        <v>0</v>
      </c>
      <c r="S345" s="12">
        <f>INT(INDEX($C$5:$C$54,$I345)*INDEX(怒翼属性投放!$B$67:$Q$83,$F345,S$3)*INDEX(怒翼属性投放!$B$33:$B$41,怒翼升级!$G345))</f>
        <v>0</v>
      </c>
      <c r="T345" s="12">
        <f>INT(INDEX($C$5:$C$54,$I345)*INDEX(怒翼属性投放!$B$67:$Q$83,$F345,T$3)*INDEX(怒翼属性投放!$B$33:$B$41,怒翼升级!$G345))</f>
        <v>0</v>
      </c>
      <c r="U345" s="12">
        <f>INT(INDEX($C$5:$C$54,$I345)*INDEX(怒翼属性投放!$B$67:$Q$83,$F345,U$3)*INDEX(怒翼属性投放!$B$33:$B$41,怒翼升级!$G345))</f>
        <v>0</v>
      </c>
      <c r="V345" s="12">
        <f>INT(INDEX($C$5:$C$54,$I345)*INDEX(怒翼属性投放!$B$67:$Q$83,$F345,V$3)*INDEX(怒翼属性投放!$B$33:$B$41,怒翼升级!$G345))</f>
        <v>0</v>
      </c>
      <c r="W345" s="12">
        <f>INT(INDEX($C$5:$C$54,$I345)*INDEX(怒翼属性投放!$B$67:$Q$83,$F345,W$3)*INDEX(怒翼属性投放!$B$33:$B$41,怒翼升级!$G345))</f>
        <v>0</v>
      </c>
      <c r="X345" s="12">
        <f>INT(INDEX($C$5:$C$54,$I345)*INDEX(怒翼属性投放!$B$67:$Q$83,$F345,X$3)*INDEX(怒翼属性投放!$B$33:$B$41,怒翼升级!$G345))</f>
        <v>0</v>
      </c>
      <c r="Y345" s="12">
        <f>INT(INDEX($C$5:$C$54,$I345)*INDEX(怒翼属性投放!$B$67:$Q$83,$F345,Y$3)*INDEX(怒翼属性投放!$B$33:$B$41,怒翼升级!$G345))</f>
        <v>0</v>
      </c>
      <c r="Z345" s="12">
        <f>SUMPRODUCT(怒翼属性投放!B$47:Q$47,怒翼升级!J345:Y345)</f>
        <v>12241.3</v>
      </c>
    </row>
    <row r="346" spans="6:26" ht="16.5" x14ac:dyDescent="0.15">
      <c r="F346" s="13">
        <v>7</v>
      </c>
      <c r="G346" s="13">
        <v>7</v>
      </c>
      <c r="H346" s="13" t="s">
        <v>141</v>
      </c>
      <c r="I346" s="13">
        <v>42</v>
      </c>
      <c r="J346" s="12">
        <f>INT(INDEX($C$5:$C$54,$I346)*INDEX(怒翼属性投放!$B$67:$Q$83,$F346,J$3)*INDEX(怒翼属性投放!$B$33:$B$41,怒翼升级!$G346))</f>
        <v>9625</v>
      </c>
      <c r="K346" s="12">
        <f>INT(INDEX($C$5:$C$54,$I346)*INDEX(怒翼属性投放!$B$67:$Q$83,$F346,K$3)*INDEX(怒翼属性投放!$B$33:$B$41,怒翼升级!$G346))</f>
        <v>770</v>
      </c>
      <c r="L346" s="12">
        <f>INT(INDEX($C$5:$C$54,$I346)*INDEX(怒翼属性投放!$B$67:$Q$83,$F346,L$3)*INDEX(怒翼属性投放!$B$33:$B$41,怒翼升级!$G346))</f>
        <v>385</v>
      </c>
      <c r="M346" s="12">
        <f>INT(INDEX($C$5:$C$54,$I346)*INDEX(怒翼属性投放!$B$67:$Q$83,$F346,M$3)*INDEX(怒翼属性投放!$B$33:$B$41,怒翼升级!$G346))</f>
        <v>385</v>
      </c>
      <c r="N346" s="12">
        <f>INT(INDEX($C$5:$C$54,$I346)*INDEX(怒翼属性投放!$B$67:$Q$83,$F346,N$3)*INDEX(怒翼属性投放!$B$33:$B$41,怒翼升级!$G346))</f>
        <v>3465</v>
      </c>
      <c r="O346" s="12">
        <f>INT(INDEX($C$5:$C$54,$I346)*INDEX(怒翼属性投放!$B$67:$Q$83,$F346,O$3)*INDEX(怒翼属性投放!$B$33:$B$41,怒翼升级!$G346))</f>
        <v>0</v>
      </c>
      <c r="P346" s="12">
        <f>INT(INDEX($C$5:$C$54,$I346)*INDEX(怒翼属性投放!$B$67:$Q$83,$F346,P$3)*INDEX(怒翼属性投放!$B$33:$B$41,怒翼升级!$G346))</f>
        <v>0</v>
      </c>
      <c r="Q346" s="12">
        <f>INT(INDEX($C$5:$C$54,$I346)*INDEX(怒翼属性投放!$B$67:$Q$83,$F346,Q$3)*INDEX(怒翼属性投放!$B$33:$B$41,怒翼升级!$G346))</f>
        <v>0</v>
      </c>
      <c r="R346" s="12">
        <f>INT(INDEX($C$5:$C$54,$I346)*INDEX(怒翼属性投放!$B$67:$Q$83,$F346,R$3)*INDEX(怒翼属性投放!$B$33:$B$41,怒翼升级!$G346))</f>
        <v>0</v>
      </c>
      <c r="S346" s="12">
        <f>INT(INDEX($C$5:$C$54,$I346)*INDEX(怒翼属性投放!$B$67:$Q$83,$F346,S$3)*INDEX(怒翼属性投放!$B$33:$B$41,怒翼升级!$G346))</f>
        <v>0</v>
      </c>
      <c r="T346" s="12">
        <f>INT(INDEX($C$5:$C$54,$I346)*INDEX(怒翼属性投放!$B$67:$Q$83,$F346,T$3)*INDEX(怒翼属性投放!$B$33:$B$41,怒翼升级!$G346))</f>
        <v>0</v>
      </c>
      <c r="U346" s="12">
        <f>INT(INDEX($C$5:$C$54,$I346)*INDEX(怒翼属性投放!$B$67:$Q$83,$F346,U$3)*INDEX(怒翼属性投放!$B$33:$B$41,怒翼升级!$G346))</f>
        <v>0</v>
      </c>
      <c r="V346" s="12">
        <f>INT(INDEX($C$5:$C$54,$I346)*INDEX(怒翼属性投放!$B$67:$Q$83,$F346,V$3)*INDEX(怒翼属性投放!$B$33:$B$41,怒翼升级!$G346))</f>
        <v>0</v>
      </c>
      <c r="W346" s="12">
        <f>INT(INDEX($C$5:$C$54,$I346)*INDEX(怒翼属性投放!$B$67:$Q$83,$F346,W$3)*INDEX(怒翼属性投放!$B$33:$B$41,怒翼升级!$G346))</f>
        <v>0</v>
      </c>
      <c r="X346" s="12">
        <f>INT(INDEX($C$5:$C$54,$I346)*INDEX(怒翼属性投放!$B$67:$Q$83,$F346,X$3)*INDEX(怒翼属性投放!$B$33:$B$41,怒翼升级!$G346))</f>
        <v>0</v>
      </c>
      <c r="Y346" s="12">
        <f>INT(INDEX($C$5:$C$54,$I346)*INDEX(怒翼属性投放!$B$67:$Q$83,$F346,Y$3)*INDEX(怒翼属性投放!$B$33:$B$41,怒翼升级!$G346))</f>
        <v>0</v>
      </c>
      <c r="Z346" s="12">
        <f>SUMPRODUCT(怒翼属性投放!B$47:Q$47,怒翼升级!J346:Y346)</f>
        <v>12512.5</v>
      </c>
    </row>
    <row r="347" spans="6:26" ht="16.5" x14ac:dyDescent="0.15">
      <c r="F347" s="13">
        <v>7</v>
      </c>
      <c r="G347" s="13">
        <v>7</v>
      </c>
      <c r="H347" s="13" t="s">
        <v>141</v>
      </c>
      <c r="I347" s="13">
        <v>43</v>
      </c>
      <c r="J347" s="12">
        <f>INT(INDEX($C$5:$C$54,$I347)*INDEX(怒翼属性投放!$B$67:$Q$83,$F347,J$3)*INDEX(怒翼属性投放!$B$33:$B$41,怒翼升级!$G347))</f>
        <v>9826</v>
      </c>
      <c r="K347" s="12">
        <f>INT(INDEX($C$5:$C$54,$I347)*INDEX(怒翼属性投放!$B$67:$Q$83,$F347,K$3)*INDEX(怒翼属性投放!$B$33:$B$41,怒翼升级!$G347))</f>
        <v>786</v>
      </c>
      <c r="L347" s="12">
        <f>INT(INDEX($C$5:$C$54,$I347)*INDEX(怒翼属性投放!$B$67:$Q$83,$F347,L$3)*INDEX(怒翼属性投放!$B$33:$B$41,怒翼升级!$G347))</f>
        <v>393</v>
      </c>
      <c r="M347" s="12">
        <f>INT(INDEX($C$5:$C$54,$I347)*INDEX(怒翼属性投放!$B$67:$Q$83,$F347,M$3)*INDEX(怒翼属性投放!$B$33:$B$41,怒翼升级!$G347))</f>
        <v>393</v>
      </c>
      <c r="N347" s="12">
        <f>INT(INDEX($C$5:$C$54,$I347)*INDEX(怒翼属性投放!$B$67:$Q$83,$F347,N$3)*INDEX(怒翼属性投放!$B$33:$B$41,怒翼升级!$G347))</f>
        <v>3537</v>
      </c>
      <c r="O347" s="12">
        <f>INT(INDEX($C$5:$C$54,$I347)*INDEX(怒翼属性投放!$B$67:$Q$83,$F347,O$3)*INDEX(怒翼属性投放!$B$33:$B$41,怒翼升级!$G347))</f>
        <v>0</v>
      </c>
      <c r="P347" s="12">
        <f>INT(INDEX($C$5:$C$54,$I347)*INDEX(怒翼属性投放!$B$67:$Q$83,$F347,P$3)*INDEX(怒翼属性投放!$B$33:$B$41,怒翼升级!$G347))</f>
        <v>0</v>
      </c>
      <c r="Q347" s="12">
        <f>INT(INDEX($C$5:$C$54,$I347)*INDEX(怒翼属性投放!$B$67:$Q$83,$F347,Q$3)*INDEX(怒翼属性投放!$B$33:$B$41,怒翼升级!$G347))</f>
        <v>0</v>
      </c>
      <c r="R347" s="12">
        <f>INT(INDEX($C$5:$C$54,$I347)*INDEX(怒翼属性投放!$B$67:$Q$83,$F347,R$3)*INDEX(怒翼属性投放!$B$33:$B$41,怒翼升级!$G347))</f>
        <v>0</v>
      </c>
      <c r="S347" s="12">
        <f>INT(INDEX($C$5:$C$54,$I347)*INDEX(怒翼属性投放!$B$67:$Q$83,$F347,S$3)*INDEX(怒翼属性投放!$B$33:$B$41,怒翼升级!$G347))</f>
        <v>0</v>
      </c>
      <c r="T347" s="12">
        <f>INT(INDEX($C$5:$C$54,$I347)*INDEX(怒翼属性投放!$B$67:$Q$83,$F347,T$3)*INDEX(怒翼属性投放!$B$33:$B$41,怒翼升级!$G347))</f>
        <v>0</v>
      </c>
      <c r="U347" s="12">
        <f>INT(INDEX($C$5:$C$54,$I347)*INDEX(怒翼属性投放!$B$67:$Q$83,$F347,U$3)*INDEX(怒翼属性投放!$B$33:$B$41,怒翼升级!$G347))</f>
        <v>0</v>
      </c>
      <c r="V347" s="12">
        <f>INT(INDEX($C$5:$C$54,$I347)*INDEX(怒翼属性投放!$B$67:$Q$83,$F347,V$3)*INDEX(怒翼属性投放!$B$33:$B$41,怒翼升级!$G347))</f>
        <v>0</v>
      </c>
      <c r="W347" s="12">
        <f>INT(INDEX($C$5:$C$54,$I347)*INDEX(怒翼属性投放!$B$67:$Q$83,$F347,W$3)*INDEX(怒翼属性投放!$B$33:$B$41,怒翼升级!$G347))</f>
        <v>0</v>
      </c>
      <c r="X347" s="12">
        <f>INT(INDEX($C$5:$C$54,$I347)*INDEX(怒翼属性投放!$B$67:$Q$83,$F347,X$3)*INDEX(怒翼属性投放!$B$33:$B$41,怒翼升级!$G347))</f>
        <v>0</v>
      </c>
      <c r="Y347" s="12">
        <f>INT(INDEX($C$5:$C$54,$I347)*INDEX(怒翼属性投放!$B$67:$Q$83,$F347,Y$3)*INDEX(怒翼属性投放!$B$33:$B$41,怒翼升级!$G347))</f>
        <v>0</v>
      </c>
      <c r="Z347" s="12">
        <f>SUMPRODUCT(怒翼属性投放!B$47:Q$47,怒翼升级!J347:Y347)</f>
        <v>12772.6</v>
      </c>
    </row>
    <row r="348" spans="6:26" ht="16.5" x14ac:dyDescent="0.15">
      <c r="F348" s="13">
        <v>7</v>
      </c>
      <c r="G348" s="13">
        <v>7</v>
      </c>
      <c r="H348" s="13" t="s">
        <v>141</v>
      </c>
      <c r="I348" s="13">
        <v>44</v>
      </c>
      <c r="J348" s="12">
        <f>INT(INDEX($C$5:$C$54,$I348)*INDEX(怒翼属性投放!$B$67:$Q$83,$F348,J$3)*INDEX(怒翼属性投放!$B$33:$B$41,怒翼升级!$G348))</f>
        <v>10028</v>
      </c>
      <c r="K348" s="12">
        <f>INT(INDEX($C$5:$C$54,$I348)*INDEX(怒翼属性投放!$B$67:$Q$83,$F348,K$3)*INDEX(怒翼属性投放!$B$33:$B$41,怒翼升级!$G348))</f>
        <v>802</v>
      </c>
      <c r="L348" s="12">
        <f>INT(INDEX($C$5:$C$54,$I348)*INDEX(怒翼属性投放!$B$67:$Q$83,$F348,L$3)*INDEX(怒翼属性投放!$B$33:$B$41,怒翼升级!$G348))</f>
        <v>401</v>
      </c>
      <c r="M348" s="12">
        <f>INT(INDEX($C$5:$C$54,$I348)*INDEX(怒翼属性投放!$B$67:$Q$83,$F348,M$3)*INDEX(怒翼属性投放!$B$33:$B$41,怒翼升级!$G348))</f>
        <v>401</v>
      </c>
      <c r="N348" s="12">
        <f>INT(INDEX($C$5:$C$54,$I348)*INDEX(怒翼属性投放!$B$67:$Q$83,$F348,N$3)*INDEX(怒翼属性投放!$B$33:$B$41,怒翼升级!$G348))</f>
        <v>3610</v>
      </c>
      <c r="O348" s="12">
        <f>INT(INDEX($C$5:$C$54,$I348)*INDEX(怒翼属性投放!$B$67:$Q$83,$F348,O$3)*INDEX(怒翼属性投放!$B$33:$B$41,怒翼升级!$G348))</f>
        <v>0</v>
      </c>
      <c r="P348" s="12">
        <f>INT(INDEX($C$5:$C$54,$I348)*INDEX(怒翼属性投放!$B$67:$Q$83,$F348,P$3)*INDEX(怒翼属性投放!$B$33:$B$41,怒翼升级!$G348))</f>
        <v>0</v>
      </c>
      <c r="Q348" s="12">
        <f>INT(INDEX($C$5:$C$54,$I348)*INDEX(怒翼属性投放!$B$67:$Q$83,$F348,Q$3)*INDEX(怒翼属性投放!$B$33:$B$41,怒翼升级!$G348))</f>
        <v>0</v>
      </c>
      <c r="R348" s="12">
        <f>INT(INDEX($C$5:$C$54,$I348)*INDEX(怒翼属性投放!$B$67:$Q$83,$F348,R$3)*INDEX(怒翼属性投放!$B$33:$B$41,怒翼升级!$G348))</f>
        <v>0</v>
      </c>
      <c r="S348" s="12">
        <f>INT(INDEX($C$5:$C$54,$I348)*INDEX(怒翼属性投放!$B$67:$Q$83,$F348,S$3)*INDEX(怒翼属性投放!$B$33:$B$41,怒翼升级!$G348))</f>
        <v>0</v>
      </c>
      <c r="T348" s="12">
        <f>INT(INDEX($C$5:$C$54,$I348)*INDEX(怒翼属性投放!$B$67:$Q$83,$F348,T$3)*INDEX(怒翼属性投放!$B$33:$B$41,怒翼升级!$G348))</f>
        <v>0</v>
      </c>
      <c r="U348" s="12">
        <f>INT(INDEX($C$5:$C$54,$I348)*INDEX(怒翼属性投放!$B$67:$Q$83,$F348,U$3)*INDEX(怒翼属性投放!$B$33:$B$41,怒翼升级!$G348))</f>
        <v>0</v>
      </c>
      <c r="V348" s="12">
        <f>INT(INDEX($C$5:$C$54,$I348)*INDEX(怒翼属性投放!$B$67:$Q$83,$F348,V$3)*INDEX(怒翼属性投放!$B$33:$B$41,怒翼升级!$G348))</f>
        <v>0</v>
      </c>
      <c r="W348" s="12">
        <f>INT(INDEX($C$5:$C$54,$I348)*INDEX(怒翼属性投放!$B$67:$Q$83,$F348,W$3)*INDEX(怒翼属性投放!$B$33:$B$41,怒翼升级!$G348))</f>
        <v>0</v>
      </c>
      <c r="X348" s="12">
        <f>INT(INDEX($C$5:$C$54,$I348)*INDEX(怒翼属性投放!$B$67:$Q$83,$F348,X$3)*INDEX(怒翼属性投放!$B$33:$B$41,怒翼升级!$G348))</f>
        <v>0</v>
      </c>
      <c r="Y348" s="12">
        <f>INT(INDEX($C$5:$C$54,$I348)*INDEX(怒翼属性投放!$B$67:$Q$83,$F348,Y$3)*INDEX(怒翼属性投放!$B$33:$B$41,怒翼升级!$G348))</f>
        <v>0</v>
      </c>
      <c r="Z348" s="12">
        <f>SUMPRODUCT(怒翼属性投放!B$47:Q$47,怒翼升级!J348:Y348)</f>
        <v>13034.8</v>
      </c>
    </row>
    <row r="349" spans="6:26" ht="16.5" x14ac:dyDescent="0.15">
      <c r="F349" s="13">
        <v>7</v>
      </c>
      <c r="G349" s="13">
        <v>7</v>
      </c>
      <c r="H349" s="13" t="s">
        <v>141</v>
      </c>
      <c r="I349" s="13">
        <v>45</v>
      </c>
      <c r="J349" s="12">
        <f>INT(INDEX($C$5:$C$54,$I349)*INDEX(怒翼属性投放!$B$67:$Q$83,$F349,J$3)*INDEX(怒翼属性投放!$B$33:$B$41,怒翼升级!$G349))</f>
        <v>10230</v>
      </c>
      <c r="K349" s="12">
        <f>INT(INDEX($C$5:$C$54,$I349)*INDEX(怒翼属性投放!$B$67:$Q$83,$F349,K$3)*INDEX(怒翼属性投放!$B$33:$B$41,怒翼升级!$G349))</f>
        <v>818</v>
      </c>
      <c r="L349" s="12">
        <f>INT(INDEX($C$5:$C$54,$I349)*INDEX(怒翼属性投放!$B$67:$Q$83,$F349,L$3)*INDEX(怒翼属性投放!$B$33:$B$41,怒翼升级!$G349))</f>
        <v>409</v>
      </c>
      <c r="M349" s="12">
        <f>INT(INDEX($C$5:$C$54,$I349)*INDEX(怒翼属性投放!$B$67:$Q$83,$F349,M$3)*INDEX(怒翼属性投放!$B$33:$B$41,怒翼升级!$G349))</f>
        <v>409</v>
      </c>
      <c r="N349" s="12">
        <f>INT(INDEX($C$5:$C$54,$I349)*INDEX(怒翼属性投放!$B$67:$Q$83,$F349,N$3)*INDEX(怒翼属性投放!$B$33:$B$41,怒翼升级!$G349))</f>
        <v>3683</v>
      </c>
      <c r="O349" s="12">
        <f>INT(INDEX($C$5:$C$54,$I349)*INDEX(怒翼属性投放!$B$67:$Q$83,$F349,O$3)*INDEX(怒翼属性投放!$B$33:$B$41,怒翼升级!$G349))</f>
        <v>0</v>
      </c>
      <c r="P349" s="12">
        <f>INT(INDEX($C$5:$C$54,$I349)*INDEX(怒翼属性投放!$B$67:$Q$83,$F349,P$3)*INDEX(怒翼属性投放!$B$33:$B$41,怒翼升级!$G349))</f>
        <v>0</v>
      </c>
      <c r="Q349" s="12">
        <f>INT(INDEX($C$5:$C$54,$I349)*INDEX(怒翼属性投放!$B$67:$Q$83,$F349,Q$3)*INDEX(怒翼属性投放!$B$33:$B$41,怒翼升级!$G349))</f>
        <v>0</v>
      </c>
      <c r="R349" s="12">
        <f>INT(INDEX($C$5:$C$54,$I349)*INDEX(怒翼属性投放!$B$67:$Q$83,$F349,R$3)*INDEX(怒翼属性投放!$B$33:$B$41,怒翼升级!$G349))</f>
        <v>0</v>
      </c>
      <c r="S349" s="12">
        <f>INT(INDEX($C$5:$C$54,$I349)*INDEX(怒翼属性投放!$B$67:$Q$83,$F349,S$3)*INDEX(怒翼属性投放!$B$33:$B$41,怒翼升级!$G349))</f>
        <v>0</v>
      </c>
      <c r="T349" s="12">
        <f>INT(INDEX($C$5:$C$54,$I349)*INDEX(怒翼属性投放!$B$67:$Q$83,$F349,T$3)*INDEX(怒翼属性投放!$B$33:$B$41,怒翼升级!$G349))</f>
        <v>0</v>
      </c>
      <c r="U349" s="12">
        <f>INT(INDEX($C$5:$C$54,$I349)*INDEX(怒翼属性投放!$B$67:$Q$83,$F349,U$3)*INDEX(怒翼属性投放!$B$33:$B$41,怒翼升级!$G349))</f>
        <v>0</v>
      </c>
      <c r="V349" s="12">
        <f>INT(INDEX($C$5:$C$54,$I349)*INDEX(怒翼属性投放!$B$67:$Q$83,$F349,V$3)*INDEX(怒翼属性投放!$B$33:$B$41,怒翼升级!$G349))</f>
        <v>0</v>
      </c>
      <c r="W349" s="12">
        <f>INT(INDEX($C$5:$C$54,$I349)*INDEX(怒翼属性投放!$B$67:$Q$83,$F349,W$3)*INDEX(怒翼属性投放!$B$33:$B$41,怒翼升级!$G349))</f>
        <v>0</v>
      </c>
      <c r="X349" s="12">
        <f>INT(INDEX($C$5:$C$54,$I349)*INDEX(怒翼属性投放!$B$67:$Q$83,$F349,X$3)*INDEX(怒翼属性投放!$B$33:$B$41,怒翼升级!$G349))</f>
        <v>0</v>
      </c>
      <c r="Y349" s="12">
        <f>INT(INDEX($C$5:$C$54,$I349)*INDEX(怒翼属性投放!$B$67:$Q$83,$F349,Y$3)*INDEX(怒翼属性投放!$B$33:$B$41,怒翼升级!$G349))</f>
        <v>0</v>
      </c>
      <c r="Z349" s="12">
        <f>SUMPRODUCT(怒翼属性投放!B$47:Q$47,怒翼升级!J349:Y349)</f>
        <v>13297</v>
      </c>
    </row>
    <row r="350" spans="6:26" ht="16.5" x14ac:dyDescent="0.15">
      <c r="F350" s="13">
        <v>7</v>
      </c>
      <c r="G350" s="13">
        <v>7</v>
      </c>
      <c r="H350" s="13" t="s">
        <v>141</v>
      </c>
      <c r="I350" s="13">
        <v>46</v>
      </c>
      <c r="J350" s="12">
        <f>INT(INDEX($C$5:$C$54,$I350)*INDEX(怒翼属性投放!$B$67:$Q$83,$F350,J$3)*INDEX(怒翼属性投放!$B$33:$B$41,怒翼升级!$G350))</f>
        <v>10432</v>
      </c>
      <c r="K350" s="12">
        <f>INT(INDEX($C$5:$C$54,$I350)*INDEX(怒翼属性投放!$B$67:$Q$83,$F350,K$3)*INDEX(怒翼属性投放!$B$33:$B$41,怒翼升级!$G350))</f>
        <v>834</v>
      </c>
      <c r="L350" s="12">
        <f>INT(INDEX($C$5:$C$54,$I350)*INDEX(怒翼属性投放!$B$67:$Q$83,$F350,L$3)*INDEX(怒翼属性投放!$B$33:$B$41,怒翼升级!$G350))</f>
        <v>417</v>
      </c>
      <c r="M350" s="12">
        <f>INT(INDEX($C$5:$C$54,$I350)*INDEX(怒翼属性投放!$B$67:$Q$83,$F350,M$3)*INDEX(怒翼属性投放!$B$33:$B$41,怒翼升级!$G350))</f>
        <v>417</v>
      </c>
      <c r="N350" s="12">
        <f>INT(INDEX($C$5:$C$54,$I350)*INDEX(怒翼属性投放!$B$67:$Q$83,$F350,N$3)*INDEX(怒翼属性投放!$B$33:$B$41,怒翼升级!$G350))</f>
        <v>3755</v>
      </c>
      <c r="O350" s="12">
        <f>INT(INDEX($C$5:$C$54,$I350)*INDEX(怒翼属性投放!$B$67:$Q$83,$F350,O$3)*INDEX(怒翼属性投放!$B$33:$B$41,怒翼升级!$G350))</f>
        <v>0</v>
      </c>
      <c r="P350" s="12">
        <f>INT(INDEX($C$5:$C$54,$I350)*INDEX(怒翼属性投放!$B$67:$Q$83,$F350,P$3)*INDEX(怒翼属性投放!$B$33:$B$41,怒翼升级!$G350))</f>
        <v>0</v>
      </c>
      <c r="Q350" s="12">
        <f>INT(INDEX($C$5:$C$54,$I350)*INDEX(怒翼属性投放!$B$67:$Q$83,$F350,Q$3)*INDEX(怒翼属性投放!$B$33:$B$41,怒翼升级!$G350))</f>
        <v>0</v>
      </c>
      <c r="R350" s="12">
        <f>INT(INDEX($C$5:$C$54,$I350)*INDEX(怒翼属性投放!$B$67:$Q$83,$F350,R$3)*INDEX(怒翼属性投放!$B$33:$B$41,怒翼升级!$G350))</f>
        <v>0</v>
      </c>
      <c r="S350" s="12">
        <f>INT(INDEX($C$5:$C$54,$I350)*INDEX(怒翼属性投放!$B$67:$Q$83,$F350,S$3)*INDEX(怒翼属性投放!$B$33:$B$41,怒翼升级!$G350))</f>
        <v>0</v>
      </c>
      <c r="T350" s="12">
        <f>INT(INDEX($C$5:$C$54,$I350)*INDEX(怒翼属性投放!$B$67:$Q$83,$F350,T$3)*INDEX(怒翼属性投放!$B$33:$B$41,怒翼升级!$G350))</f>
        <v>0</v>
      </c>
      <c r="U350" s="12">
        <f>INT(INDEX($C$5:$C$54,$I350)*INDEX(怒翼属性投放!$B$67:$Q$83,$F350,U$3)*INDEX(怒翼属性投放!$B$33:$B$41,怒翼升级!$G350))</f>
        <v>0</v>
      </c>
      <c r="V350" s="12">
        <f>INT(INDEX($C$5:$C$54,$I350)*INDEX(怒翼属性投放!$B$67:$Q$83,$F350,V$3)*INDEX(怒翼属性投放!$B$33:$B$41,怒翼升级!$G350))</f>
        <v>0</v>
      </c>
      <c r="W350" s="12">
        <f>INT(INDEX($C$5:$C$54,$I350)*INDEX(怒翼属性投放!$B$67:$Q$83,$F350,W$3)*INDEX(怒翼属性投放!$B$33:$B$41,怒翼升级!$G350))</f>
        <v>0</v>
      </c>
      <c r="X350" s="12">
        <f>INT(INDEX($C$5:$C$54,$I350)*INDEX(怒翼属性投放!$B$67:$Q$83,$F350,X$3)*INDEX(怒翼属性投放!$B$33:$B$41,怒翼升级!$G350))</f>
        <v>0</v>
      </c>
      <c r="Y350" s="12">
        <f>INT(INDEX($C$5:$C$54,$I350)*INDEX(怒翼属性投放!$B$67:$Q$83,$F350,Y$3)*INDEX(怒翼属性投放!$B$33:$B$41,怒翼升级!$G350))</f>
        <v>0</v>
      </c>
      <c r="Z350" s="12">
        <f>SUMPRODUCT(怒翼属性投放!B$47:Q$47,怒翼升级!J350:Y350)</f>
        <v>13557.2</v>
      </c>
    </row>
    <row r="351" spans="6:26" ht="16.5" x14ac:dyDescent="0.15">
      <c r="F351" s="13">
        <v>7</v>
      </c>
      <c r="G351" s="13">
        <v>7</v>
      </c>
      <c r="H351" s="13" t="s">
        <v>141</v>
      </c>
      <c r="I351" s="13">
        <v>47</v>
      </c>
      <c r="J351" s="12">
        <f>INT(INDEX($C$5:$C$54,$I351)*INDEX(怒翼属性投放!$B$67:$Q$83,$F351,J$3)*INDEX(怒翼属性投放!$B$33:$B$41,怒翼升级!$G351))</f>
        <v>10634</v>
      </c>
      <c r="K351" s="12">
        <f>INT(INDEX($C$5:$C$54,$I351)*INDEX(怒翼属性投放!$B$67:$Q$83,$F351,K$3)*INDEX(怒翼属性投放!$B$33:$B$41,怒翼升级!$G351))</f>
        <v>850</v>
      </c>
      <c r="L351" s="12">
        <f>INT(INDEX($C$5:$C$54,$I351)*INDEX(怒翼属性投放!$B$67:$Q$83,$F351,L$3)*INDEX(怒翼属性投放!$B$33:$B$41,怒翼升级!$G351))</f>
        <v>425</v>
      </c>
      <c r="M351" s="12">
        <f>INT(INDEX($C$5:$C$54,$I351)*INDEX(怒翼属性投放!$B$67:$Q$83,$F351,M$3)*INDEX(怒翼属性投放!$B$33:$B$41,怒翼升级!$G351))</f>
        <v>425</v>
      </c>
      <c r="N351" s="12">
        <f>INT(INDEX($C$5:$C$54,$I351)*INDEX(怒翼属性投放!$B$67:$Q$83,$F351,N$3)*INDEX(怒翼属性投放!$B$33:$B$41,怒翼升级!$G351))</f>
        <v>3828</v>
      </c>
      <c r="O351" s="12">
        <f>INT(INDEX($C$5:$C$54,$I351)*INDEX(怒翼属性投放!$B$67:$Q$83,$F351,O$3)*INDEX(怒翼属性投放!$B$33:$B$41,怒翼升级!$G351))</f>
        <v>0</v>
      </c>
      <c r="P351" s="12">
        <f>INT(INDEX($C$5:$C$54,$I351)*INDEX(怒翼属性投放!$B$67:$Q$83,$F351,P$3)*INDEX(怒翼属性投放!$B$33:$B$41,怒翼升级!$G351))</f>
        <v>0</v>
      </c>
      <c r="Q351" s="12">
        <f>INT(INDEX($C$5:$C$54,$I351)*INDEX(怒翼属性投放!$B$67:$Q$83,$F351,Q$3)*INDEX(怒翼属性投放!$B$33:$B$41,怒翼升级!$G351))</f>
        <v>0</v>
      </c>
      <c r="R351" s="12">
        <f>INT(INDEX($C$5:$C$54,$I351)*INDEX(怒翼属性投放!$B$67:$Q$83,$F351,R$3)*INDEX(怒翼属性投放!$B$33:$B$41,怒翼升级!$G351))</f>
        <v>0</v>
      </c>
      <c r="S351" s="12">
        <f>INT(INDEX($C$5:$C$54,$I351)*INDEX(怒翼属性投放!$B$67:$Q$83,$F351,S$3)*INDEX(怒翼属性投放!$B$33:$B$41,怒翼升级!$G351))</f>
        <v>0</v>
      </c>
      <c r="T351" s="12">
        <f>INT(INDEX($C$5:$C$54,$I351)*INDEX(怒翼属性投放!$B$67:$Q$83,$F351,T$3)*INDEX(怒翼属性投放!$B$33:$B$41,怒翼升级!$G351))</f>
        <v>0</v>
      </c>
      <c r="U351" s="12">
        <f>INT(INDEX($C$5:$C$54,$I351)*INDEX(怒翼属性投放!$B$67:$Q$83,$F351,U$3)*INDEX(怒翼属性投放!$B$33:$B$41,怒翼升级!$G351))</f>
        <v>0</v>
      </c>
      <c r="V351" s="12">
        <f>INT(INDEX($C$5:$C$54,$I351)*INDEX(怒翼属性投放!$B$67:$Q$83,$F351,V$3)*INDEX(怒翼属性投放!$B$33:$B$41,怒翼升级!$G351))</f>
        <v>0</v>
      </c>
      <c r="W351" s="12">
        <f>INT(INDEX($C$5:$C$54,$I351)*INDEX(怒翼属性投放!$B$67:$Q$83,$F351,W$3)*INDEX(怒翼属性投放!$B$33:$B$41,怒翼升级!$G351))</f>
        <v>0</v>
      </c>
      <c r="X351" s="12">
        <f>INT(INDEX($C$5:$C$54,$I351)*INDEX(怒翼属性投放!$B$67:$Q$83,$F351,X$3)*INDEX(怒翼属性投放!$B$33:$B$41,怒翼升级!$G351))</f>
        <v>0</v>
      </c>
      <c r="Y351" s="12">
        <f>INT(INDEX($C$5:$C$54,$I351)*INDEX(怒翼属性投放!$B$67:$Q$83,$F351,Y$3)*INDEX(怒翼属性投放!$B$33:$B$41,怒翼升级!$G351))</f>
        <v>0</v>
      </c>
      <c r="Z351" s="12">
        <f>SUMPRODUCT(怒翼属性投放!B$47:Q$47,怒翼升级!J351:Y351)</f>
        <v>13819.4</v>
      </c>
    </row>
    <row r="352" spans="6:26" ht="16.5" x14ac:dyDescent="0.15">
      <c r="F352" s="13">
        <v>7</v>
      </c>
      <c r="G352" s="13">
        <v>7</v>
      </c>
      <c r="H352" s="13" t="s">
        <v>141</v>
      </c>
      <c r="I352" s="13">
        <v>48</v>
      </c>
      <c r="J352" s="12">
        <f>INT(INDEX($C$5:$C$54,$I352)*INDEX(怒翼属性投放!$B$67:$Q$83,$F352,J$3)*INDEX(怒翼属性投放!$B$33:$B$41,怒翼升级!$G352))</f>
        <v>10836</v>
      </c>
      <c r="K352" s="12">
        <f>INT(INDEX($C$5:$C$54,$I352)*INDEX(怒翼属性投放!$B$67:$Q$83,$F352,K$3)*INDEX(怒翼属性投放!$B$33:$B$41,怒翼升级!$G352))</f>
        <v>866</v>
      </c>
      <c r="L352" s="12">
        <f>INT(INDEX($C$5:$C$54,$I352)*INDEX(怒翼属性投放!$B$67:$Q$83,$F352,L$3)*INDEX(怒翼属性投放!$B$33:$B$41,怒翼升级!$G352))</f>
        <v>433</v>
      </c>
      <c r="M352" s="12">
        <f>INT(INDEX($C$5:$C$54,$I352)*INDEX(怒翼属性投放!$B$67:$Q$83,$F352,M$3)*INDEX(怒翼属性投放!$B$33:$B$41,怒翼升级!$G352))</f>
        <v>433</v>
      </c>
      <c r="N352" s="12">
        <f>INT(INDEX($C$5:$C$54,$I352)*INDEX(怒翼属性投放!$B$67:$Q$83,$F352,N$3)*INDEX(怒翼属性投放!$B$33:$B$41,怒翼升级!$G352))</f>
        <v>3901</v>
      </c>
      <c r="O352" s="12">
        <f>INT(INDEX($C$5:$C$54,$I352)*INDEX(怒翼属性投放!$B$67:$Q$83,$F352,O$3)*INDEX(怒翼属性投放!$B$33:$B$41,怒翼升级!$G352))</f>
        <v>0</v>
      </c>
      <c r="P352" s="12">
        <f>INT(INDEX($C$5:$C$54,$I352)*INDEX(怒翼属性投放!$B$67:$Q$83,$F352,P$3)*INDEX(怒翼属性投放!$B$33:$B$41,怒翼升级!$G352))</f>
        <v>0</v>
      </c>
      <c r="Q352" s="12">
        <f>INT(INDEX($C$5:$C$54,$I352)*INDEX(怒翼属性投放!$B$67:$Q$83,$F352,Q$3)*INDEX(怒翼属性投放!$B$33:$B$41,怒翼升级!$G352))</f>
        <v>0</v>
      </c>
      <c r="R352" s="12">
        <f>INT(INDEX($C$5:$C$54,$I352)*INDEX(怒翼属性投放!$B$67:$Q$83,$F352,R$3)*INDEX(怒翼属性投放!$B$33:$B$41,怒翼升级!$G352))</f>
        <v>0</v>
      </c>
      <c r="S352" s="12">
        <f>INT(INDEX($C$5:$C$54,$I352)*INDEX(怒翼属性投放!$B$67:$Q$83,$F352,S$3)*INDEX(怒翼属性投放!$B$33:$B$41,怒翼升级!$G352))</f>
        <v>0</v>
      </c>
      <c r="T352" s="12">
        <f>INT(INDEX($C$5:$C$54,$I352)*INDEX(怒翼属性投放!$B$67:$Q$83,$F352,T$3)*INDEX(怒翼属性投放!$B$33:$B$41,怒翼升级!$G352))</f>
        <v>0</v>
      </c>
      <c r="U352" s="12">
        <f>INT(INDEX($C$5:$C$54,$I352)*INDEX(怒翼属性投放!$B$67:$Q$83,$F352,U$3)*INDEX(怒翼属性投放!$B$33:$B$41,怒翼升级!$G352))</f>
        <v>0</v>
      </c>
      <c r="V352" s="12">
        <f>INT(INDEX($C$5:$C$54,$I352)*INDEX(怒翼属性投放!$B$67:$Q$83,$F352,V$3)*INDEX(怒翼属性投放!$B$33:$B$41,怒翼升级!$G352))</f>
        <v>0</v>
      </c>
      <c r="W352" s="12">
        <f>INT(INDEX($C$5:$C$54,$I352)*INDEX(怒翼属性投放!$B$67:$Q$83,$F352,W$3)*INDEX(怒翼属性投放!$B$33:$B$41,怒翼升级!$G352))</f>
        <v>0</v>
      </c>
      <c r="X352" s="12">
        <f>INT(INDEX($C$5:$C$54,$I352)*INDEX(怒翼属性投放!$B$67:$Q$83,$F352,X$3)*INDEX(怒翼属性投放!$B$33:$B$41,怒翼升级!$G352))</f>
        <v>0</v>
      </c>
      <c r="Y352" s="12">
        <f>INT(INDEX($C$5:$C$54,$I352)*INDEX(怒翼属性投放!$B$67:$Q$83,$F352,Y$3)*INDEX(怒翼属性投放!$B$33:$B$41,怒翼升级!$G352))</f>
        <v>0</v>
      </c>
      <c r="Z352" s="12">
        <f>SUMPRODUCT(怒翼属性投放!B$47:Q$47,怒翼升级!J352:Y352)</f>
        <v>14081.6</v>
      </c>
    </row>
    <row r="353" spans="6:26" ht="16.5" x14ac:dyDescent="0.15">
      <c r="F353" s="13">
        <v>7</v>
      </c>
      <c r="G353" s="13">
        <v>7</v>
      </c>
      <c r="H353" s="13" t="s">
        <v>141</v>
      </c>
      <c r="I353" s="13">
        <v>49</v>
      </c>
      <c r="J353" s="12">
        <f>INT(INDEX($C$5:$C$54,$I353)*INDEX(怒翼属性投放!$B$67:$Q$83,$F353,J$3)*INDEX(怒翼属性投放!$B$33:$B$41,怒翼升级!$G353))</f>
        <v>11038</v>
      </c>
      <c r="K353" s="12">
        <f>INT(INDEX($C$5:$C$54,$I353)*INDEX(怒翼属性投放!$B$67:$Q$83,$F353,K$3)*INDEX(怒翼属性投放!$B$33:$B$41,怒翼升级!$G353))</f>
        <v>883</v>
      </c>
      <c r="L353" s="12">
        <f>INT(INDEX($C$5:$C$54,$I353)*INDEX(怒翼属性投放!$B$67:$Q$83,$F353,L$3)*INDEX(怒翼属性投放!$B$33:$B$41,怒翼升级!$G353))</f>
        <v>441</v>
      </c>
      <c r="M353" s="12">
        <f>INT(INDEX($C$5:$C$54,$I353)*INDEX(怒翼属性投放!$B$67:$Q$83,$F353,M$3)*INDEX(怒翼属性投放!$B$33:$B$41,怒翼升级!$G353))</f>
        <v>441</v>
      </c>
      <c r="N353" s="12">
        <f>INT(INDEX($C$5:$C$54,$I353)*INDEX(怒翼属性投放!$B$67:$Q$83,$F353,N$3)*INDEX(怒翼属性投放!$B$33:$B$41,怒翼升级!$G353))</f>
        <v>3973</v>
      </c>
      <c r="O353" s="12">
        <f>INT(INDEX($C$5:$C$54,$I353)*INDEX(怒翼属性投放!$B$67:$Q$83,$F353,O$3)*INDEX(怒翼属性投放!$B$33:$B$41,怒翼升级!$G353))</f>
        <v>0</v>
      </c>
      <c r="P353" s="12">
        <f>INT(INDEX($C$5:$C$54,$I353)*INDEX(怒翼属性投放!$B$67:$Q$83,$F353,P$3)*INDEX(怒翼属性投放!$B$33:$B$41,怒翼升级!$G353))</f>
        <v>0</v>
      </c>
      <c r="Q353" s="12">
        <f>INT(INDEX($C$5:$C$54,$I353)*INDEX(怒翼属性投放!$B$67:$Q$83,$F353,Q$3)*INDEX(怒翼属性投放!$B$33:$B$41,怒翼升级!$G353))</f>
        <v>0</v>
      </c>
      <c r="R353" s="12">
        <f>INT(INDEX($C$5:$C$54,$I353)*INDEX(怒翼属性投放!$B$67:$Q$83,$F353,R$3)*INDEX(怒翼属性投放!$B$33:$B$41,怒翼升级!$G353))</f>
        <v>0</v>
      </c>
      <c r="S353" s="12">
        <f>INT(INDEX($C$5:$C$54,$I353)*INDEX(怒翼属性投放!$B$67:$Q$83,$F353,S$3)*INDEX(怒翼属性投放!$B$33:$B$41,怒翼升级!$G353))</f>
        <v>0</v>
      </c>
      <c r="T353" s="12">
        <f>INT(INDEX($C$5:$C$54,$I353)*INDEX(怒翼属性投放!$B$67:$Q$83,$F353,T$3)*INDEX(怒翼属性投放!$B$33:$B$41,怒翼升级!$G353))</f>
        <v>0</v>
      </c>
      <c r="U353" s="12">
        <f>INT(INDEX($C$5:$C$54,$I353)*INDEX(怒翼属性投放!$B$67:$Q$83,$F353,U$3)*INDEX(怒翼属性投放!$B$33:$B$41,怒翼升级!$G353))</f>
        <v>0</v>
      </c>
      <c r="V353" s="12">
        <f>INT(INDEX($C$5:$C$54,$I353)*INDEX(怒翼属性投放!$B$67:$Q$83,$F353,V$3)*INDEX(怒翼属性投放!$B$33:$B$41,怒翼升级!$G353))</f>
        <v>0</v>
      </c>
      <c r="W353" s="12">
        <f>INT(INDEX($C$5:$C$54,$I353)*INDEX(怒翼属性投放!$B$67:$Q$83,$F353,W$3)*INDEX(怒翼属性投放!$B$33:$B$41,怒翼升级!$G353))</f>
        <v>0</v>
      </c>
      <c r="X353" s="12">
        <f>INT(INDEX($C$5:$C$54,$I353)*INDEX(怒翼属性投放!$B$67:$Q$83,$F353,X$3)*INDEX(怒翼属性投放!$B$33:$B$41,怒翼升级!$G353))</f>
        <v>0</v>
      </c>
      <c r="Y353" s="12">
        <f>INT(INDEX($C$5:$C$54,$I353)*INDEX(怒翼属性投放!$B$67:$Q$83,$F353,Y$3)*INDEX(怒翼属性投放!$B$33:$B$41,怒翼升级!$G353))</f>
        <v>0</v>
      </c>
      <c r="Z353" s="12">
        <f>SUMPRODUCT(怒翼属性投放!B$47:Q$47,怒翼升级!J353:Y353)</f>
        <v>14344.8</v>
      </c>
    </row>
    <row r="354" spans="6:26" ht="16.5" x14ac:dyDescent="0.15">
      <c r="F354" s="13">
        <v>7</v>
      </c>
      <c r="G354" s="13">
        <v>7</v>
      </c>
      <c r="H354" s="13" t="s">
        <v>141</v>
      </c>
      <c r="I354" s="13">
        <v>50</v>
      </c>
      <c r="J354" s="12">
        <f>INT(INDEX($C$5:$C$54,$I354)*INDEX(怒翼属性投放!$B$67:$Q$83,$F354,J$3)*INDEX(怒翼属性投放!$B$33:$B$41,怒翼升级!$G354))</f>
        <v>11307</v>
      </c>
      <c r="K354" s="12">
        <f>INT(INDEX($C$5:$C$54,$I354)*INDEX(怒翼属性投放!$B$67:$Q$83,$F354,K$3)*INDEX(怒翼属性投放!$B$33:$B$41,怒翼升级!$G354))</f>
        <v>904</v>
      </c>
      <c r="L354" s="12">
        <f>INT(INDEX($C$5:$C$54,$I354)*INDEX(怒翼属性投放!$B$67:$Q$83,$F354,L$3)*INDEX(怒翼属性投放!$B$33:$B$41,怒翼升级!$G354))</f>
        <v>452</v>
      </c>
      <c r="M354" s="12">
        <f>INT(INDEX($C$5:$C$54,$I354)*INDEX(怒翼属性投放!$B$67:$Q$83,$F354,M$3)*INDEX(怒翼属性投放!$B$33:$B$41,怒翼升级!$G354))</f>
        <v>452</v>
      </c>
      <c r="N354" s="12">
        <f>INT(INDEX($C$5:$C$54,$I354)*INDEX(怒翼属性投放!$B$67:$Q$83,$F354,N$3)*INDEX(怒翼属性投放!$B$33:$B$41,怒翼升级!$G354))</f>
        <v>4070</v>
      </c>
      <c r="O354" s="12">
        <f>INT(INDEX($C$5:$C$54,$I354)*INDEX(怒翼属性投放!$B$67:$Q$83,$F354,O$3)*INDEX(怒翼属性投放!$B$33:$B$41,怒翼升级!$G354))</f>
        <v>0</v>
      </c>
      <c r="P354" s="12">
        <f>INT(INDEX($C$5:$C$54,$I354)*INDEX(怒翼属性投放!$B$67:$Q$83,$F354,P$3)*INDEX(怒翼属性投放!$B$33:$B$41,怒翼升级!$G354))</f>
        <v>0</v>
      </c>
      <c r="Q354" s="12">
        <f>INT(INDEX($C$5:$C$54,$I354)*INDEX(怒翼属性投放!$B$67:$Q$83,$F354,Q$3)*INDEX(怒翼属性投放!$B$33:$B$41,怒翼升级!$G354))</f>
        <v>0</v>
      </c>
      <c r="R354" s="12">
        <f>INT(INDEX($C$5:$C$54,$I354)*INDEX(怒翼属性投放!$B$67:$Q$83,$F354,R$3)*INDEX(怒翼属性投放!$B$33:$B$41,怒翼升级!$G354))</f>
        <v>0</v>
      </c>
      <c r="S354" s="12">
        <f>INT(INDEX($C$5:$C$54,$I354)*INDEX(怒翼属性投放!$B$67:$Q$83,$F354,S$3)*INDEX(怒翼属性投放!$B$33:$B$41,怒翼升级!$G354))</f>
        <v>0</v>
      </c>
      <c r="T354" s="12">
        <f>INT(INDEX($C$5:$C$54,$I354)*INDEX(怒翼属性投放!$B$67:$Q$83,$F354,T$3)*INDEX(怒翼属性投放!$B$33:$B$41,怒翼升级!$G354))</f>
        <v>0</v>
      </c>
      <c r="U354" s="12">
        <f>INT(INDEX($C$5:$C$54,$I354)*INDEX(怒翼属性投放!$B$67:$Q$83,$F354,U$3)*INDEX(怒翼属性投放!$B$33:$B$41,怒翼升级!$G354))</f>
        <v>0</v>
      </c>
      <c r="V354" s="12">
        <f>INT(INDEX($C$5:$C$54,$I354)*INDEX(怒翼属性投放!$B$67:$Q$83,$F354,V$3)*INDEX(怒翼属性投放!$B$33:$B$41,怒翼升级!$G354))</f>
        <v>0</v>
      </c>
      <c r="W354" s="12">
        <f>INT(INDEX($C$5:$C$54,$I354)*INDEX(怒翼属性投放!$B$67:$Q$83,$F354,W$3)*INDEX(怒翼属性投放!$B$33:$B$41,怒翼升级!$G354))</f>
        <v>0</v>
      </c>
      <c r="X354" s="12">
        <f>INT(INDEX($C$5:$C$54,$I354)*INDEX(怒翼属性投放!$B$67:$Q$83,$F354,X$3)*INDEX(怒翼属性投放!$B$33:$B$41,怒翼升级!$G354))</f>
        <v>0</v>
      </c>
      <c r="Y354" s="12">
        <f>INT(INDEX($C$5:$C$54,$I354)*INDEX(怒翼属性投放!$B$67:$Q$83,$F354,Y$3)*INDEX(怒翼属性投放!$B$33:$B$41,怒翼升级!$G354))</f>
        <v>0</v>
      </c>
      <c r="Z354" s="12">
        <f>SUMPRODUCT(怒翼属性投放!B$47:Q$47,怒翼升级!J354:Y354)</f>
        <v>14694.7</v>
      </c>
    </row>
    <row r="355" spans="6:26" ht="16.5" x14ac:dyDescent="0.15">
      <c r="F355" s="13">
        <v>8</v>
      </c>
      <c r="G355" s="13">
        <v>7</v>
      </c>
      <c r="H355" s="13" t="s">
        <v>142</v>
      </c>
      <c r="I355" s="13">
        <v>1</v>
      </c>
      <c r="J355" s="12">
        <f>INT(INDEX($C$5:$C$54,$I355)*INDEX(怒翼属性投放!$B$67:$Q$83,$F355,J$3)*INDEX(怒翼属性投放!$B$33:$B$41,怒翼升级!$G355))</f>
        <v>2500</v>
      </c>
      <c r="K355" s="12">
        <f>INT(INDEX($C$5:$C$54,$I355)*INDEX(怒翼属性投放!$B$67:$Q$83,$F355,K$3)*INDEX(怒翼属性投放!$B$33:$B$41,怒翼升级!$G355))</f>
        <v>200</v>
      </c>
      <c r="L355" s="12">
        <f>INT(INDEX($C$5:$C$54,$I355)*INDEX(怒翼属性投放!$B$67:$Q$83,$F355,L$3)*INDEX(怒翼属性投放!$B$33:$B$41,怒翼升级!$G355))</f>
        <v>100</v>
      </c>
      <c r="M355" s="12">
        <f>INT(INDEX($C$5:$C$54,$I355)*INDEX(怒翼属性投放!$B$67:$Q$83,$F355,M$3)*INDEX(怒翼属性投放!$B$33:$B$41,怒翼升级!$G355))</f>
        <v>100</v>
      </c>
      <c r="N355" s="12">
        <f>INT(INDEX($C$5:$C$54,$I355)*INDEX(怒翼属性投放!$B$67:$Q$83,$F355,N$3)*INDEX(怒翼属性投放!$B$33:$B$41,怒翼升级!$G355))</f>
        <v>0</v>
      </c>
      <c r="O355" s="12">
        <f>INT(INDEX($C$5:$C$54,$I355)*INDEX(怒翼属性投放!$B$67:$Q$83,$F355,O$3)*INDEX(怒翼属性投放!$B$33:$B$41,怒翼升级!$G355))</f>
        <v>300</v>
      </c>
      <c r="P355" s="12">
        <f>INT(INDEX($C$5:$C$54,$I355)*INDEX(怒翼属性投放!$B$67:$Q$83,$F355,P$3)*INDEX(怒翼属性投放!$B$33:$B$41,怒翼升级!$G355))</f>
        <v>0</v>
      </c>
      <c r="Q355" s="12">
        <f>INT(INDEX($C$5:$C$54,$I355)*INDEX(怒翼属性投放!$B$67:$Q$83,$F355,Q$3)*INDEX(怒翼属性投放!$B$33:$B$41,怒翼升级!$G355))</f>
        <v>0</v>
      </c>
      <c r="R355" s="12">
        <f>INT(INDEX($C$5:$C$54,$I355)*INDEX(怒翼属性投放!$B$67:$Q$83,$F355,R$3)*INDEX(怒翼属性投放!$B$33:$B$41,怒翼升级!$G355))</f>
        <v>0</v>
      </c>
      <c r="S355" s="12">
        <f>INT(INDEX($C$5:$C$54,$I355)*INDEX(怒翼属性投放!$B$67:$Q$83,$F355,S$3)*INDEX(怒翼属性投放!$B$33:$B$41,怒翼升级!$G355))</f>
        <v>0</v>
      </c>
      <c r="T355" s="12">
        <f>INT(INDEX($C$5:$C$54,$I355)*INDEX(怒翼属性投放!$B$67:$Q$83,$F355,T$3)*INDEX(怒翼属性投放!$B$33:$B$41,怒翼升级!$G355))</f>
        <v>0</v>
      </c>
      <c r="U355" s="12">
        <f>INT(INDEX($C$5:$C$54,$I355)*INDEX(怒翼属性投放!$B$67:$Q$83,$F355,U$3)*INDEX(怒翼属性投放!$B$33:$B$41,怒翼升级!$G355))</f>
        <v>0</v>
      </c>
      <c r="V355" s="12">
        <f>INT(INDEX($C$5:$C$54,$I355)*INDEX(怒翼属性投放!$B$67:$Q$83,$F355,V$3)*INDEX(怒翼属性投放!$B$33:$B$41,怒翼升级!$G355))</f>
        <v>0</v>
      </c>
      <c r="W355" s="12">
        <f>INT(INDEX($C$5:$C$54,$I355)*INDEX(怒翼属性投放!$B$67:$Q$83,$F355,W$3)*INDEX(怒翼属性投放!$B$33:$B$41,怒翼升级!$G355))</f>
        <v>0</v>
      </c>
      <c r="X355" s="12">
        <f>INT(INDEX($C$5:$C$54,$I355)*INDEX(怒翼属性投放!$B$67:$Q$83,$F355,X$3)*INDEX(怒翼属性投放!$B$33:$B$41,怒翼升级!$G355))</f>
        <v>0</v>
      </c>
      <c r="Y355" s="12">
        <f>INT(INDEX($C$5:$C$54,$I355)*INDEX(怒翼属性投放!$B$67:$Q$83,$F355,Y$3)*INDEX(怒翼属性投放!$B$33:$B$41,怒翼升级!$G355))</f>
        <v>0</v>
      </c>
      <c r="Z355" s="12">
        <f>SUMPRODUCT(怒翼属性投放!B$47:Q$47,怒翼升级!J355:Y355)</f>
        <v>1750</v>
      </c>
    </row>
    <row r="356" spans="6:26" ht="16.5" x14ac:dyDescent="0.15">
      <c r="F356" s="13">
        <v>8</v>
      </c>
      <c r="G356" s="13">
        <v>7</v>
      </c>
      <c r="H356" s="13" t="s">
        <v>142</v>
      </c>
      <c r="I356" s="13">
        <v>2</v>
      </c>
      <c r="J356" s="12">
        <f>INT(INDEX($C$5:$C$54,$I356)*INDEX(怒翼属性投放!$B$67:$Q$83,$F356,J$3)*INDEX(怒翼属性投放!$B$33:$B$41,怒翼升级!$G356))</f>
        <v>2875</v>
      </c>
      <c r="K356" s="12">
        <f>INT(INDEX($C$5:$C$54,$I356)*INDEX(怒翼属性投放!$B$67:$Q$83,$F356,K$3)*INDEX(怒翼属性投放!$B$33:$B$41,怒翼升级!$G356))</f>
        <v>230</v>
      </c>
      <c r="L356" s="12">
        <f>INT(INDEX($C$5:$C$54,$I356)*INDEX(怒翼属性投放!$B$67:$Q$83,$F356,L$3)*INDEX(怒翼属性投放!$B$33:$B$41,怒翼升级!$G356))</f>
        <v>115</v>
      </c>
      <c r="M356" s="12">
        <f>INT(INDEX($C$5:$C$54,$I356)*INDEX(怒翼属性投放!$B$67:$Q$83,$F356,M$3)*INDEX(怒翼属性投放!$B$33:$B$41,怒翼升级!$G356))</f>
        <v>115</v>
      </c>
      <c r="N356" s="12">
        <f>INT(INDEX($C$5:$C$54,$I356)*INDEX(怒翼属性投放!$B$67:$Q$83,$F356,N$3)*INDEX(怒翼属性投放!$B$33:$B$41,怒翼升级!$G356))</f>
        <v>0</v>
      </c>
      <c r="O356" s="12">
        <f>INT(INDEX($C$5:$C$54,$I356)*INDEX(怒翼属性投放!$B$67:$Q$83,$F356,O$3)*INDEX(怒翼属性投放!$B$33:$B$41,怒翼升级!$G356))</f>
        <v>345</v>
      </c>
      <c r="P356" s="12">
        <f>INT(INDEX($C$5:$C$54,$I356)*INDEX(怒翼属性投放!$B$67:$Q$83,$F356,P$3)*INDEX(怒翼属性投放!$B$33:$B$41,怒翼升级!$G356))</f>
        <v>0</v>
      </c>
      <c r="Q356" s="12">
        <f>INT(INDEX($C$5:$C$54,$I356)*INDEX(怒翼属性投放!$B$67:$Q$83,$F356,Q$3)*INDEX(怒翼属性投放!$B$33:$B$41,怒翼升级!$G356))</f>
        <v>0</v>
      </c>
      <c r="R356" s="12">
        <f>INT(INDEX($C$5:$C$54,$I356)*INDEX(怒翼属性投放!$B$67:$Q$83,$F356,R$3)*INDEX(怒翼属性投放!$B$33:$B$41,怒翼升级!$G356))</f>
        <v>0</v>
      </c>
      <c r="S356" s="12">
        <f>INT(INDEX($C$5:$C$54,$I356)*INDEX(怒翼属性投放!$B$67:$Q$83,$F356,S$3)*INDEX(怒翼属性投放!$B$33:$B$41,怒翼升级!$G356))</f>
        <v>0</v>
      </c>
      <c r="T356" s="12">
        <f>INT(INDEX($C$5:$C$54,$I356)*INDEX(怒翼属性投放!$B$67:$Q$83,$F356,T$3)*INDEX(怒翼属性投放!$B$33:$B$41,怒翼升级!$G356))</f>
        <v>0</v>
      </c>
      <c r="U356" s="12">
        <f>INT(INDEX($C$5:$C$54,$I356)*INDEX(怒翼属性投放!$B$67:$Q$83,$F356,U$3)*INDEX(怒翼属性投放!$B$33:$B$41,怒翼升级!$G356))</f>
        <v>0</v>
      </c>
      <c r="V356" s="12">
        <f>INT(INDEX($C$5:$C$54,$I356)*INDEX(怒翼属性投放!$B$67:$Q$83,$F356,V$3)*INDEX(怒翼属性投放!$B$33:$B$41,怒翼升级!$G356))</f>
        <v>0</v>
      </c>
      <c r="W356" s="12">
        <f>INT(INDEX($C$5:$C$54,$I356)*INDEX(怒翼属性投放!$B$67:$Q$83,$F356,W$3)*INDEX(怒翼属性投放!$B$33:$B$41,怒翼升级!$G356))</f>
        <v>0</v>
      </c>
      <c r="X356" s="12">
        <f>INT(INDEX($C$5:$C$54,$I356)*INDEX(怒翼属性投放!$B$67:$Q$83,$F356,X$3)*INDEX(怒翼属性投放!$B$33:$B$41,怒翼升级!$G356))</f>
        <v>0</v>
      </c>
      <c r="Y356" s="12">
        <f>INT(INDEX($C$5:$C$54,$I356)*INDEX(怒翼属性投放!$B$67:$Q$83,$F356,Y$3)*INDEX(怒翼属性投放!$B$33:$B$41,怒翼升级!$G356))</f>
        <v>0</v>
      </c>
      <c r="Z356" s="12">
        <f>SUMPRODUCT(怒翼属性投放!B$47:Q$47,怒翼升级!J356:Y356)</f>
        <v>2012.5</v>
      </c>
    </row>
    <row r="357" spans="6:26" ht="16.5" x14ac:dyDescent="0.15">
      <c r="F357" s="13">
        <v>8</v>
      </c>
      <c r="G357" s="13">
        <v>7</v>
      </c>
      <c r="H357" s="13" t="s">
        <v>142</v>
      </c>
      <c r="I357" s="13">
        <v>3</v>
      </c>
      <c r="J357" s="12">
        <f>INT(INDEX($C$5:$C$54,$I357)*INDEX(怒翼属性投放!$B$67:$Q$83,$F357,J$3)*INDEX(怒翼属性投放!$B$33:$B$41,怒翼升级!$G357))</f>
        <v>3250</v>
      </c>
      <c r="K357" s="12">
        <f>INT(INDEX($C$5:$C$54,$I357)*INDEX(怒翼属性投放!$B$67:$Q$83,$F357,K$3)*INDEX(怒翼属性投放!$B$33:$B$41,怒翼升级!$G357))</f>
        <v>260</v>
      </c>
      <c r="L357" s="12">
        <f>INT(INDEX($C$5:$C$54,$I357)*INDEX(怒翼属性投放!$B$67:$Q$83,$F357,L$3)*INDEX(怒翼属性投放!$B$33:$B$41,怒翼升级!$G357))</f>
        <v>130</v>
      </c>
      <c r="M357" s="12">
        <f>INT(INDEX($C$5:$C$54,$I357)*INDEX(怒翼属性投放!$B$67:$Q$83,$F357,M$3)*INDEX(怒翼属性投放!$B$33:$B$41,怒翼升级!$G357))</f>
        <v>130</v>
      </c>
      <c r="N357" s="12">
        <f>INT(INDEX($C$5:$C$54,$I357)*INDEX(怒翼属性投放!$B$67:$Q$83,$F357,N$3)*INDEX(怒翼属性投放!$B$33:$B$41,怒翼升级!$G357))</f>
        <v>0</v>
      </c>
      <c r="O357" s="12">
        <f>INT(INDEX($C$5:$C$54,$I357)*INDEX(怒翼属性投放!$B$67:$Q$83,$F357,O$3)*INDEX(怒翼属性投放!$B$33:$B$41,怒翼升级!$G357))</f>
        <v>390</v>
      </c>
      <c r="P357" s="12">
        <f>INT(INDEX($C$5:$C$54,$I357)*INDEX(怒翼属性投放!$B$67:$Q$83,$F357,P$3)*INDEX(怒翼属性投放!$B$33:$B$41,怒翼升级!$G357))</f>
        <v>0</v>
      </c>
      <c r="Q357" s="12">
        <f>INT(INDEX($C$5:$C$54,$I357)*INDEX(怒翼属性投放!$B$67:$Q$83,$F357,Q$3)*INDEX(怒翼属性投放!$B$33:$B$41,怒翼升级!$G357))</f>
        <v>0</v>
      </c>
      <c r="R357" s="12">
        <f>INT(INDEX($C$5:$C$54,$I357)*INDEX(怒翼属性投放!$B$67:$Q$83,$F357,R$3)*INDEX(怒翼属性投放!$B$33:$B$41,怒翼升级!$G357))</f>
        <v>0</v>
      </c>
      <c r="S357" s="12">
        <f>INT(INDEX($C$5:$C$54,$I357)*INDEX(怒翼属性投放!$B$67:$Q$83,$F357,S$3)*INDEX(怒翼属性投放!$B$33:$B$41,怒翼升级!$G357))</f>
        <v>0</v>
      </c>
      <c r="T357" s="12">
        <f>INT(INDEX($C$5:$C$54,$I357)*INDEX(怒翼属性投放!$B$67:$Q$83,$F357,T$3)*INDEX(怒翼属性投放!$B$33:$B$41,怒翼升级!$G357))</f>
        <v>0</v>
      </c>
      <c r="U357" s="12">
        <f>INT(INDEX($C$5:$C$54,$I357)*INDEX(怒翼属性投放!$B$67:$Q$83,$F357,U$3)*INDEX(怒翼属性投放!$B$33:$B$41,怒翼升级!$G357))</f>
        <v>0</v>
      </c>
      <c r="V357" s="12">
        <f>INT(INDEX($C$5:$C$54,$I357)*INDEX(怒翼属性投放!$B$67:$Q$83,$F357,V$3)*INDEX(怒翼属性投放!$B$33:$B$41,怒翼升级!$G357))</f>
        <v>0</v>
      </c>
      <c r="W357" s="12">
        <f>INT(INDEX($C$5:$C$54,$I357)*INDEX(怒翼属性投放!$B$67:$Q$83,$F357,W$3)*INDEX(怒翼属性投放!$B$33:$B$41,怒翼升级!$G357))</f>
        <v>0</v>
      </c>
      <c r="X357" s="12">
        <f>INT(INDEX($C$5:$C$54,$I357)*INDEX(怒翼属性投放!$B$67:$Q$83,$F357,X$3)*INDEX(怒翼属性投放!$B$33:$B$41,怒翼升级!$G357))</f>
        <v>0</v>
      </c>
      <c r="Y357" s="12">
        <f>INT(INDEX($C$5:$C$54,$I357)*INDEX(怒翼属性投放!$B$67:$Q$83,$F357,Y$3)*INDEX(怒翼属性投放!$B$33:$B$41,怒翼升级!$G357))</f>
        <v>0</v>
      </c>
      <c r="Z357" s="12">
        <f>SUMPRODUCT(怒翼属性投放!B$47:Q$47,怒翼升级!J357:Y357)</f>
        <v>2275</v>
      </c>
    </row>
    <row r="358" spans="6:26" ht="16.5" x14ac:dyDescent="0.15">
      <c r="F358" s="13">
        <v>8</v>
      </c>
      <c r="G358" s="13">
        <v>7</v>
      </c>
      <c r="H358" s="13" t="s">
        <v>142</v>
      </c>
      <c r="I358" s="13">
        <v>4</v>
      </c>
      <c r="J358" s="12">
        <f>INT(INDEX($C$5:$C$54,$I358)*INDEX(怒翼属性投放!$B$67:$Q$83,$F358,J$3)*INDEX(怒翼属性投放!$B$33:$B$41,怒翼升级!$G358))</f>
        <v>3625</v>
      </c>
      <c r="K358" s="12">
        <f>INT(INDEX($C$5:$C$54,$I358)*INDEX(怒翼属性投放!$B$67:$Q$83,$F358,K$3)*INDEX(怒翼属性投放!$B$33:$B$41,怒翼升级!$G358))</f>
        <v>290</v>
      </c>
      <c r="L358" s="12">
        <f>INT(INDEX($C$5:$C$54,$I358)*INDEX(怒翼属性投放!$B$67:$Q$83,$F358,L$3)*INDEX(怒翼属性投放!$B$33:$B$41,怒翼升级!$G358))</f>
        <v>145</v>
      </c>
      <c r="M358" s="12">
        <f>INT(INDEX($C$5:$C$54,$I358)*INDEX(怒翼属性投放!$B$67:$Q$83,$F358,M$3)*INDEX(怒翼属性投放!$B$33:$B$41,怒翼升级!$G358))</f>
        <v>145</v>
      </c>
      <c r="N358" s="12">
        <f>INT(INDEX($C$5:$C$54,$I358)*INDEX(怒翼属性投放!$B$67:$Q$83,$F358,N$3)*INDEX(怒翼属性投放!$B$33:$B$41,怒翼升级!$G358))</f>
        <v>0</v>
      </c>
      <c r="O358" s="12">
        <f>INT(INDEX($C$5:$C$54,$I358)*INDEX(怒翼属性投放!$B$67:$Q$83,$F358,O$3)*INDEX(怒翼属性投放!$B$33:$B$41,怒翼升级!$G358))</f>
        <v>435</v>
      </c>
      <c r="P358" s="12">
        <f>INT(INDEX($C$5:$C$54,$I358)*INDEX(怒翼属性投放!$B$67:$Q$83,$F358,P$3)*INDEX(怒翼属性投放!$B$33:$B$41,怒翼升级!$G358))</f>
        <v>0</v>
      </c>
      <c r="Q358" s="12">
        <f>INT(INDEX($C$5:$C$54,$I358)*INDEX(怒翼属性投放!$B$67:$Q$83,$F358,Q$3)*INDEX(怒翼属性投放!$B$33:$B$41,怒翼升级!$G358))</f>
        <v>0</v>
      </c>
      <c r="R358" s="12">
        <f>INT(INDEX($C$5:$C$54,$I358)*INDEX(怒翼属性投放!$B$67:$Q$83,$F358,R$3)*INDEX(怒翼属性投放!$B$33:$B$41,怒翼升级!$G358))</f>
        <v>0</v>
      </c>
      <c r="S358" s="12">
        <f>INT(INDEX($C$5:$C$54,$I358)*INDEX(怒翼属性投放!$B$67:$Q$83,$F358,S$3)*INDEX(怒翼属性投放!$B$33:$B$41,怒翼升级!$G358))</f>
        <v>0</v>
      </c>
      <c r="T358" s="12">
        <f>INT(INDEX($C$5:$C$54,$I358)*INDEX(怒翼属性投放!$B$67:$Q$83,$F358,T$3)*INDEX(怒翼属性投放!$B$33:$B$41,怒翼升级!$G358))</f>
        <v>0</v>
      </c>
      <c r="U358" s="12">
        <f>INT(INDEX($C$5:$C$54,$I358)*INDEX(怒翼属性投放!$B$67:$Q$83,$F358,U$3)*INDEX(怒翼属性投放!$B$33:$B$41,怒翼升级!$G358))</f>
        <v>0</v>
      </c>
      <c r="V358" s="12">
        <f>INT(INDEX($C$5:$C$54,$I358)*INDEX(怒翼属性投放!$B$67:$Q$83,$F358,V$3)*INDEX(怒翼属性投放!$B$33:$B$41,怒翼升级!$G358))</f>
        <v>0</v>
      </c>
      <c r="W358" s="12">
        <f>INT(INDEX($C$5:$C$54,$I358)*INDEX(怒翼属性投放!$B$67:$Q$83,$F358,W$3)*INDEX(怒翼属性投放!$B$33:$B$41,怒翼升级!$G358))</f>
        <v>0</v>
      </c>
      <c r="X358" s="12">
        <f>INT(INDEX($C$5:$C$54,$I358)*INDEX(怒翼属性投放!$B$67:$Q$83,$F358,X$3)*INDEX(怒翼属性投放!$B$33:$B$41,怒翼升级!$G358))</f>
        <v>0</v>
      </c>
      <c r="Y358" s="12">
        <f>INT(INDEX($C$5:$C$54,$I358)*INDEX(怒翼属性投放!$B$67:$Q$83,$F358,Y$3)*INDEX(怒翼属性投放!$B$33:$B$41,怒翼升级!$G358))</f>
        <v>0</v>
      </c>
      <c r="Z358" s="12">
        <f>SUMPRODUCT(怒翼属性投放!B$47:Q$47,怒翼升级!J358:Y358)</f>
        <v>2537.5</v>
      </c>
    </row>
    <row r="359" spans="6:26" ht="16.5" x14ac:dyDescent="0.15">
      <c r="F359" s="13">
        <v>8</v>
      </c>
      <c r="G359" s="13">
        <v>7</v>
      </c>
      <c r="H359" s="13" t="s">
        <v>142</v>
      </c>
      <c r="I359" s="13">
        <v>5</v>
      </c>
      <c r="J359" s="12">
        <f>INT(INDEX($C$5:$C$54,$I359)*INDEX(怒翼属性投放!$B$67:$Q$83,$F359,J$3)*INDEX(怒翼属性投放!$B$33:$B$41,怒翼升级!$G359))</f>
        <v>4000</v>
      </c>
      <c r="K359" s="12">
        <f>INT(INDEX($C$5:$C$54,$I359)*INDEX(怒翼属性投放!$B$67:$Q$83,$F359,K$3)*INDEX(怒翼属性投放!$B$33:$B$41,怒翼升级!$G359))</f>
        <v>320</v>
      </c>
      <c r="L359" s="12">
        <f>INT(INDEX($C$5:$C$54,$I359)*INDEX(怒翼属性投放!$B$67:$Q$83,$F359,L$3)*INDEX(怒翼属性投放!$B$33:$B$41,怒翼升级!$G359))</f>
        <v>160</v>
      </c>
      <c r="M359" s="12">
        <f>INT(INDEX($C$5:$C$54,$I359)*INDEX(怒翼属性投放!$B$67:$Q$83,$F359,M$3)*INDEX(怒翼属性投放!$B$33:$B$41,怒翼升级!$G359))</f>
        <v>160</v>
      </c>
      <c r="N359" s="12">
        <f>INT(INDEX($C$5:$C$54,$I359)*INDEX(怒翼属性投放!$B$67:$Q$83,$F359,N$3)*INDEX(怒翼属性投放!$B$33:$B$41,怒翼升级!$G359))</f>
        <v>0</v>
      </c>
      <c r="O359" s="12">
        <f>INT(INDEX($C$5:$C$54,$I359)*INDEX(怒翼属性投放!$B$67:$Q$83,$F359,O$3)*INDEX(怒翼属性投放!$B$33:$B$41,怒翼升级!$G359))</f>
        <v>480</v>
      </c>
      <c r="P359" s="12">
        <f>INT(INDEX($C$5:$C$54,$I359)*INDEX(怒翼属性投放!$B$67:$Q$83,$F359,P$3)*INDEX(怒翼属性投放!$B$33:$B$41,怒翼升级!$G359))</f>
        <v>0</v>
      </c>
      <c r="Q359" s="12">
        <f>INT(INDEX($C$5:$C$54,$I359)*INDEX(怒翼属性投放!$B$67:$Q$83,$F359,Q$3)*INDEX(怒翼属性投放!$B$33:$B$41,怒翼升级!$G359))</f>
        <v>0</v>
      </c>
      <c r="R359" s="12">
        <f>INT(INDEX($C$5:$C$54,$I359)*INDEX(怒翼属性投放!$B$67:$Q$83,$F359,R$3)*INDEX(怒翼属性投放!$B$33:$B$41,怒翼升级!$G359))</f>
        <v>0</v>
      </c>
      <c r="S359" s="12">
        <f>INT(INDEX($C$5:$C$54,$I359)*INDEX(怒翼属性投放!$B$67:$Q$83,$F359,S$3)*INDEX(怒翼属性投放!$B$33:$B$41,怒翼升级!$G359))</f>
        <v>0</v>
      </c>
      <c r="T359" s="12">
        <f>INT(INDEX($C$5:$C$54,$I359)*INDEX(怒翼属性投放!$B$67:$Q$83,$F359,T$3)*INDEX(怒翼属性投放!$B$33:$B$41,怒翼升级!$G359))</f>
        <v>0</v>
      </c>
      <c r="U359" s="12">
        <f>INT(INDEX($C$5:$C$54,$I359)*INDEX(怒翼属性投放!$B$67:$Q$83,$F359,U$3)*INDEX(怒翼属性投放!$B$33:$B$41,怒翼升级!$G359))</f>
        <v>0</v>
      </c>
      <c r="V359" s="12">
        <f>INT(INDEX($C$5:$C$54,$I359)*INDEX(怒翼属性投放!$B$67:$Q$83,$F359,V$3)*INDEX(怒翼属性投放!$B$33:$B$41,怒翼升级!$G359))</f>
        <v>0</v>
      </c>
      <c r="W359" s="12">
        <f>INT(INDEX($C$5:$C$54,$I359)*INDEX(怒翼属性投放!$B$67:$Q$83,$F359,W$3)*INDEX(怒翼属性投放!$B$33:$B$41,怒翼升级!$G359))</f>
        <v>0</v>
      </c>
      <c r="X359" s="12">
        <f>INT(INDEX($C$5:$C$54,$I359)*INDEX(怒翼属性投放!$B$67:$Q$83,$F359,X$3)*INDEX(怒翼属性投放!$B$33:$B$41,怒翼升级!$G359))</f>
        <v>0</v>
      </c>
      <c r="Y359" s="12">
        <f>INT(INDEX($C$5:$C$54,$I359)*INDEX(怒翼属性投放!$B$67:$Q$83,$F359,Y$3)*INDEX(怒翼属性投放!$B$33:$B$41,怒翼升级!$G359))</f>
        <v>0</v>
      </c>
      <c r="Z359" s="12">
        <f>SUMPRODUCT(怒翼属性投放!B$47:Q$47,怒翼升级!J359:Y359)</f>
        <v>2800</v>
      </c>
    </row>
    <row r="360" spans="6:26" ht="16.5" x14ac:dyDescent="0.15">
      <c r="F360" s="13">
        <v>8</v>
      </c>
      <c r="G360" s="13">
        <v>7</v>
      </c>
      <c r="H360" s="13" t="s">
        <v>142</v>
      </c>
      <c r="I360" s="13">
        <v>6</v>
      </c>
      <c r="J360" s="12">
        <f>INT(INDEX($C$5:$C$54,$I360)*INDEX(怒翼属性投放!$B$67:$Q$83,$F360,J$3)*INDEX(怒翼属性投放!$B$33:$B$41,怒翼升级!$G360))</f>
        <v>4375</v>
      </c>
      <c r="K360" s="12">
        <f>INT(INDEX($C$5:$C$54,$I360)*INDEX(怒翼属性投放!$B$67:$Q$83,$F360,K$3)*INDEX(怒翼属性投放!$B$33:$B$41,怒翼升级!$G360))</f>
        <v>350</v>
      </c>
      <c r="L360" s="12">
        <f>INT(INDEX($C$5:$C$54,$I360)*INDEX(怒翼属性投放!$B$67:$Q$83,$F360,L$3)*INDEX(怒翼属性投放!$B$33:$B$41,怒翼升级!$G360))</f>
        <v>175</v>
      </c>
      <c r="M360" s="12">
        <f>INT(INDEX($C$5:$C$54,$I360)*INDEX(怒翼属性投放!$B$67:$Q$83,$F360,M$3)*INDEX(怒翼属性投放!$B$33:$B$41,怒翼升级!$G360))</f>
        <v>175</v>
      </c>
      <c r="N360" s="12">
        <f>INT(INDEX($C$5:$C$54,$I360)*INDEX(怒翼属性投放!$B$67:$Q$83,$F360,N$3)*INDEX(怒翼属性投放!$B$33:$B$41,怒翼升级!$G360))</f>
        <v>0</v>
      </c>
      <c r="O360" s="12">
        <f>INT(INDEX($C$5:$C$54,$I360)*INDEX(怒翼属性投放!$B$67:$Q$83,$F360,O$3)*INDEX(怒翼属性投放!$B$33:$B$41,怒翼升级!$G360))</f>
        <v>525</v>
      </c>
      <c r="P360" s="12">
        <f>INT(INDEX($C$5:$C$54,$I360)*INDEX(怒翼属性投放!$B$67:$Q$83,$F360,P$3)*INDEX(怒翼属性投放!$B$33:$B$41,怒翼升级!$G360))</f>
        <v>0</v>
      </c>
      <c r="Q360" s="12">
        <f>INT(INDEX($C$5:$C$54,$I360)*INDEX(怒翼属性投放!$B$67:$Q$83,$F360,Q$3)*INDEX(怒翼属性投放!$B$33:$B$41,怒翼升级!$G360))</f>
        <v>0</v>
      </c>
      <c r="R360" s="12">
        <f>INT(INDEX($C$5:$C$54,$I360)*INDEX(怒翼属性投放!$B$67:$Q$83,$F360,R$3)*INDEX(怒翼属性投放!$B$33:$B$41,怒翼升级!$G360))</f>
        <v>0</v>
      </c>
      <c r="S360" s="12">
        <f>INT(INDEX($C$5:$C$54,$I360)*INDEX(怒翼属性投放!$B$67:$Q$83,$F360,S$3)*INDEX(怒翼属性投放!$B$33:$B$41,怒翼升级!$G360))</f>
        <v>0</v>
      </c>
      <c r="T360" s="12">
        <f>INT(INDEX($C$5:$C$54,$I360)*INDEX(怒翼属性投放!$B$67:$Q$83,$F360,T$3)*INDEX(怒翼属性投放!$B$33:$B$41,怒翼升级!$G360))</f>
        <v>0</v>
      </c>
      <c r="U360" s="12">
        <f>INT(INDEX($C$5:$C$54,$I360)*INDEX(怒翼属性投放!$B$67:$Q$83,$F360,U$3)*INDEX(怒翼属性投放!$B$33:$B$41,怒翼升级!$G360))</f>
        <v>0</v>
      </c>
      <c r="V360" s="12">
        <f>INT(INDEX($C$5:$C$54,$I360)*INDEX(怒翼属性投放!$B$67:$Q$83,$F360,V$3)*INDEX(怒翼属性投放!$B$33:$B$41,怒翼升级!$G360))</f>
        <v>0</v>
      </c>
      <c r="W360" s="12">
        <f>INT(INDEX($C$5:$C$54,$I360)*INDEX(怒翼属性投放!$B$67:$Q$83,$F360,W$3)*INDEX(怒翼属性投放!$B$33:$B$41,怒翼升级!$G360))</f>
        <v>0</v>
      </c>
      <c r="X360" s="12">
        <f>INT(INDEX($C$5:$C$54,$I360)*INDEX(怒翼属性投放!$B$67:$Q$83,$F360,X$3)*INDEX(怒翼属性投放!$B$33:$B$41,怒翼升级!$G360))</f>
        <v>0</v>
      </c>
      <c r="Y360" s="12">
        <f>INT(INDEX($C$5:$C$54,$I360)*INDEX(怒翼属性投放!$B$67:$Q$83,$F360,Y$3)*INDEX(怒翼属性投放!$B$33:$B$41,怒翼升级!$G360))</f>
        <v>0</v>
      </c>
      <c r="Z360" s="12">
        <f>SUMPRODUCT(怒翼属性投放!B$47:Q$47,怒翼升级!J360:Y360)</f>
        <v>3062.5</v>
      </c>
    </row>
    <row r="361" spans="6:26" ht="16.5" x14ac:dyDescent="0.15">
      <c r="F361" s="13">
        <v>8</v>
      </c>
      <c r="G361" s="13">
        <v>7</v>
      </c>
      <c r="H361" s="13" t="s">
        <v>142</v>
      </c>
      <c r="I361" s="13">
        <v>7</v>
      </c>
      <c r="J361" s="12">
        <f>INT(INDEX($C$5:$C$54,$I361)*INDEX(怒翼属性投放!$B$67:$Q$83,$F361,J$3)*INDEX(怒翼属性投放!$B$33:$B$41,怒翼升级!$G361))</f>
        <v>4750</v>
      </c>
      <c r="K361" s="12">
        <f>INT(INDEX($C$5:$C$54,$I361)*INDEX(怒翼属性投放!$B$67:$Q$83,$F361,K$3)*INDEX(怒翼属性投放!$B$33:$B$41,怒翼升级!$G361))</f>
        <v>380</v>
      </c>
      <c r="L361" s="12">
        <f>INT(INDEX($C$5:$C$54,$I361)*INDEX(怒翼属性投放!$B$67:$Q$83,$F361,L$3)*INDEX(怒翼属性投放!$B$33:$B$41,怒翼升级!$G361))</f>
        <v>190</v>
      </c>
      <c r="M361" s="12">
        <f>INT(INDEX($C$5:$C$54,$I361)*INDEX(怒翼属性投放!$B$67:$Q$83,$F361,M$3)*INDEX(怒翼属性投放!$B$33:$B$41,怒翼升级!$G361))</f>
        <v>190</v>
      </c>
      <c r="N361" s="12">
        <f>INT(INDEX($C$5:$C$54,$I361)*INDEX(怒翼属性投放!$B$67:$Q$83,$F361,N$3)*INDEX(怒翼属性投放!$B$33:$B$41,怒翼升级!$G361))</f>
        <v>0</v>
      </c>
      <c r="O361" s="12">
        <f>INT(INDEX($C$5:$C$54,$I361)*INDEX(怒翼属性投放!$B$67:$Q$83,$F361,O$3)*INDEX(怒翼属性投放!$B$33:$B$41,怒翼升级!$G361))</f>
        <v>570</v>
      </c>
      <c r="P361" s="12">
        <f>INT(INDEX($C$5:$C$54,$I361)*INDEX(怒翼属性投放!$B$67:$Q$83,$F361,P$3)*INDEX(怒翼属性投放!$B$33:$B$41,怒翼升级!$G361))</f>
        <v>0</v>
      </c>
      <c r="Q361" s="12">
        <f>INT(INDEX($C$5:$C$54,$I361)*INDEX(怒翼属性投放!$B$67:$Q$83,$F361,Q$3)*INDEX(怒翼属性投放!$B$33:$B$41,怒翼升级!$G361))</f>
        <v>0</v>
      </c>
      <c r="R361" s="12">
        <f>INT(INDEX($C$5:$C$54,$I361)*INDEX(怒翼属性投放!$B$67:$Q$83,$F361,R$3)*INDEX(怒翼属性投放!$B$33:$B$41,怒翼升级!$G361))</f>
        <v>0</v>
      </c>
      <c r="S361" s="12">
        <f>INT(INDEX($C$5:$C$54,$I361)*INDEX(怒翼属性投放!$B$67:$Q$83,$F361,S$3)*INDEX(怒翼属性投放!$B$33:$B$41,怒翼升级!$G361))</f>
        <v>0</v>
      </c>
      <c r="T361" s="12">
        <f>INT(INDEX($C$5:$C$54,$I361)*INDEX(怒翼属性投放!$B$67:$Q$83,$F361,T$3)*INDEX(怒翼属性投放!$B$33:$B$41,怒翼升级!$G361))</f>
        <v>0</v>
      </c>
      <c r="U361" s="12">
        <f>INT(INDEX($C$5:$C$54,$I361)*INDEX(怒翼属性投放!$B$67:$Q$83,$F361,U$3)*INDEX(怒翼属性投放!$B$33:$B$41,怒翼升级!$G361))</f>
        <v>0</v>
      </c>
      <c r="V361" s="12">
        <f>INT(INDEX($C$5:$C$54,$I361)*INDEX(怒翼属性投放!$B$67:$Q$83,$F361,V$3)*INDEX(怒翼属性投放!$B$33:$B$41,怒翼升级!$G361))</f>
        <v>0</v>
      </c>
      <c r="W361" s="12">
        <f>INT(INDEX($C$5:$C$54,$I361)*INDEX(怒翼属性投放!$B$67:$Q$83,$F361,W$3)*INDEX(怒翼属性投放!$B$33:$B$41,怒翼升级!$G361))</f>
        <v>0</v>
      </c>
      <c r="X361" s="12">
        <f>INT(INDEX($C$5:$C$54,$I361)*INDEX(怒翼属性投放!$B$67:$Q$83,$F361,X$3)*INDEX(怒翼属性投放!$B$33:$B$41,怒翼升级!$G361))</f>
        <v>0</v>
      </c>
      <c r="Y361" s="12">
        <f>INT(INDEX($C$5:$C$54,$I361)*INDEX(怒翼属性投放!$B$67:$Q$83,$F361,Y$3)*INDEX(怒翼属性投放!$B$33:$B$41,怒翼升级!$G361))</f>
        <v>0</v>
      </c>
      <c r="Z361" s="12">
        <f>SUMPRODUCT(怒翼属性投放!B$47:Q$47,怒翼升级!J361:Y361)</f>
        <v>3325</v>
      </c>
    </row>
    <row r="362" spans="6:26" ht="16.5" x14ac:dyDescent="0.15">
      <c r="F362" s="13">
        <v>8</v>
      </c>
      <c r="G362" s="13">
        <v>7</v>
      </c>
      <c r="H362" s="13" t="s">
        <v>142</v>
      </c>
      <c r="I362" s="13">
        <v>8</v>
      </c>
      <c r="J362" s="12">
        <f>INT(INDEX($C$5:$C$54,$I362)*INDEX(怒翼属性投放!$B$67:$Q$83,$F362,J$3)*INDEX(怒翼属性投放!$B$33:$B$41,怒翼升级!$G362))</f>
        <v>5125</v>
      </c>
      <c r="K362" s="12">
        <f>INT(INDEX($C$5:$C$54,$I362)*INDEX(怒翼属性投放!$B$67:$Q$83,$F362,K$3)*INDEX(怒翼属性投放!$B$33:$B$41,怒翼升级!$G362))</f>
        <v>410</v>
      </c>
      <c r="L362" s="12">
        <f>INT(INDEX($C$5:$C$54,$I362)*INDEX(怒翼属性投放!$B$67:$Q$83,$F362,L$3)*INDEX(怒翼属性投放!$B$33:$B$41,怒翼升级!$G362))</f>
        <v>205</v>
      </c>
      <c r="M362" s="12">
        <f>INT(INDEX($C$5:$C$54,$I362)*INDEX(怒翼属性投放!$B$67:$Q$83,$F362,M$3)*INDEX(怒翼属性投放!$B$33:$B$41,怒翼升级!$G362))</f>
        <v>205</v>
      </c>
      <c r="N362" s="12">
        <f>INT(INDEX($C$5:$C$54,$I362)*INDEX(怒翼属性投放!$B$67:$Q$83,$F362,N$3)*INDEX(怒翼属性投放!$B$33:$B$41,怒翼升级!$G362))</f>
        <v>0</v>
      </c>
      <c r="O362" s="12">
        <f>INT(INDEX($C$5:$C$54,$I362)*INDEX(怒翼属性投放!$B$67:$Q$83,$F362,O$3)*INDEX(怒翼属性投放!$B$33:$B$41,怒翼升级!$G362))</f>
        <v>615</v>
      </c>
      <c r="P362" s="12">
        <f>INT(INDEX($C$5:$C$54,$I362)*INDEX(怒翼属性投放!$B$67:$Q$83,$F362,P$3)*INDEX(怒翼属性投放!$B$33:$B$41,怒翼升级!$G362))</f>
        <v>0</v>
      </c>
      <c r="Q362" s="12">
        <f>INT(INDEX($C$5:$C$54,$I362)*INDEX(怒翼属性投放!$B$67:$Q$83,$F362,Q$3)*INDEX(怒翼属性投放!$B$33:$B$41,怒翼升级!$G362))</f>
        <v>0</v>
      </c>
      <c r="R362" s="12">
        <f>INT(INDEX($C$5:$C$54,$I362)*INDEX(怒翼属性投放!$B$67:$Q$83,$F362,R$3)*INDEX(怒翼属性投放!$B$33:$B$41,怒翼升级!$G362))</f>
        <v>0</v>
      </c>
      <c r="S362" s="12">
        <f>INT(INDEX($C$5:$C$54,$I362)*INDEX(怒翼属性投放!$B$67:$Q$83,$F362,S$3)*INDEX(怒翼属性投放!$B$33:$B$41,怒翼升级!$G362))</f>
        <v>0</v>
      </c>
      <c r="T362" s="12">
        <f>INT(INDEX($C$5:$C$54,$I362)*INDEX(怒翼属性投放!$B$67:$Q$83,$F362,T$3)*INDEX(怒翼属性投放!$B$33:$B$41,怒翼升级!$G362))</f>
        <v>0</v>
      </c>
      <c r="U362" s="12">
        <f>INT(INDEX($C$5:$C$54,$I362)*INDEX(怒翼属性投放!$B$67:$Q$83,$F362,U$3)*INDEX(怒翼属性投放!$B$33:$B$41,怒翼升级!$G362))</f>
        <v>0</v>
      </c>
      <c r="V362" s="12">
        <f>INT(INDEX($C$5:$C$54,$I362)*INDEX(怒翼属性投放!$B$67:$Q$83,$F362,V$3)*INDEX(怒翼属性投放!$B$33:$B$41,怒翼升级!$G362))</f>
        <v>0</v>
      </c>
      <c r="W362" s="12">
        <f>INT(INDEX($C$5:$C$54,$I362)*INDEX(怒翼属性投放!$B$67:$Q$83,$F362,W$3)*INDEX(怒翼属性投放!$B$33:$B$41,怒翼升级!$G362))</f>
        <v>0</v>
      </c>
      <c r="X362" s="12">
        <f>INT(INDEX($C$5:$C$54,$I362)*INDEX(怒翼属性投放!$B$67:$Q$83,$F362,X$3)*INDEX(怒翼属性投放!$B$33:$B$41,怒翼升级!$G362))</f>
        <v>0</v>
      </c>
      <c r="Y362" s="12">
        <f>INT(INDEX($C$5:$C$54,$I362)*INDEX(怒翼属性投放!$B$67:$Q$83,$F362,Y$3)*INDEX(怒翼属性投放!$B$33:$B$41,怒翼升级!$G362))</f>
        <v>0</v>
      </c>
      <c r="Z362" s="12">
        <f>SUMPRODUCT(怒翼属性投放!B$47:Q$47,怒翼升级!J362:Y362)</f>
        <v>3587.5</v>
      </c>
    </row>
    <row r="363" spans="6:26" ht="16.5" x14ac:dyDescent="0.15">
      <c r="F363" s="13">
        <v>8</v>
      </c>
      <c r="G363" s="13">
        <v>7</v>
      </c>
      <c r="H363" s="13" t="s">
        <v>142</v>
      </c>
      <c r="I363" s="13">
        <v>9</v>
      </c>
      <c r="J363" s="12">
        <f>INT(INDEX($C$5:$C$54,$I363)*INDEX(怒翼属性投放!$B$67:$Q$83,$F363,J$3)*INDEX(怒翼属性投放!$B$33:$B$41,怒翼升级!$G363))</f>
        <v>5500</v>
      </c>
      <c r="K363" s="12">
        <f>INT(INDEX($C$5:$C$54,$I363)*INDEX(怒翼属性投放!$B$67:$Q$83,$F363,K$3)*INDEX(怒翼属性投放!$B$33:$B$41,怒翼升级!$G363))</f>
        <v>440</v>
      </c>
      <c r="L363" s="12">
        <f>INT(INDEX($C$5:$C$54,$I363)*INDEX(怒翼属性投放!$B$67:$Q$83,$F363,L$3)*INDEX(怒翼属性投放!$B$33:$B$41,怒翼升级!$G363))</f>
        <v>220</v>
      </c>
      <c r="M363" s="12">
        <f>INT(INDEX($C$5:$C$54,$I363)*INDEX(怒翼属性投放!$B$67:$Q$83,$F363,M$3)*INDEX(怒翼属性投放!$B$33:$B$41,怒翼升级!$G363))</f>
        <v>220</v>
      </c>
      <c r="N363" s="12">
        <f>INT(INDEX($C$5:$C$54,$I363)*INDEX(怒翼属性投放!$B$67:$Q$83,$F363,N$3)*INDEX(怒翼属性投放!$B$33:$B$41,怒翼升级!$G363))</f>
        <v>0</v>
      </c>
      <c r="O363" s="12">
        <f>INT(INDEX($C$5:$C$54,$I363)*INDEX(怒翼属性投放!$B$67:$Q$83,$F363,O$3)*INDEX(怒翼属性投放!$B$33:$B$41,怒翼升级!$G363))</f>
        <v>660</v>
      </c>
      <c r="P363" s="12">
        <f>INT(INDEX($C$5:$C$54,$I363)*INDEX(怒翼属性投放!$B$67:$Q$83,$F363,P$3)*INDEX(怒翼属性投放!$B$33:$B$41,怒翼升级!$G363))</f>
        <v>0</v>
      </c>
      <c r="Q363" s="12">
        <f>INT(INDEX($C$5:$C$54,$I363)*INDEX(怒翼属性投放!$B$67:$Q$83,$F363,Q$3)*INDEX(怒翼属性投放!$B$33:$B$41,怒翼升级!$G363))</f>
        <v>0</v>
      </c>
      <c r="R363" s="12">
        <f>INT(INDEX($C$5:$C$54,$I363)*INDEX(怒翼属性投放!$B$67:$Q$83,$F363,R$3)*INDEX(怒翼属性投放!$B$33:$B$41,怒翼升级!$G363))</f>
        <v>0</v>
      </c>
      <c r="S363" s="12">
        <f>INT(INDEX($C$5:$C$54,$I363)*INDEX(怒翼属性投放!$B$67:$Q$83,$F363,S$3)*INDEX(怒翼属性投放!$B$33:$B$41,怒翼升级!$G363))</f>
        <v>0</v>
      </c>
      <c r="T363" s="12">
        <f>INT(INDEX($C$5:$C$54,$I363)*INDEX(怒翼属性投放!$B$67:$Q$83,$F363,T$3)*INDEX(怒翼属性投放!$B$33:$B$41,怒翼升级!$G363))</f>
        <v>0</v>
      </c>
      <c r="U363" s="12">
        <f>INT(INDEX($C$5:$C$54,$I363)*INDEX(怒翼属性投放!$B$67:$Q$83,$F363,U$3)*INDEX(怒翼属性投放!$B$33:$B$41,怒翼升级!$G363))</f>
        <v>0</v>
      </c>
      <c r="V363" s="12">
        <f>INT(INDEX($C$5:$C$54,$I363)*INDEX(怒翼属性投放!$B$67:$Q$83,$F363,V$3)*INDEX(怒翼属性投放!$B$33:$B$41,怒翼升级!$G363))</f>
        <v>0</v>
      </c>
      <c r="W363" s="12">
        <f>INT(INDEX($C$5:$C$54,$I363)*INDEX(怒翼属性投放!$B$67:$Q$83,$F363,W$3)*INDEX(怒翼属性投放!$B$33:$B$41,怒翼升级!$G363))</f>
        <v>0</v>
      </c>
      <c r="X363" s="12">
        <f>INT(INDEX($C$5:$C$54,$I363)*INDEX(怒翼属性投放!$B$67:$Q$83,$F363,X$3)*INDEX(怒翼属性投放!$B$33:$B$41,怒翼升级!$G363))</f>
        <v>0</v>
      </c>
      <c r="Y363" s="12">
        <f>INT(INDEX($C$5:$C$54,$I363)*INDEX(怒翼属性投放!$B$67:$Q$83,$F363,Y$3)*INDEX(怒翼属性投放!$B$33:$B$41,怒翼升级!$G363))</f>
        <v>0</v>
      </c>
      <c r="Z363" s="12">
        <f>SUMPRODUCT(怒翼属性投放!B$47:Q$47,怒翼升级!J363:Y363)</f>
        <v>3850</v>
      </c>
    </row>
    <row r="364" spans="6:26" ht="16.5" x14ac:dyDescent="0.15">
      <c r="F364" s="13">
        <v>8</v>
      </c>
      <c r="G364" s="13">
        <v>7</v>
      </c>
      <c r="H364" s="13" t="s">
        <v>142</v>
      </c>
      <c r="I364" s="13">
        <v>10</v>
      </c>
      <c r="J364" s="12">
        <f>INT(INDEX($C$5:$C$54,$I364)*INDEX(怒翼属性投放!$B$67:$Q$83,$F364,J$3)*INDEX(怒翼属性投放!$B$33:$B$41,怒翼升级!$G364))</f>
        <v>5875</v>
      </c>
      <c r="K364" s="12">
        <f>INT(INDEX($C$5:$C$54,$I364)*INDEX(怒翼属性投放!$B$67:$Q$83,$F364,K$3)*INDEX(怒翼属性投放!$B$33:$B$41,怒翼升级!$G364))</f>
        <v>470</v>
      </c>
      <c r="L364" s="12">
        <f>INT(INDEX($C$5:$C$54,$I364)*INDEX(怒翼属性投放!$B$67:$Q$83,$F364,L$3)*INDEX(怒翼属性投放!$B$33:$B$41,怒翼升级!$G364))</f>
        <v>235</v>
      </c>
      <c r="M364" s="12">
        <f>INT(INDEX($C$5:$C$54,$I364)*INDEX(怒翼属性投放!$B$67:$Q$83,$F364,M$3)*INDEX(怒翼属性投放!$B$33:$B$41,怒翼升级!$G364))</f>
        <v>235</v>
      </c>
      <c r="N364" s="12">
        <f>INT(INDEX($C$5:$C$54,$I364)*INDEX(怒翼属性投放!$B$67:$Q$83,$F364,N$3)*INDEX(怒翼属性投放!$B$33:$B$41,怒翼升级!$G364))</f>
        <v>0</v>
      </c>
      <c r="O364" s="12">
        <f>INT(INDEX($C$5:$C$54,$I364)*INDEX(怒翼属性投放!$B$67:$Q$83,$F364,O$3)*INDEX(怒翼属性投放!$B$33:$B$41,怒翼升级!$G364))</f>
        <v>705</v>
      </c>
      <c r="P364" s="12">
        <f>INT(INDEX($C$5:$C$54,$I364)*INDEX(怒翼属性投放!$B$67:$Q$83,$F364,P$3)*INDEX(怒翼属性投放!$B$33:$B$41,怒翼升级!$G364))</f>
        <v>0</v>
      </c>
      <c r="Q364" s="12">
        <f>INT(INDEX($C$5:$C$54,$I364)*INDEX(怒翼属性投放!$B$67:$Q$83,$F364,Q$3)*INDEX(怒翼属性投放!$B$33:$B$41,怒翼升级!$G364))</f>
        <v>0</v>
      </c>
      <c r="R364" s="12">
        <f>INT(INDEX($C$5:$C$54,$I364)*INDEX(怒翼属性投放!$B$67:$Q$83,$F364,R$3)*INDEX(怒翼属性投放!$B$33:$B$41,怒翼升级!$G364))</f>
        <v>0</v>
      </c>
      <c r="S364" s="12">
        <f>INT(INDEX($C$5:$C$54,$I364)*INDEX(怒翼属性投放!$B$67:$Q$83,$F364,S$3)*INDEX(怒翼属性投放!$B$33:$B$41,怒翼升级!$G364))</f>
        <v>0</v>
      </c>
      <c r="T364" s="12">
        <f>INT(INDEX($C$5:$C$54,$I364)*INDEX(怒翼属性投放!$B$67:$Q$83,$F364,T$3)*INDEX(怒翼属性投放!$B$33:$B$41,怒翼升级!$G364))</f>
        <v>0</v>
      </c>
      <c r="U364" s="12">
        <f>INT(INDEX($C$5:$C$54,$I364)*INDEX(怒翼属性投放!$B$67:$Q$83,$F364,U$3)*INDEX(怒翼属性投放!$B$33:$B$41,怒翼升级!$G364))</f>
        <v>0</v>
      </c>
      <c r="V364" s="12">
        <f>INT(INDEX($C$5:$C$54,$I364)*INDEX(怒翼属性投放!$B$67:$Q$83,$F364,V$3)*INDEX(怒翼属性投放!$B$33:$B$41,怒翼升级!$G364))</f>
        <v>0</v>
      </c>
      <c r="W364" s="12">
        <f>INT(INDEX($C$5:$C$54,$I364)*INDEX(怒翼属性投放!$B$67:$Q$83,$F364,W$3)*INDEX(怒翼属性投放!$B$33:$B$41,怒翼升级!$G364))</f>
        <v>0</v>
      </c>
      <c r="X364" s="12">
        <f>INT(INDEX($C$5:$C$54,$I364)*INDEX(怒翼属性投放!$B$67:$Q$83,$F364,X$3)*INDEX(怒翼属性投放!$B$33:$B$41,怒翼升级!$G364))</f>
        <v>0</v>
      </c>
      <c r="Y364" s="12">
        <f>INT(INDEX($C$5:$C$54,$I364)*INDEX(怒翼属性投放!$B$67:$Q$83,$F364,Y$3)*INDEX(怒翼属性投放!$B$33:$B$41,怒翼升级!$G364))</f>
        <v>0</v>
      </c>
      <c r="Z364" s="12">
        <f>SUMPRODUCT(怒翼属性投放!B$47:Q$47,怒翼升级!J364:Y364)</f>
        <v>4112.5</v>
      </c>
    </row>
    <row r="365" spans="6:26" ht="16.5" x14ac:dyDescent="0.15">
      <c r="F365" s="13">
        <v>8</v>
      </c>
      <c r="G365" s="13">
        <v>7</v>
      </c>
      <c r="H365" s="13" t="s">
        <v>142</v>
      </c>
      <c r="I365" s="13">
        <v>11</v>
      </c>
      <c r="J365" s="12">
        <f>INT(INDEX($C$5:$C$54,$I365)*INDEX(怒翼属性投放!$B$67:$Q$83,$F365,J$3)*INDEX(怒翼属性投放!$B$33:$B$41,怒翼升级!$G365))</f>
        <v>6250</v>
      </c>
      <c r="K365" s="12">
        <f>INT(INDEX($C$5:$C$54,$I365)*INDEX(怒翼属性投放!$B$67:$Q$83,$F365,K$3)*INDEX(怒翼属性投放!$B$33:$B$41,怒翼升级!$G365))</f>
        <v>500</v>
      </c>
      <c r="L365" s="12">
        <f>INT(INDEX($C$5:$C$54,$I365)*INDEX(怒翼属性投放!$B$67:$Q$83,$F365,L$3)*INDEX(怒翼属性投放!$B$33:$B$41,怒翼升级!$G365))</f>
        <v>250</v>
      </c>
      <c r="M365" s="12">
        <f>INT(INDEX($C$5:$C$54,$I365)*INDEX(怒翼属性投放!$B$67:$Q$83,$F365,M$3)*INDEX(怒翼属性投放!$B$33:$B$41,怒翼升级!$G365))</f>
        <v>250</v>
      </c>
      <c r="N365" s="12">
        <f>INT(INDEX($C$5:$C$54,$I365)*INDEX(怒翼属性投放!$B$67:$Q$83,$F365,N$3)*INDEX(怒翼属性投放!$B$33:$B$41,怒翼升级!$G365))</f>
        <v>0</v>
      </c>
      <c r="O365" s="12">
        <f>INT(INDEX($C$5:$C$54,$I365)*INDEX(怒翼属性投放!$B$67:$Q$83,$F365,O$3)*INDEX(怒翼属性投放!$B$33:$B$41,怒翼升级!$G365))</f>
        <v>750</v>
      </c>
      <c r="P365" s="12">
        <f>INT(INDEX($C$5:$C$54,$I365)*INDEX(怒翼属性投放!$B$67:$Q$83,$F365,P$3)*INDEX(怒翼属性投放!$B$33:$B$41,怒翼升级!$G365))</f>
        <v>0</v>
      </c>
      <c r="Q365" s="12">
        <f>INT(INDEX($C$5:$C$54,$I365)*INDEX(怒翼属性投放!$B$67:$Q$83,$F365,Q$3)*INDEX(怒翼属性投放!$B$33:$B$41,怒翼升级!$G365))</f>
        <v>0</v>
      </c>
      <c r="R365" s="12">
        <f>INT(INDEX($C$5:$C$54,$I365)*INDEX(怒翼属性投放!$B$67:$Q$83,$F365,R$3)*INDEX(怒翼属性投放!$B$33:$B$41,怒翼升级!$G365))</f>
        <v>0</v>
      </c>
      <c r="S365" s="12">
        <f>INT(INDEX($C$5:$C$54,$I365)*INDEX(怒翼属性投放!$B$67:$Q$83,$F365,S$3)*INDEX(怒翼属性投放!$B$33:$B$41,怒翼升级!$G365))</f>
        <v>0</v>
      </c>
      <c r="T365" s="12">
        <f>INT(INDEX($C$5:$C$54,$I365)*INDEX(怒翼属性投放!$B$67:$Q$83,$F365,T$3)*INDEX(怒翼属性投放!$B$33:$B$41,怒翼升级!$G365))</f>
        <v>0</v>
      </c>
      <c r="U365" s="12">
        <f>INT(INDEX($C$5:$C$54,$I365)*INDEX(怒翼属性投放!$B$67:$Q$83,$F365,U$3)*INDEX(怒翼属性投放!$B$33:$B$41,怒翼升级!$G365))</f>
        <v>0</v>
      </c>
      <c r="V365" s="12">
        <f>INT(INDEX($C$5:$C$54,$I365)*INDEX(怒翼属性投放!$B$67:$Q$83,$F365,V$3)*INDEX(怒翼属性投放!$B$33:$B$41,怒翼升级!$G365))</f>
        <v>0</v>
      </c>
      <c r="W365" s="12">
        <f>INT(INDEX($C$5:$C$54,$I365)*INDEX(怒翼属性投放!$B$67:$Q$83,$F365,W$3)*INDEX(怒翼属性投放!$B$33:$B$41,怒翼升级!$G365))</f>
        <v>0</v>
      </c>
      <c r="X365" s="12">
        <f>INT(INDEX($C$5:$C$54,$I365)*INDEX(怒翼属性投放!$B$67:$Q$83,$F365,X$3)*INDEX(怒翼属性投放!$B$33:$B$41,怒翼升级!$G365))</f>
        <v>0</v>
      </c>
      <c r="Y365" s="12">
        <f>INT(INDEX($C$5:$C$54,$I365)*INDEX(怒翼属性投放!$B$67:$Q$83,$F365,Y$3)*INDEX(怒翼属性投放!$B$33:$B$41,怒翼升级!$G365))</f>
        <v>0</v>
      </c>
      <c r="Z365" s="12">
        <f>SUMPRODUCT(怒翼属性投放!B$47:Q$47,怒翼升级!J365:Y365)</f>
        <v>4375</v>
      </c>
    </row>
    <row r="366" spans="6:26" ht="16.5" x14ac:dyDescent="0.15">
      <c r="F366" s="13">
        <v>8</v>
      </c>
      <c r="G366" s="13">
        <v>7</v>
      </c>
      <c r="H366" s="13" t="s">
        <v>142</v>
      </c>
      <c r="I366" s="13">
        <v>12</v>
      </c>
      <c r="J366" s="12">
        <f>INT(INDEX($C$5:$C$54,$I366)*INDEX(怒翼属性投放!$B$67:$Q$83,$F366,J$3)*INDEX(怒翼属性投放!$B$33:$B$41,怒翼升级!$G366))</f>
        <v>6625</v>
      </c>
      <c r="K366" s="12">
        <f>INT(INDEX($C$5:$C$54,$I366)*INDEX(怒翼属性投放!$B$67:$Q$83,$F366,K$3)*INDEX(怒翼属性投放!$B$33:$B$41,怒翼升级!$G366))</f>
        <v>530</v>
      </c>
      <c r="L366" s="12">
        <f>INT(INDEX($C$5:$C$54,$I366)*INDEX(怒翼属性投放!$B$67:$Q$83,$F366,L$3)*INDEX(怒翼属性投放!$B$33:$B$41,怒翼升级!$G366))</f>
        <v>265</v>
      </c>
      <c r="M366" s="12">
        <f>INT(INDEX($C$5:$C$54,$I366)*INDEX(怒翼属性投放!$B$67:$Q$83,$F366,M$3)*INDEX(怒翼属性投放!$B$33:$B$41,怒翼升级!$G366))</f>
        <v>265</v>
      </c>
      <c r="N366" s="12">
        <f>INT(INDEX($C$5:$C$54,$I366)*INDEX(怒翼属性投放!$B$67:$Q$83,$F366,N$3)*INDEX(怒翼属性投放!$B$33:$B$41,怒翼升级!$G366))</f>
        <v>0</v>
      </c>
      <c r="O366" s="12">
        <f>INT(INDEX($C$5:$C$54,$I366)*INDEX(怒翼属性投放!$B$67:$Q$83,$F366,O$3)*INDEX(怒翼属性投放!$B$33:$B$41,怒翼升级!$G366))</f>
        <v>795</v>
      </c>
      <c r="P366" s="12">
        <f>INT(INDEX($C$5:$C$54,$I366)*INDEX(怒翼属性投放!$B$67:$Q$83,$F366,P$3)*INDEX(怒翼属性投放!$B$33:$B$41,怒翼升级!$G366))</f>
        <v>0</v>
      </c>
      <c r="Q366" s="12">
        <f>INT(INDEX($C$5:$C$54,$I366)*INDEX(怒翼属性投放!$B$67:$Q$83,$F366,Q$3)*INDEX(怒翼属性投放!$B$33:$B$41,怒翼升级!$G366))</f>
        <v>0</v>
      </c>
      <c r="R366" s="12">
        <f>INT(INDEX($C$5:$C$54,$I366)*INDEX(怒翼属性投放!$B$67:$Q$83,$F366,R$3)*INDEX(怒翼属性投放!$B$33:$B$41,怒翼升级!$G366))</f>
        <v>0</v>
      </c>
      <c r="S366" s="12">
        <f>INT(INDEX($C$5:$C$54,$I366)*INDEX(怒翼属性投放!$B$67:$Q$83,$F366,S$3)*INDEX(怒翼属性投放!$B$33:$B$41,怒翼升级!$G366))</f>
        <v>0</v>
      </c>
      <c r="T366" s="12">
        <f>INT(INDEX($C$5:$C$54,$I366)*INDEX(怒翼属性投放!$B$67:$Q$83,$F366,T$3)*INDEX(怒翼属性投放!$B$33:$B$41,怒翼升级!$G366))</f>
        <v>0</v>
      </c>
      <c r="U366" s="12">
        <f>INT(INDEX($C$5:$C$54,$I366)*INDEX(怒翼属性投放!$B$67:$Q$83,$F366,U$3)*INDEX(怒翼属性投放!$B$33:$B$41,怒翼升级!$G366))</f>
        <v>0</v>
      </c>
      <c r="V366" s="12">
        <f>INT(INDEX($C$5:$C$54,$I366)*INDEX(怒翼属性投放!$B$67:$Q$83,$F366,V$3)*INDEX(怒翼属性投放!$B$33:$B$41,怒翼升级!$G366))</f>
        <v>0</v>
      </c>
      <c r="W366" s="12">
        <f>INT(INDEX($C$5:$C$54,$I366)*INDEX(怒翼属性投放!$B$67:$Q$83,$F366,W$3)*INDEX(怒翼属性投放!$B$33:$B$41,怒翼升级!$G366))</f>
        <v>0</v>
      </c>
      <c r="X366" s="12">
        <f>INT(INDEX($C$5:$C$54,$I366)*INDEX(怒翼属性投放!$B$67:$Q$83,$F366,X$3)*INDEX(怒翼属性投放!$B$33:$B$41,怒翼升级!$G366))</f>
        <v>0</v>
      </c>
      <c r="Y366" s="12">
        <f>INT(INDEX($C$5:$C$54,$I366)*INDEX(怒翼属性投放!$B$67:$Q$83,$F366,Y$3)*INDEX(怒翼属性投放!$B$33:$B$41,怒翼升级!$G366))</f>
        <v>0</v>
      </c>
      <c r="Z366" s="12">
        <f>SUMPRODUCT(怒翼属性投放!B$47:Q$47,怒翼升级!J366:Y366)</f>
        <v>4637.5</v>
      </c>
    </row>
    <row r="367" spans="6:26" ht="16.5" x14ac:dyDescent="0.15">
      <c r="F367" s="13">
        <v>8</v>
      </c>
      <c r="G367" s="13">
        <v>7</v>
      </c>
      <c r="H367" s="13" t="s">
        <v>142</v>
      </c>
      <c r="I367" s="13">
        <v>13</v>
      </c>
      <c r="J367" s="12">
        <f>INT(INDEX($C$5:$C$54,$I367)*INDEX(怒翼属性投放!$B$67:$Q$83,$F367,J$3)*INDEX(怒翼属性投放!$B$33:$B$41,怒翼升级!$G367))</f>
        <v>7000</v>
      </c>
      <c r="K367" s="12">
        <f>INT(INDEX($C$5:$C$54,$I367)*INDEX(怒翼属性投放!$B$67:$Q$83,$F367,K$3)*INDEX(怒翼属性投放!$B$33:$B$41,怒翼升级!$G367))</f>
        <v>560</v>
      </c>
      <c r="L367" s="12">
        <f>INT(INDEX($C$5:$C$54,$I367)*INDEX(怒翼属性投放!$B$67:$Q$83,$F367,L$3)*INDEX(怒翼属性投放!$B$33:$B$41,怒翼升级!$G367))</f>
        <v>280</v>
      </c>
      <c r="M367" s="12">
        <f>INT(INDEX($C$5:$C$54,$I367)*INDEX(怒翼属性投放!$B$67:$Q$83,$F367,M$3)*INDEX(怒翼属性投放!$B$33:$B$41,怒翼升级!$G367))</f>
        <v>280</v>
      </c>
      <c r="N367" s="12">
        <f>INT(INDEX($C$5:$C$54,$I367)*INDEX(怒翼属性投放!$B$67:$Q$83,$F367,N$3)*INDEX(怒翼属性投放!$B$33:$B$41,怒翼升级!$G367))</f>
        <v>0</v>
      </c>
      <c r="O367" s="12">
        <f>INT(INDEX($C$5:$C$54,$I367)*INDEX(怒翼属性投放!$B$67:$Q$83,$F367,O$3)*INDEX(怒翼属性投放!$B$33:$B$41,怒翼升级!$G367))</f>
        <v>840</v>
      </c>
      <c r="P367" s="12">
        <f>INT(INDEX($C$5:$C$54,$I367)*INDEX(怒翼属性投放!$B$67:$Q$83,$F367,P$3)*INDEX(怒翼属性投放!$B$33:$B$41,怒翼升级!$G367))</f>
        <v>0</v>
      </c>
      <c r="Q367" s="12">
        <f>INT(INDEX($C$5:$C$54,$I367)*INDEX(怒翼属性投放!$B$67:$Q$83,$F367,Q$3)*INDEX(怒翼属性投放!$B$33:$B$41,怒翼升级!$G367))</f>
        <v>0</v>
      </c>
      <c r="R367" s="12">
        <f>INT(INDEX($C$5:$C$54,$I367)*INDEX(怒翼属性投放!$B$67:$Q$83,$F367,R$3)*INDEX(怒翼属性投放!$B$33:$B$41,怒翼升级!$G367))</f>
        <v>0</v>
      </c>
      <c r="S367" s="12">
        <f>INT(INDEX($C$5:$C$54,$I367)*INDEX(怒翼属性投放!$B$67:$Q$83,$F367,S$3)*INDEX(怒翼属性投放!$B$33:$B$41,怒翼升级!$G367))</f>
        <v>0</v>
      </c>
      <c r="T367" s="12">
        <f>INT(INDEX($C$5:$C$54,$I367)*INDEX(怒翼属性投放!$B$67:$Q$83,$F367,T$3)*INDEX(怒翼属性投放!$B$33:$B$41,怒翼升级!$G367))</f>
        <v>0</v>
      </c>
      <c r="U367" s="12">
        <f>INT(INDEX($C$5:$C$54,$I367)*INDEX(怒翼属性投放!$B$67:$Q$83,$F367,U$3)*INDEX(怒翼属性投放!$B$33:$B$41,怒翼升级!$G367))</f>
        <v>0</v>
      </c>
      <c r="V367" s="12">
        <f>INT(INDEX($C$5:$C$54,$I367)*INDEX(怒翼属性投放!$B$67:$Q$83,$F367,V$3)*INDEX(怒翼属性投放!$B$33:$B$41,怒翼升级!$G367))</f>
        <v>0</v>
      </c>
      <c r="W367" s="12">
        <f>INT(INDEX($C$5:$C$54,$I367)*INDEX(怒翼属性投放!$B$67:$Q$83,$F367,W$3)*INDEX(怒翼属性投放!$B$33:$B$41,怒翼升级!$G367))</f>
        <v>0</v>
      </c>
      <c r="X367" s="12">
        <f>INT(INDEX($C$5:$C$54,$I367)*INDEX(怒翼属性投放!$B$67:$Q$83,$F367,X$3)*INDEX(怒翼属性投放!$B$33:$B$41,怒翼升级!$G367))</f>
        <v>0</v>
      </c>
      <c r="Y367" s="12">
        <f>INT(INDEX($C$5:$C$54,$I367)*INDEX(怒翼属性投放!$B$67:$Q$83,$F367,Y$3)*INDEX(怒翼属性投放!$B$33:$B$41,怒翼升级!$G367))</f>
        <v>0</v>
      </c>
      <c r="Z367" s="12">
        <f>SUMPRODUCT(怒翼属性投放!B$47:Q$47,怒翼升级!J367:Y367)</f>
        <v>4900</v>
      </c>
    </row>
    <row r="368" spans="6:26" ht="16.5" x14ac:dyDescent="0.15">
      <c r="F368" s="13">
        <v>8</v>
      </c>
      <c r="G368" s="13">
        <v>7</v>
      </c>
      <c r="H368" s="13" t="s">
        <v>142</v>
      </c>
      <c r="I368" s="13">
        <v>14</v>
      </c>
      <c r="J368" s="12">
        <f>INT(INDEX($C$5:$C$54,$I368)*INDEX(怒翼属性投放!$B$67:$Q$83,$F368,J$3)*INDEX(怒翼属性投放!$B$33:$B$41,怒翼升级!$G368))</f>
        <v>7375</v>
      </c>
      <c r="K368" s="12">
        <f>INT(INDEX($C$5:$C$54,$I368)*INDEX(怒翼属性投放!$B$67:$Q$83,$F368,K$3)*INDEX(怒翼属性投放!$B$33:$B$41,怒翼升级!$G368))</f>
        <v>590</v>
      </c>
      <c r="L368" s="12">
        <f>INT(INDEX($C$5:$C$54,$I368)*INDEX(怒翼属性投放!$B$67:$Q$83,$F368,L$3)*INDEX(怒翼属性投放!$B$33:$B$41,怒翼升级!$G368))</f>
        <v>295</v>
      </c>
      <c r="M368" s="12">
        <f>INT(INDEX($C$5:$C$54,$I368)*INDEX(怒翼属性投放!$B$67:$Q$83,$F368,M$3)*INDEX(怒翼属性投放!$B$33:$B$41,怒翼升级!$G368))</f>
        <v>295</v>
      </c>
      <c r="N368" s="12">
        <f>INT(INDEX($C$5:$C$54,$I368)*INDEX(怒翼属性投放!$B$67:$Q$83,$F368,N$3)*INDEX(怒翼属性投放!$B$33:$B$41,怒翼升级!$G368))</f>
        <v>0</v>
      </c>
      <c r="O368" s="12">
        <f>INT(INDEX($C$5:$C$54,$I368)*INDEX(怒翼属性投放!$B$67:$Q$83,$F368,O$3)*INDEX(怒翼属性投放!$B$33:$B$41,怒翼升级!$G368))</f>
        <v>885</v>
      </c>
      <c r="P368" s="12">
        <f>INT(INDEX($C$5:$C$54,$I368)*INDEX(怒翼属性投放!$B$67:$Q$83,$F368,P$3)*INDEX(怒翼属性投放!$B$33:$B$41,怒翼升级!$G368))</f>
        <v>0</v>
      </c>
      <c r="Q368" s="12">
        <f>INT(INDEX($C$5:$C$54,$I368)*INDEX(怒翼属性投放!$B$67:$Q$83,$F368,Q$3)*INDEX(怒翼属性投放!$B$33:$B$41,怒翼升级!$G368))</f>
        <v>0</v>
      </c>
      <c r="R368" s="12">
        <f>INT(INDEX($C$5:$C$54,$I368)*INDEX(怒翼属性投放!$B$67:$Q$83,$F368,R$3)*INDEX(怒翼属性投放!$B$33:$B$41,怒翼升级!$G368))</f>
        <v>0</v>
      </c>
      <c r="S368" s="12">
        <f>INT(INDEX($C$5:$C$54,$I368)*INDEX(怒翼属性投放!$B$67:$Q$83,$F368,S$3)*INDEX(怒翼属性投放!$B$33:$B$41,怒翼升级!$G368))</f>
        <v>0</v>
      </c>
      <c r="T368" s="12">
        <f>INT(INDEX($C$5:$C$54,$I368)*INDEX(怒翼属性投放!$B$67:$Q$83,$F368,T$3)*INDEX(怒翼属性投放!$B$33:$B$41,怒翼升级!$G368))</f>
        <v>0</v>
      </c>
      <c r="U368" s="12">
        <f>INT(INDEX($C$5:$C$54,$I368)*INDEX(怒翼属性投放!$B$67:$Q$83,$F368,U$3)*INDEX(怒翼属性投放!$B$33:$B$41,怒翼升级!$G368))</f>
        <v>0</v>
      </c>
      <c r="V368" s="12">
        <f>INT(INDEX($C$5:$C$54,$I368)*INDEX(怒翼属性投放!$B$67:$Q$83,$F368,V$3)*INDEX(怒翼属性投放!$B$33:$B$41,怒翼升级!$G368))</f>
        <v>0</v>
      </c>
      <c r="W368" s="12">
        <f>INT(INDEX($C$5:$C$54,$I368)*INDEX(怒翼属性投放!$B$67:$Q$83,$F368,W$3)*INDEX(怒翼属性投放!$B$33:$B$41,怒翼升级!$G368))</f>
        <v>0</v>
      </c>
      <c r="X368" s="12">
        <f>INT(INDEX($C$5:$C$54,$I368)*INDEX(怒翼属性投放!$B$67:$Q$83,$F368,X$3)*INDEX(怒翼属性投放!$B$33:$B$41,怒翼升级!$G368))</f>
        <v>0</v>
      </c>
      <c r="Y368" s="12">
        <f>INT(INDEX($C$5:$C$54,$I368)*INDEX(怒翼属性投放!$B$67:$Q$83,$F368,Y$3)*INDEX(怒翼属性投放!$B$33:$B$41,怒翼升级!$G368))</f>
        <v>0</v>
      </c>
      <c r="Z368" s="12">
        <f>SUMPRODUCT(怒翼属性投放!B$47:Q$47,怒翼升级!J368:Y368)</f>
        <v>5162.5</v>
      </c>
    </row>
    <row r="369" spans="6:26" ht="16.5" x14ac:dyDescent="0.15">
      <c r="F369" s="13">
        <v>8</v>
      </c>
      <c r="G369" s="13">
        <v>7</v>
      </c>
      <c r="H369" s="13" t="s">
        <v>142</v>
      </c>
      <c r="I369" s="13">
        <v>15</v>
      </c>
      <c r="J369" s="12">
        <f>INT(INDEX($C$5:$C$54,$I369)*INDEX(怒翼属性投放!$B$67:$Q$83,$F369,J$3)*INDEX(怒翼属性投放!$B$33:$B$41,怒翼升级!$G369))</f>
        <v>7750</v>
      </c>
      <c r="K369" s="12">
        <f>INT(INDEX($C$5:$C$54,$I369)*INDEX(怒翼属性投放!$B$67:$Q$83,$F369,K$3)*INDEX(怒翼属性投放!$B$33:$B$41,怒翼升级!$G369))</f>
        <v>620</v>
      </c>
      <c r="L369" s="12">
        <f>INT(INDEX($C$5:$C$54,$I369)*INDEX(怒翼属性投放!$B$67:$Q$83,$F369,L$3)*INDEX(怒翼属性投放!$B$33:$B$41,怒翼升级!$G369))</f>
        <v>310</v>
      </c>
      <c r="M369" s="12">
        <f>INT(INDEX($C$5:$C$54,$I369)*INDEX(怒翼属性投放!$B$67:$Q$83,$F369,M$3)*INDEX(怒翼属性投放!$B$33:$B$41,怒翼升级!$G369))</f>
        <v>310</v>
      </c>
      <c r="N369" s="12">
        <f>INT(INDEX($C$5:$C$54,$I369)*INDEX(怒翼属性投放!$B$67:$Q$83,$F369,N$3)*INDEX(怒翼属性投放!$B$33:$B$41,怒翼升级!$G369))</f>
        <v>0</v>
      </c>
      <c r="O369" s="12">
        <f>INT(INDEX($C$5:$C$54,$I369)*INDEX(怒翼属性投放!$B$67:$Q$83,$F369,O$3)*INDEX(怒翼属性投放!$B$33:$B$41,怒翼升级!$G369))</f>
        <v>930</v>
      </c>
      <c r="P369" s="12">
        <f>INT(INDEX($C$5:$C$54,$I369)*INDEX(怒翼属性投放!$B$67:$Q$83,$F369,P$3)*INDEX(怒翼属性投放!$B$33:$B$41,怒翼升级!$G369))</f>
        <v>0</v>
      </c>
      <c r="Q369" s="12">
        <f>INT(INDEX($C$5:$C$54,$I369)*INDEX(怒翼属性投放!$B$67:$Q$83,$F369,Q$3)*INDEX(怒翼属性投放!$B$33:$B$41,怒翼升级!$G369))</f>
        <v>0</v>
      </c>
      <c r="R369" s="12">
        <f>INT(INDEX($C$5:$C$54,$I369)*INDEX(怒翼属性投放!$B$67:$Q$83,$F369,R$3)*INDEX(怒翼属性投放!$B$33:$B$41,怒翼升级!$G369))</f>
        <v>0</v>
      </c>
      <c r="S369" s="12">
        <f>INT(INDEX($C$5:$C$54,$I369)*INDEX(怒翼属性投放!$B$67:$Q$83,$F369,S$3)*INDEX(怒翼属性投放!$B$33:$B$41,怒翼升级!$G369))</f>
        <v>0</v>
      </c>
      <c r="T369" s="12">
        <f>INT(INDEX($C$5:$C$54,$I369)*INDEX(怒翼属性投放!$B$67:$Q$83,$F369,T$3)*INDEX(怒翼属性投放!$B$33:$B$41,怒翼升级!$G369))</f>
        <v>0</v>
      </c>
      <c r="U369" s="12">
        <f>INT(INDEX($C$5:$C$54,$I369)*INDEX(怒翼属性投放!$B$67:$Q$83,$F369,U$3)*INDEX(怒翼属性投放!$B$33:$B$41,怒翼升级!$G369))</f>
        <v>0</v>
      </c>
      <c r="V369" s="12">
        <f>INT(INDEX($C$5:$C$54,$I369)*INDEX(怒翼属性投放!$B$67:$Q$83,$F369,V$3)*INDEX(怒翼属性投放!$B$33:$B$41,怒翼升级!$G369))</f>
        <v>0</v>
      </c>
      <c r="W369" s="12">
        <f>INT(INDEX($C$5:$C$54,$I369)*INDEX(怒翼属性投放!$B$67:$Q$83,$F369,W$3)*INDEX(怒翼属性投放!$B$33:$B$41,怒翼升级!$G369))</f>
        <v>0</v>
      </c>
      <c r="X369" s="12">
        <f>INT(INDEX($C$5:$C$54,$I369)*INDEX(怒翼属性投放!$B$67:$Q$83,$F369,X$3)*INDEX(怒翼属性投放!$B$33:$B$41,怒翼升级!$G369))</f>
        <v>0</v>
      </c>
      <c r="Y369" s="12">
        <f>INT(INDEX($C$5:$C$54,$I369)*INDEX(怒翼属性投放!$B$67:$Q$83,$F369,Y$3)*INDEX(怒翼属性投放!$B$33:$B$41,怒翼升级!$G369))</f>
        <v>0</v>
      </c>
      <c r="Z369" s="12">
        <f>SUMPRODUCT(怒翼属性投放!B$47:Q$47,怒翼升级!J369:Y369)</f>
        <v>5425</v>
      </c>
    </row>
    <row r="370" spans="6:26" ht="16.5" x14ac:dyDescent="0.15">
      <c r="F370" s="13">
        <v>8</v>
      </c>
      <c r="G370" s="13">
        <v>7</v>
      </c>
      <c r="H370" s="13" t="s">
        <v>142</v>
      </c>
      <c r="I370" s="13">
        <v>16</v>
      </c>
      <c r="J370" s="12">
        <f>INT(INDEX($C$5:$C$54,$I370)*INDEX(怒翼属性投放!$B$67:$Q$83,$F370,J$3)*INDEX(怒翼属性投放!$B$33:$B$41,怒翼升级!$G370))</f>
        <v>8125</v>
      </c>
      <c r="K370" s="12">
        <f>INT(INDEX($C$5:$C$54,$I370)*INDEX(怒翼属性投放!$B$67:$Q$83,$F370,K$3)*INDEX(怒翼属性投放!$B$33:$B$41,怒翼升级!$G370))</f>
        <v>650</v>
      </c>
      <c r="L370" s="12">
        <f>INT(INDEX($C$5:$C$54,$I370)*INDEX(怒翼属性投放!$B$67:$Q$83,$F370,L$3)*INDEX(怒翼属性投放!$B$33:$B$41,怒翼升级!$G370))</f>
        <v>325</v>
      </c>
      <c r="M370" s="12">
        <f>INT(INDEX($C$5:$C$54,$I370)*INDEX(怒翼属性投放!$B$67:$Q$83,$F370,M$3)*INDEX(怒翼属性投放!$B$33:$B$41,怒翼升级!$G370))</f>
        <v>325</v>
      </c>
      <c r="N370" s="12">
        <f>INT(INDEX($C$5:$C$54,$I370)*INDEX(怒翼属性投放!$B$67:$Q$83,$F370,N$3)*INDEX(怒翼属性投放!$B$33:$B$41,怒翼升级!$G370))</f>
        <v>0</v>
      </c>
      <c r="O370" s="12">
        <f>INT(INDEX($C$5:$C$54,$I370)*INDEX(怒翼属性投放!$B$67:$Q$83,$F370,O$3)*INDEX(怒翼属性投放!$B$33:$B$41,怒翼升级!$G370))</f>
        <v>975</v>
      </c>
      <c r="P370" s="12">
        <f>INT(INDEX($C$5:$C$54,$I370)*INDEX(怒翼属性投放!$B$67:$Q$83,$F370,P$3)*INDEX(怒翼属性投放!$B$33:$B$41,怒翼升级!$G370))</f>
        <v>0</v>
      </c>
      <c r="Q370" s="12">
        <f>INT(INDEX($C$5:$C$54,$I370)*INDEX(怒翼属性投放!$B$67:$Q$83,$F370,Q$3)*INDEX(怒翼属性投放!$B$33:$B$41,怒翼升级!$G370))</f>
        <v>0</v>
      </c>
      <c r="R370" s="12">
        <f>INT(INDEX($C$5:$C$54,$I370)*INDEX(怒翼属性投放!$B$67:$Q$83,$F370,R$3)*INDEX(怒翼属性投放!$B$33:$B$41,怒翼升级!$G370))</f>
        <v>0</v>
      </c>
      <c r="S370" s="12">
        <f>INT(INDEX($C$5:$C$54,$I370)*INDEX(怒翼属性投放!$B$67:$Q$83,$F370,S$3)*INDEX(怒翼属性投放!$B$33:$B$41,怒翼升级!$G370))</f>
        <v>0</v>
      </c>
      <c r="T370" s="12">
        <f>INT(INDEX($C$5:$C$54,$I370)*INDEX(怒翼属性投放!$B$67:$Q$83,$F370,T$3)*INDEX(怒翼属性投放!$B$33:$B$41,怒翼升级!$G370))</f>
        <v>0</v>
      </c>
      <c r="U370" s="12">
        <f>INT(INDEX($C$5:$C$54,$I370)*INDEX(怒翼属性投放!$B$67:$Q$83,$F370,U$3)*INDEX(怒翼属性投放!$B$33:$B$41,怒翼升级!$G370))</f>
        <v>0</v>
      </c>
      <c r="V370" s="12">
        <f>INT(INDEX($C$5:$C$54,$I370)*INDEX(怒翼属性投放!$B$67:$Q$83,$F370,V$3)*INDEX(怒翼属性投放!$B$33:$B$41,怒翼升级!$G370))</f>
        <v>0</v>
      </c>
      <c r="W370" s="12">
        <f>INT(INDEX($C$5:$C$54,$I370)*INDEX(怒翼属性投放!$B$67:$Q$83,$F370,W$3)*INDEX(怒翼属性投放!$B$33:$B$41,怒翼升级!$G370))</f>
        <v>0</v>
      </c>
      <c r="X370" s="12">
        <f>INT(INDEX($C$5:$C$54,$I370)*INDEX(怒翼属性投放!$B$67:$Q$83,$F370,X$3)*INDEX(怒翼属性投放!$B$33:$B$41,怒翼升级!$G370))</f>
        <v>0</v>
      </c>
      <c r="Y370" s="12">
        <f>INT(INDEX($C$5:$C$54,$I370)*INDEX(怒翼属性投放!$B$67:$Q$83,$F370,Y$3)*INDEX(怒翼属性投放!$B$33:$B$41,怒翼升级!$G370))</f>
        <v>0</v>
      </c>
      <c r="Z370" s="12">
        <f>SUMPRODUCT(怒翼属性投放!B$47:Q$47,怒翼升级!J370:Y370)</f>
        <v>5687.5</v>
      </c>
    </row>
    <row r="371" spans="6:26" ht="16.5" x14ac:dyDescent="0.15">
      <c r="F371" s="13">
        <v>8</v>
      </c>
      <c r="G371" s="13">
        <v>7</v>
      </c>
      <c r="H371" s="13" t="s">
        <v>142</v>
      </c>
      <c r="I371" s="13">
        <v>17</v>
      </c>
      <c r="J371" s="12">
        <f>INT(INDEX($C$5:$C$54,$I371)*INDEX(怒翼属性投放!$B$67:$Q$83,$F371,J$3)*INDEX(怒翼属性投放!$B$33:$B$41,怒翼升级!$G371))</f>
        <v>8500</v>
      </c>
      <c r="K371" s="12">
        <f>INT(INDEX($C$5:$C$54,$I371)*INDEX(怒翼属性投放!$B$67:$Q$83,$F371,K$3)*INDEX(怒翼属性投放!$B$33:$B$41,怒翼升级!$G371))</f>
        <v>680</v>
      </c>
      <c r="L371" s="12">
        <f>INT(INDEX($C$5:$C$54,$I371)*INDEX(怒翼属性投放!$B$67:$Q$83,$F371,L$3)*INDEX(怒翼属性投放!$B$33:$B$41,怒翼升级!$G371))</f>
        <v>340</v>
      </c>
      <c r="M371" s="12">
        <f>INT(INDEX($C$5:$C$54,$I371)*INDEX(怒翼属性投放!$B$67:$Q$83,$F371,M$3)*INDEX(怒翼属性投放!$B$33:$B$41,怒翼升级!$G371))</f>
        <v>340</v>
      </c>
      <c r="N371" s="12">
        <f>INT(INDEX($C$5:$C$54,$I371)*INDEX(怒翼属性投放!$B$67:$Q$83,$F371,N$3)*INDEX(怒翼属性投放!$B$33:$B$41,怒翼升级!$G371))</f>
        <v>0</v>
      </c>
      <c r="O371" s="12">
        <f>INT(INDEX($C$5:$C$54,$I371)*INDEX(怒翼属性投放!$B$67:$Q$83,$F371,O$3)*INDEX(怒翼属性投放!$B$33:$B$41,怒翼升级!$G371))</f>
        <v>1020</v>
      </c>
      <c r="P371" s="12">
        <f>INT(INDEX($C$5:$C$54,$I371)*INDEX(怒翼属性投放!$B$67:$Q$83,$F371,P$3)*INDEX(怒翼属性投放!$B$33:$B$41,怒翼升级!$G371))</f>
        <v>0</v>
      </c>
      <c r="Q371" s="12">
        <f>INT(INDEX($C$5:$C$54,$I371)*INDEX(怒翼属性投放!$B$67:$Q$83,$F371,Q$3)*INDEX(怒翼属性投放!$B$33:$B$41,怒翼升级!$G371))</f>
        <v>0</v>
      </c>
      <c r="R371" s="12">
        <f>INT(INDEX($C$5:$C$54,$I371)*INDEX(怒翼属性投放!$B$67:$Q$83,$F371,R$3)*INDEX(怒翼属性投放!$B$33:$B$41,怒翼升级!$G371))</f>
        <v>0</v>
      </c>
      <c r="S371" s="12">
        <f>INT(INDEX($C$5:$C$54,$I371)*INDEX(怒翼属性投放!$B$67:$Q$83,$F371,S$3)*INDEX(怒翼属性投放!$B$33:$B$41,怒翼升级!$G371))</f>
        <v>0</v>
      </c>
      <c r="T371" s="12">
        <f>INT(INDEX($C$5:$C$54,$I371)*INDEX(怒翼属性投放!$B$67:$Q$83,$F371,T$3)*INDEX(怒翼属性投放!$B$33:$B$41,怒翼升级!$G371))</f>
        <v>0</v>
      </c>
      <c r="U371" s="12">
        <f>INT(INDEX($C$5:$C$54,$I371)*INDEX(怒翼属性投放!$B$67:$Q$83,$F371,U$3)*INDEX(怒翼属性投放!$B$33:$B$41,怒翼升级!$G371))</f>
        <v>0</v>
      </c>
      <c r="V371" s="12">
        <f>INT(INDEX($C$5:$C$54,$I371)*INDEX(怒翼属性投放!$B$67:$Q$83,$F371,V$3)*INDEX(怒翼属性投放!$B$33:$B$41,怒翼升级!$G371))</f>
        <v>0</v>
      </c>
      <c r="W371" s="12">
        <f>INT(INDEX($C$5:$C$54,$I371)*INDEX(怒翼属性投放!$B$67:$Q$83,$F371,W$3)*INDEX(怒翼属性投放!$B$33:$B$41,怒翼升级!$G371))</f>
        <v>0</v>
      </c>
      <c r="X371" s="12">
        <f>INT(INDEX($C$5:$C$54,$I371)*INDEX(怒翼属性投放!$B$67:$Q$83,$F371,X$3)*INDEX(怒翼属性投放!$B$33:$B$41,怒翼升级!$G371))</f>
        <v>0</v>
      </c>
      <c r="Y371" s="12">
        <f>INT(INDEX($C$5:$C$54,$I371)*INDEX(怒翼属性投放!$B$67:$Q$83,$F371,Y$3)*INDEX(怒翼属性投放!$B$33:$B$41,怒翼升级!$G371))</f>
        <v>0</v>
      </c>
      <c r="Z371" s="12">
        <f>SUMPRODUCT(怒翼属性投放!B$47:Q$47,怒翼升级!J371:Y371)</f>
        <v>5950</v>
      </c>
    </row>
    <row r="372" spans="6:26" ht="16.5" x14ac:dyDescent="0.15">
      <c r="F372" s="13">
        <v>8</v>
      </c>
      <c r="G372" s="13">
        <v>7</v>
      </c>
      <c r="H372" s="13" t="s">
        <v>142</v>
      </c>
      <c r="I372" s="13">
        <v>18</v>
      </c>
      <c r="J372" s="12">
        <f>INT(INDEX($C$5:$C$54,$I372)*INDEX(怒翼属性投放!$B$67:$Q$83,$F372,J$3)*INDEX(怒翼属性投放!$B$33:$B$41,怒翼升级!$G372))</f>
        <v>8875</v>
      </c>
      <c r="K372" s="12">
        <f>INT(INDEX($C$5:$C$54,$I372)*INDEX(怒翼属性投放!$B$67:$Q$83,$F372,K$3)*INDEX(怒翼属性投放!$B$33:$B$41,怒翼升级!$G372))</f>
        <v>710</v>
      </c>
      <c r="L372" s="12">
        <f>INT(INDEX($C$5:$C$54,$I372)*INDEX(怒翼属性投放!$B$67:$Q$83,$F372,L$3)*INDEX(怒翼属性投放!$B$33:$B$41,怒翼升级!$G372))</f>
        <v>355</v>
      </c>
      <c r="M372" s="12">
        <f>INT(INDEX($C$5:$C$54,$I372)*INDEX(怒翼属性投放!$B$67:$Q$83,$F372,M$3)*INDEX(怒翼属性投放!$B$33:$B$41,怒翼升级!$G372))</f>
        <v>355</v>
      </c>
      <c r="N372" s="12">
        <f>INT(INDEX($C$5:$C$54,$I372)*INDEX(怒翼属性投放!$B$67:$Q$83,$F372,N$3)*INDEX(怒翼属性投放!$B$33:$B$41,怒翼升级!$G372))</f>
        <v>0</v>
      </c>
      <c r="O372" s="12">
        <f>INT(INDEX($C$5:$C$54,$I372)*INDEX(怒翼属性投放!$B$67:$Q$83,$F372,O$3)*INDEX(怒翼属性投放!$B$33:$B$41,怒翼升级!$G372))</f>
        <v>1065</v>
      </c>
      <c r="P372" s="12">
        <f>INT(INDEX($C$5:$C$54,$I372)*INDEX(怒翼属性投放!$B$67:$Q$83,$F372,P$3)*INDEX(怒翼属性投放!$B$33:$B$41,怒翼升级!$G372))</f>
        <v>0</v>
      </c>
      <c r="Q372" s="12">
        <f>INT(INDEX($C$5:$C$54,$I372)*INDEX(怒翼属性投放!$B$67:$Q$83,$F372,Q$3)*INDEX(怒翼属性投放!$B$33:$B$41,怒翼升级!$G372))</f>
        <v>0</v>
      </c>
      <c r="R372" s="12">
        <f>INT(INDEX($C$5:$C$54,$I372)*INDEX(怒翼属性投放!$B$67:$Q$83,$F372,R$3)*INDEX(怒翼属性投放!$B$33:$B$41,怒翼升级!$G372))</f>
        <v>0</v>
      </c>
      <c r="S372" s="12">
        <f>INT(INDEX($C$5:$C$54,$I372)*INDEX(怒翼属性投放!$B$67:$Q$83,$F372,S$3)*INDEX(怒翼属性投放!$B$33:$B$41,怒翼升级!$G372))</f>
        <v>0</v>
      </c>
      <c r="T372" s="12">
        <f>INT(INDEX($C$5:$C$54,$I372)*INDEX(怒翼属性投放!$B$67:$Q$83,$F372,T$3)*INDEX(怒翼属性投放!$B$33:$B$41,怒翼升级!$G372))</f>
        <v>0</v>
      </c>
      <c r="U372" s="12">
        <f>INT(INDEX($C$5:$C$54,$I372)*INDEX(怒翼属性投放!$B$67:$Q$83,$F372,U$3)*INDEX(怒翼属性投放!$B$33:$B$41,怒翼升级!$G372))</f>
        <v>0</v>
      </c>
      <c r="V372" s="12">
        <f>INT(INDEX($C$5:$C$54,$I372)*INDEX(怒翼属性投放!$B$67:$Q$83,$F372,V$3)*INDEX(怒翼属性投放!$B$33:$B$41,怒翼升级!$G372))</f>
        <v>0</v>
      </c>
      <c r="W372" s="12">
        <f>INT(INDEX($C$5:$C$54,$I372)*INDEX(怒翼属性投放!$B$67:$Q$83,$F372,W$3)*INDEX(怒翼属性投放!$B$33:$B$41,怒翼升级!$G372))</f>
        <v>0</v>
      </c>
      <c r="X372" s="12">
        <f>INT(INDEX($C$5:$C$54,$I372)*INDEX(怒翼属性投放!$B$67:$Q$83,$F372,X$3)*INDEX(怒翼属性投放!$B$33:$B$41,怒翼升级!$G372))</f>
        <v>0</v>
      </c>
      <c r="Y372" s="12">
        <f>INT(INDEX($C$5:$C$54,$I372)*INDEX(怒翼属性投放!$B$67:$Q$83,$F372,Y$3)*INDEX(怒翼属性投放!$B$33:$B$41,怒翼升级!$G372))</f>
        <v>0</v>
      </c>
      <c r="Z372" s="12">
        <f>SUMPRODUCT(怒翼属性投放!B$47:Q$47,怒翼升级!J372:Y372)</f>
        <v>6212.5</v>
      </c>
    </row>
    <row r="373" spans="6:26" ht="16.5" x14ac:dyDescent="0.15">
      <c r="F373" s="13">
        <v>8</v>
      </c>
      <c r="G373" s="13">
        <v>7</v>
      </c>
      <c r="H373" s="13" t="s">
        <v>142</v>
      </c>
      <c r="I373" s="13">
        <v>19</v>
      </c>
      <c r="J373" s="12">
        <f>INT(INDEX($C$5:$C$54,$I373)*INDEX(怒翼属性投放!$B$67:$Q$83,$F373,J$3)*INDEX(怒翼属性投放!$B$33:$B$41,怒翼升级!$G373))</f>
        <v>9250</v>
      </c>
      <c r="K373" s="12">
        <f>INT(INDEX($C$5:$C$54,$I373)*INDEX(怒翼属性投放!$B$67:$Q$83,$F373,K$3)*INDEX(怒翼属性投放!$B$33:$B$41,怒翼升级!$G373))</f>
        <v>740</v>
      </c>
      <c r="L373" s="12">
        <f>INT(INDEX($C$5:$C$54,$I373)*INDEX(怒翼属性投放!$B$67:$Q$83,$F373,L$3)*INDEX(怒翼属性投放!$B$33:$B$41,怒翼升级!$G373))</f>
        <v>370</v>
      </c>
      <c r="M373" s="12">
        <f>INT(INDEX($C$5:$C$54,$I373)*INDEX(怒翼属性投放!$B$67:$Q$83,$F373,M$3)*INDEX(怒翼属性投放!$B$33:$B$41,怒翼升级!$G373))</f>
        <v>370</v>
      </c>
      <c r="N373" s="12">
        <f>INT(INDEX($C$5:$C$54,$I373)*INDEX(怒翼属性投放!$B$67:$Q$83,$F373,N$3)*INDEX(怒翼属性投放!$B$33:$B$41,怒翼升级!$G373))</f>
        <v>0</v>
      </c>
      <c r="O373" s="12">
        <f>INT(INDEX($C$5:$C$54,$I373)*INDEX(怒翼属性投放!$B$67:$Q$83,$F373,O$3)*INDEX(怒翼属性投放!$B$33:$B$41,怒翼升级!$G373))</f>
        <v>1110</v>
      </c>
      <c r="P373" s="12">
        <f>INT(INDEX($C$5:$C$54,$I373)*INDEX(怒翼属性投放!$B$67:$Q$83,$F373,P$3)*INDEX(怒翼属性投放!$B$33:$B$41,怒翼升级!$G373))</f>
        <v>0</v>
      </c>
      <c r="Q373" s="12">
        <f>INT(INDEX($C$5:$C$54,$I373)*INDEX(怒翼属性投放!$B$67:$Q$83,$F373,Q$3)*INDEX(怒翼属性投放!$B$33:$B$41,怒翼升级!$G373))</f>
        <v>0</v>
      </c>
      <c r="R373" s="12">
        <f>INT(INDEX($C$5:$C$54,$I373)*INDEX(怒翼属性投放!$B$67:$Q$83,$F373,R$3)*INDEX(怒翼属性投放!$B$33:$B$41,怒翼升级!$G373))</f>
        <v>0</v>
      </c>
      <c r="S373" s="12">
        <f>INT(INDEX($C$5:$C$54,$I373)*INDEX(怒翼属性投放!$B$67:$Q$83,$F373,S$3)*INDEX(怒翼属性投放!$B$33:$B$41,怒翼升级!$G373))</f>
        <v>0</v>
      </c>
      <c r="T373" s="12">
        <f>INT(INDEX($C$5:$C$54,$I373)*INDEX(怒翼属性投放!$B$67:$Q$83,$F373,T$3)*INDEX(怒翼属性投放!$B$33:$B$41,怒翼升级!$G373))</f>
        <v>0</v>
      </c>
      <c r="U373" s="12">
        <f>INT(INDEX($C$5:$C$54,$I373)*INDEX(怒翼属性投放!$B$67:$Q$83,$F373,U$3)*INDEX(怒翼属性投放!$B$33:$B$41,怒翼升级!$G373))</f>
        <v>0</v>
      </c>
      <c r="V373" s="12">
        <f>INT(INDEX($C$5:$C$54,$I373)*INDEX(怒翼属性投放!$B$67:$Q$83,$F373,V$3)*INDEX(怒翼属性投放!$B$33:$B$41,怒翼升级!$G373))</f>
        <v>0</v>
      </c>
      <c r="W373" s="12">
        <f>INT(INDEX($C$5:$C$54,$I373)*INDEX(怒翼属性投放!$B$67:$Q$83,$F373,W$3)*INDEX(怒翼属性投放!$B$33:$B$41,怒翼升级!$G373))</f>
        <v>0</v>
      </c>
      <c r="X373" s="12">
        <f>INT(INDEX($C$5:$C$54,$I373)*INDEX(怒翼属性投放!$B$67:$Q$83,$F373,X$3)*INDEX(怒翼属性投放!$B$33:$B$41,怒翼升级!$G373))</f>
        <v>0</v>
      </c>
      <c r="Y373" s="12">
        <f>INT(INDEX($C$5:$C$54,$I373)*INDEX(怒翼属性投放!$B$67:$Q$83,$F373,Y$3)*INDEX(怒翼属性投放!$B$33:$B$41,怒翼升级!$G373))</f>
        <v>0</v>
      </c>
      <c r="Z373" s="12">
        <f>SUMPRODUCT(怒翼属性投放!B$47:Q$47,怒翼升级!J373:Y373)</f>
        <v>6475</v>
      </c>
    </row>
    <row r="374" spans="6:26" ht="16.5" x14ac:dyDescent="0.15">
      <c r="F374" s="13">
        <v>8</v>
      </c>
      <c r="G374" s="13">
        <v>7</v>
      </c>
      <c r="H374" s="13" t="s">
        <v>142</v>
      </c>
      <c r="I374" s="13">
        <v>20</v>
      </c>
      <c r="J374" s="12">
        <f>INT(INDEX($C$5:$C$54,$I374)*INDEX(怒翼属性投放!$B$67:$Q$83,$F374,J$3)*INDEX(怒翼属性投放!$B$33:$B$41,怒翼升级!$G374))</f>
        <v>9625</v>
      </c>
      <c r="K374" s="12">
        <f>INT(INDEX($C$5:$C$54,$I374)*INDEX(怒翼属性投放!$B$67:$Q$83,$F374,K$3)*INDEX(怒翼属性投放!$B$33:$B$41,怒翼升级!$G374))</f>
        <v>770</v>
      </c>
      <c r="L374" s="12">
        <f>INT(INDEX($C$5:$C$54,$I374)*INDEX(怒翼属性投放!$B$67:$Q$83,$F374,L$3)*INDEX(怒翼属性投放!$B$33:$B$41,怒翼升级!$G374))</f>
        <v>385</v>
      </c>
      <c r="M374" s="12">
        <f>INT(INDEX($C$5:$C$54,$I374)*INDEX(怒翼属性投放!$B$67:$Q$83,$F374,M$3)*INDEX(怒翼属性投放!$B$33:$B$41,怒翼升级!$G374))</f>
        <v>385</v>
      </c>
      <c r="N374" s="12">
        <f>INT(INDEX($C$5:$C$54,$I374)*INDEX(怒翼属性投放!$B$67:$Q$83,$F374,N$3)*INDEX(怒翼属性投放!$B$33:$B$41,怒翼升级!$G374))</f>
        <v>0</v>
      </c>
      <c r="O374" s="12">
        <f>INT(INDEX($C$5:$C$54,$I374)*INDEX(怒翼属性投放!$B$67:$Q$83,$F374,O$3)*INDEX(怒翼属性投放!$B$33:$B$41,怒翼升级!$G374))</f>
        <v>1155</v>
      </c>
      <c r="P374" s="12">
        <f>INT(INDEX($C$5:$C$54,$I374)*INDEX(怒翼属性投放!$B$67:$Q$83,$F374,P$3)*INDEX(怒翼属性投放!$B$33:$B$41,怒翼升级!$G374))</f>
        <v>0</v>
      </c>
      <c r="Q374" s="12">
        <f>INT(INDEX($C$5:$C$54,$I374)*INDEX(怒翼属性投放!$B$67:$Q$83,$F374,Q$3)*INDEX(怒翼属性投放!$B$33:$B$41,怒翼升级!$G374))</f>
        <v>0</v>
      </c>
      <c r="R374" s="12">
        <f>INT(INDEX($C$5:$C$54,$I374)*INDEX(怒翼属性投放!$B$67:$Q$83,$F374,R$3)*INDEX(怒翼属性投放!$B$33:$B$41,怒翼升级!$G374))</f>
        <v>0</v>
      </c>
      <c r="S374" s="12">
        <f>INT(INDEX($C$5:$C$54,$I374)*INDEX(怒翼属性投放!$B$67:$Q$83,$F374,S$3)*INDEX(怒翼属性投放!$B$33:$B$41,怒翼升级!$G374))</f>
        <v>0</v>
      </c>
      <c r="T374" s="12">
        <f>INT(INDEX($C$5:$C$54,$I374)*INDEX(怒翼属性投放!$B$67:$Q$83,$F374,T$3)*INDEX(怒翼属性投放!$B$33:$B$41,怒翼升级!$G374))</f>
        <v>0</v>
      </c>
      <c r="U374" s="12">
        <f>INT(INDEX($C$5:$C$54,$I374)*INDEX(怒翼属性投放!$B$67:$Q$83,$F374,U$3)*INDEX(怒翼属性投放!$B$33:$B$41,怒翼升级!$G374))</f>
        <v>0</v>
      </c>
      <c r="V374" s="12">
        <f>INT(INDEX($C$5:$C$54,$I374)*INDEX(怒翼属性投放!$B$67:$Q$83,$F374,V$3)*INDEX(怒翼属性投放!$B$33:$B$41,怒翼升级!$G374))</f>
        <v>0</v>
      </c>
      <c r="W374" s="12">
        <f>INT(INDEX($C$5:$C$54,$I374)*INDEX(怒翼属性投放!$B$67:$Q$83,$F374,W$3)*INDEX(怒翼属性投放!$B$33:$B$41,怒翼升级!$G374))</f>
        <v>0</v>
      </c>
      <c r="X374" s="12">
        <f>INT(INDEX($C$5:$C$54,$I374)*INDEX(怒翼属性投放!$B$67:$Q$83,$F374,X$3)*INDEX(怒翼属性投放!$B$33:$B$41,怒翼升级!$G374))</f>
        <v>0</v>
      </c>
      <c r="Y374" s="12">
        <f>INT(INDEX($C$5:$C$54,$I374)*INDEX(怒翼属性投放!$B$67:$Q$83,$F374,Y$3)*INDEX(怒翼属性投放!$B$33:$B$41,怒翼升级!$G374))</f>
        <v>0</v>
      </c>
      <c r="Z374" s="12">
        <f>SUMPRODUCT(怒翼属性投放!B$47:Q$47,怒翼升级!J374:Y374)</f>
        <v>6737.5</v>
      </c>
    </row>
    <row r="375" spans="6:26" ht="16.5" x14ac:dyDescent="0.15">
      <c r="F375" s="13">
        <v>8</v>
      </c>
      <c r="G375" s="13">
        <v>7</v>
      </c>
      <c r="H375" s="13" t="s">
        <v>142</v>
      </c>
      <c r="I375" s="13">
        <v>21</v>
      </c>
      <c r="J375" s="12">
        <f>INT(INDEX($C$5:$C$54,$I375)*INDEX(怒翼属性投放!$B$67:$Q$83,$F375,J$3)*INDEX(怒翼属性投放!$B$33:$B$41,怒翼升级!$G375))</f>
        <v>10000</v>
      </c>
      <c r="K375" s="12">
        <f>INT(INDEX($C$5:$C$54,$I375)*INDEX(怒翼属性投放!$B$67:$Q$83,$F375,K$3)*INDEX(怒翼属性投放!$B$33:$B$41,怒翼升级!$G375))</f>
        <v>800</v>
      </c>
      <c r="L375" s="12">
        <f>INT(INDEX($C$5:$C$54,$I375)*INDEX(怒翼属性投放!$B$67:$Q$83,$F375,L$3)*INDEX(怒翼属性投放!$B$33:$B$41,怒翼升级!$G375))</f>
        <v>400</v>
      </c>
      <c r="M375" s="12">
        <f>INT(INDEX($C$5:$C$54,$I375)*INDEX(怒翼属性投放!$B$67:$Q$83,$F375,M$3)*INDEX(怒翼属性投放!$B$33:$B$41,怒翼升级!$G375))</f>
        <v>400</v>
      </c>
      <c r="N375" s="12">
        <f>INT(INDEX($C$5:$C$54,$I375)*INDEX(怒翼属性投放!$B$67:$Q$83,$F375,N$3)*INDEX(怒翼属性投放!$B$33:$B$41,怒翼升级!$G375))</f>
        <v>0</v>
      </c>
      <c r="O375" s="12">
        <f>INT(INDEX($C$5:$C$54,$I375)*INDEX(怒翼属性投放!$B$67:$Q$83,$F375,O$3)*INDEX(怒翼属性投放!$B$33:$B$41,怒翼升级!$G375))</f>
        <v>1200</v>
      </c>
      <c r="P375" s="12">
        <f>INT(INDEX($C$5:$C$54,$I375)*INDEX(怒翼属性投放!$B$67:$Q$83,$F375,P$3)*INDEX(怒翼属性投放!$B$33:$B$41,怒翼升级!$G375))</f>
        <v>0</v>
      </c>
      <c r="Q375" s="12">
        <f>INT(INDEX($C$5:$C$54,$I375)*INDEX(怒翼属性投放!$B$67:$Q$83,$F375,Q$3)*INDEX(怒翼属性投放!$B$33:$B$41,怒翼升级!$G375))</f>
        <v>0</v>
      </c>
      <c r="R375" s="12">
        <f>INT(INDEX($C$5:$C$54,$I375)*INDEX(怒翼属性投放!$B$67:$Q$83,$F375,R$3)*INDEX(怒翼属性投放!$B$33:$B$41,怒翼升级!$G375))</f>
        <v>0</v>
      </c>
      <c r="S375" s="12">
        <f>INT(INDEX($C$5:$C$54,$I375)*INDEX(怒翼属性投放!$B$67:$Q$83,$F375,S$3)*INDEX(怒翼属性投放!$B$33:$B$41,怒翼升级!$G375))</f>
        <v>0</v>
      </c>
      <c r="T375" s="12">
        <f>INT(INDEX($C$5:$C$54,$I375)*INDEX(怒翼属性投放!$B$67:$Q$83,$F375,T$3)*INDEX(怒翼属性投放!$B$33:$B$41,怒翼升级!$G375))</f>
        <v>0</v>
      </c>
      <c r="U375" s="12">
        <f>INT(INDEX($C$5:$C$54,$I375)*INDEX(怒翼属性投放!$B$67:$Q$83,$F375,U$3)*INDEX(怒翼属性投放!$B$33:$B$41,怒翼升级!$G375))</f>
        <v>0</v>
      </c>
      <c r="V375" s="12">
        <f>INT(INDEX($C$5:$C$54,$I375)*INDEX(怒翼属性投放!$B$67:$Q$83,$F375,V$3)*INDEX(怒翼属性投放!$B$33:$B$41,怒翼升级!$G375))</f>
        <v>0</v>
      </c>
      <c r="W375" s="12">
        <f>INT(INDEX($C$5:$C$54,$I375)*INDEX(怒翼属性投放!$B$67:$Q$83,$F375,W$3)*INDEX(怒翼属性投放!$B$33:$B$41,怒翼升级!$G375))</f>
        <v>0</v>
      </c>
      <c r="X375" s="12">
        <f>INT(INDEX($C$5:$C$54,$I375)*INDEX(怒翼属性投放!$B$67:$Q$83,$F375,X$3)*INDEX(怒翼属性投放!$B$33:$B$41,怒翼升级!$G375))</f>
        <v>0</v>
      </c>
      <c r="Y375" s="12">
        <f>INT(INDEX($C$5:$C$54,$I375)*INDEX(怒翼属性投放!$B$67:$Q$83,$F375,Y$3)*INDEX(怒翼属性投放!$B$33:$B$41,怒翼升级!$G375))</f>
        <v>0</v>
      </c>
      <c r="Z375" s="12">
        <f>SUMPRODUCT(怒翼属性投放!B$47:Q$47,怒翼升级!J375:Y375)</f>
        <v>7000</v>
      </c>
    </row>
    <row r="376" spans="6:26" ht="16.5" x14ac:dyDescent="0.15">
      <c r="F376" s="13">
        <v>8</v>
      </c>
      <c r="G376" s="13">
        <v>7</v>
      </c>
      <c r="H376" s="13" t="s">
        <v>142</v>
      </c>
      <c r="I376" s="13">
        <v>22</v>
      </c>
      <c r="J376" s="12">
        <f>INT(INDEX($C$5:$C$54,$I376)*INDEX(怒翼属性投放!$B$67:$Q$83,$F376,J$3)*INDEX(怒翼属性投放!$B$33:$B$41,怒翼升级!$G376))</f>
        <v>10375</v>
      </c>
      <c r="K376" s="12">
        <f>INT(INDEX($C$5:$C$54,$I376)*INDEX(怒翼属性投放!$B$67:$Q$83,$F376,K$3)*INDEX(怒翼属性投放!$B$33:$B$41,怒翼升级!$G376))</f>
        <v>830</v>
      </c>
      <c r="L376" s="12">
        <f>INT(INDEX($C$5:$C$54,$I376)*INDEX(怒翼属性投放!$B$67:$Q$83,$F376,L$3)*INDEX(怒翼属性投放!$B$33:$B$41,怒翼升级!$G376))</f>
        <v>415</v>
      </c>
      <c r="M376" s="12">
        <f>INT(INDEX($C$5:$C$54,$I376)*INDEX(怒翼属性投放!$B$67:$Q$83,$F376,M$3)*INDEX(怒翼属性投放!$B$33:$B$41,怒翼升级!$G376))</f>
        <v>415</v>
      </c>
      <c r="N376" s="12">
        <f>INT(INDEX($C$5:$C$54,$I376)*INDEX(怒翼属性投放!$B$67:$Q$83,$F376,N$3)*INDEX(怒翼属性投放!$B$33:$B$41,怒翼升级!$G376))</f>
        <v>0</v>
      </c>
      <c r="O376" s="12">
        <f>INT(INDEX($C$5:$C$54,$I376)*INDEX(怒翼属性投放!$B$67:$Q$83,$F376,O$3)*INDEX(怒翼属性投放!$B$33:$B$41,怒翼升级!$G376))</f>
        <v>1245</v>
      </c>
      <c r="P376" s="12">
        <f>INT(INDEX($C$5:$C$54,$I376)*INDEX(怒翼属性投放!$B$67:$Q$83,$F376,P$3)*INDEX(怒翼属性投放!$B$33:$B$41,怒翼升级!$G376))</f>
        <v>0</v>
      </c>
      <c r="Q376" s="12">
        <f>INT(INDEX($C$5:$C$54,$I376)*INDEX(怒翼属性投放!$B$67:$Q$83,$F376,Q$3)*INDEX(怒翼属性投放!$B$33:$B$41,怒翼升级!$G376))</f>
        <v>0</v>
      </c>
      <c r="R376" s="12">
        <f>INT(INDEX($C$5:$C$54,$I376)*INDEX(怒翼属性投放!$B$67:$Q$83,$F376,R$3)*INDEX(怒翼属性投放!$B$33:$B$41,怒翼升级!$G376))</f>
        <v>0</v>
      </c>
      <c r="S376" s="12">
        <f>INT(INDEX($C$5:$C$54,$I376)*INDEX(怒翼属性投放!$B$67:$Q$83,$F376,S$3)*INDEX(怒翼属性投放!$B$33:$B$41,怒翼升级!$G376))</f>
        <v>0</v>
      </c>
      <c r="T376" s="12">
        <f>INT(INDEX($C$5:$C$54,$I376)*INDEX(怒翼属性投放!$B$67:$Q$83,$F376,T$3)*INDEX(怒翼属性投放!$B$33:$B$41,怒翼升级!$G376))</f>
        <v>0</v>
      </c>
      <c r="U376" s="12">
        <f>INT(INDEX($C$5:$C$54,$I376)*INDEX(怒翼属性投放!$B$67:$Q$83,$F376,U$3)*INDEX(怒翼属性投放!$B$33:$B$41,怒翼升级!$G376))</f>
        <v>0</v>
      </c>
      <c r="V376" s="12">
        <f>INT(INDEX($C$5:$C$54,$I376)*INDEX(怒翼属性投放!$B$67:$Q$83,$F376,V$3)*INDEX(怒翼属性投放!$B$33:$B$41,怒翼升级!$G376))</f>
        <v>0</v>
      </c>
      <c r="W376" s="12">
        <f>INT(INDEX($C$5:$C$54,$I376)*INDEX(怒翼属性投放!$B$67:$Q$83,$F376,W$3)*INDEX(怒翼属性投放!$B$33:$B$41,怒翼升级!$G376))</f>
        <v>0</v>
      </c>
      <c r="X376" s="12">
        <f>INT(INDEX($C$5:$C$54,$I376)*INDEX(怒翼属性投放!$B$67:$Q$83,$F376,X$3)*INDEX(怒翼属性投放!$B$33:$B$41,怒翼升级!$G376))</f>
        <v>0</v>
      </c>
      <c r="Y376" s="12">
        <f>INT(INDEX($C$5:$C$54,$I376)*INDEX(怒翼属性投放!$B$67:$Q$83,$F376,Y$3)*INDEX(怒翼属性投放!$B$33:$B$41,怒翼升级!$G376))</f>
        <v>0</v>
      </c>
      <c r="Z376" s="12">
        <f>SUMPRODUCT(怒翼属性投放!B$47:Q$47,怒翼升级!J376:Y376)</f>
        <v>7262.5</v>
      </c>
    </row>
    <row r="377" spans="6:26" ht="16.5" x14ac:dyDescent="0.15">
      <c r="F377" s="13">
        <v>8</v>
      </c>
      <c r="G377" s="13">
        <v>7</v>
      </c>
      <c r="H377" s="13" t="s">
        <v>142</v>
      </c>
      <c r="I377" s="13">
        <v>23</v>
      </c>
      <c r="J377" s="12">
        <f>INT(INDEX($C$5:$C$54,$I377)*INDEX(怒翼属性投放!$B$67:$Q$83,$F377,J$3)*INDEX(怒翼属性投放!$B$33:$B$41,怒翼升级!$G377))</f>
        <v>10750</v>
      </c>
      <c r="K377" s="12">
        <f>INT(INDEX($C$5:$C$54,$I377)*INDEX(怒翼属性投放!$B$67:$Q$83,$F377,K$3)*INDEX(怒翼属性投放!$B$33:$B$41,怒翼升级!$G377))</f>
        <v>860</v>
      </c>
      <c r="L377" s="12">
        <f>INT(INDEX($C$5:$C$54,$I377)*INDEX(怒翼属性投放!$B$67:$Q$83,$F377,L$3)*INDEX(怒翼属性投放!$B$33:$B$41,怒翼升级!$G377))</f>
        <v>430</v>
      </c>
      <c r="M377" s="12">
        <f>INT(INDEX($C$5:$C$54,$I377)*INDEX(怒翼属性投放!$B$67:$Q$83,$F377,M$3)*INDEX(怒翼属性投放!$B$33:$B$41,怒翼升级!$G377))</f>
        <v>430</v>
      </c>
      <c r="N377" s="12">
        <f>INT(INDEX($C$5:$C$54,$I377)*INDEX(怒翼属性投放!$B$67:$Q$83,$F377,N$3)*INDEX(怒翼属性投放!$B$33:$B$41,怒翼升级!$G377))</f>
        <v>0</v>
      </c>
      <c r="O377" s="12">
        <f>INT(INDEX($C$5:$C$54,$I377)*INDEX(怒翼属性投放!$B$67:$Q$83,$F377,O$3)*INDEX(怒翼属性投放!$B$33:$B$41,怒翼升级!$G377))</f>
        <v>1290</v>
      </c>
      <c r="P377" s="12">
        <f>INT(INDEX($C$5:$C$54,$I377)*INDEX(怒翼属性投放!$B$67:$Q$83,$F377,P$3)*INDEX(怒翼属性投放!$B$33:$B$41,怒翼升级!$G377))</f>
        <v>0</v>
      </c>
      <c r="Q377" s="12">
        <f>INT(INDEX($C$5:$C$54,$I377)*INDEX(怒翼属性投放!$B$67:$Q$83,$F377,Q$3)*INDEX(怒翼属性投放!$B$33:$B$41,怒翼升级!$G377))</f>
        <v>0</v>
      </c>
      <c r="R377" s="12">
        <f>INT(INDEX($C$5:$C$54,$I377)*INDEX(怒翼属性投放!$B$67:$Q$83,$F377,R$3)*INDEX(怒翼属性投放!$B$33:$B$41,怒翼升级!$G377))</f>
        <v>0</v>
      </c>
      <c r="S377" s="12">
        <f>INT(INDEX($C$5:$C$54,$I377)*INDEX(怒翼属性投放!$B$67:$Q$83,$F377,S$3)*INDEX(怒翼属性投放!$B$33:$B$41,怒翼升级!$G377))</f>
        <v>0</v>
      </c>
      <c r="T377" s="12">
        <f>INT(INDEX($C$5:$C$54,$I377)*INDEX(怒翼属性投放!$B$67:$Q$83,$F377,T$3)*INDEX(怒翼属性投放!$B$33:$B$41,怒翼升级!$G377))</f>
        <v>0</v>
      </c>
      <c r="U377" s="12">
        <f>INT(INDEX($C$5:$C$54,$I377)*INDEX(怒翼属性投放!$B$67:$Q$83,$F377,U$3)*INDEX(怒翼属性投放!$B$33:$B$41,怒翼升级!$G377))</f>
        <v>0</v>
      </c>
      <c r="V377" s="12">
        <f>INT(INDEX($C$5:$C$54,$I377)*INDEX(怒翼属性投放!$B$67:$Q$83,$F377,V$3)*INDEX(怒翼属性投放!$B$33:$B$41,怒翼升级!$G377))</f>
        <v>0</v>
      </c>
      <c r="W377" s="12">
        <f>INT(INDEX($C$5:$C$54,$I377)*INDEX(怒翼属性投放!$B$67:$Q$83,$F377,W$3)*INDEX(怒翼属性投放!$B$33:$B$41,怒翼升级!$G377))</f>
        <v>0</v>
      </c>
      <c r="X377" s="12">
        <f>INT(INDEX($C$5:$C$54,$I377)*INDEX(怒翼属性投放!$B$67:$Q$83,$F377,X$3)*INDEX(怒翼属性投放!$B$33:$B$41,怒翼升级!$G377))</f>
        <v>0</v>
      </c>
      <c r="Y377" s="12">
        <f>INT(INDEX($C$5:$C$54,$I377)*INDEX(怒翼属性投放!$B$67:$Q$83,$F377,Y$3)*INDEX(怒翼属性投放!$B$33:$B$41,怒翼升级!$G377))</f>
        <v>0</v>
      </c>
      <c r="Z377" s="12">
        <f>SUMPRODUCT(怒翼属性投放!B$47:Q$47,怒翼升级!J377:Y377)</f>
        <v>7525</v>
      </c>
    </row>
    <row r="378" spans="6:26" ht="16.5" x14ac:dyDescent="0.15">
      <c r="F378" s="13">
        <v>8</v>
      </c>
      <c r="G378" s="13">
        <v>7</v>
      </c>
      <c r="H378" s="13" t="s">
        <v>142</v>
      </c>
      <c r="I378" s="13">
        <v>24</v>
      </c>
      <c r="J378" s="12">
        <f>INT(INDEX($C$5:$C$54,$I378)*INDEX(怒翼属性投放!$B$67:$Q$83,$F378,J$3)*INDEX(怒翼属性投放!$B$33:$B$41,怒翼升级!$G378))</f>
        <v>11125</v>
      </c>
      <c r="K378" s="12">
        <f>INT(INDEX($C$5:$C$54,$I378)*INDEX(怒翼属性投放!$B$67:$Q$83,$F378,K$3)*INDEX(怒翼属性投放!$B$33:$B$41,怒翼升级!$G378))</f>
        <v>890</v>
      </c>
      <c r="L378" s="12">
        <f>INT(INDEX($C$5:$C$54,$I378)*INDEX(怒翼属性投放!$B$67:$Q$83,$F378,L$3)*INDEX(怒翼属性投放!$B$33:$B$41,怒翼升级!$G378))</f>
        <v>445</v>
      </c>
      <c r="M378" s="12">
        <f>INT(INDEX($C$5:$C$54,$I378)*INDEX(怒翼属性投放!$B$67:$Q$83,$F378,M$3)*INDEX(怒翼属性投放!$B$33:$B$41,怒翼升级!$G378))</f>
        <v>445</v>
      </c>
      <c r="N378" s="12">
        <f>INT(INDEX($C$5:$C$54,$I378)*INDEX(怒翼属性投放!$B$67:$Q$83,$F378,N$3)*INDEX(怒翼属性投放!$B$33:$B$41,怒翼升级!$G378))</f>
        <v>0</v>
      </c>
      <c r="O378" s="12">
        <f>INT(INDEX($C$5:$C$54,$I378)*INDEX(怒翼属性投放!$B$67:$Q$83,$F378,O$3)*INDEX(怒翼属性投放!$B$33:$B$41,怒翼升级!$G378))</f>
        <v>1335</v>
      </c>
      <c r="P378" s="12">
        <f>INT(INDEX($C$5:$C$54,$I378)*INDEX(怒翼属性投放!$B$67:$Q$83,$F378,P$3)*INDEX(怒翼属性投放!$B$33:$B$41,怒翼升级!$G378))</f>
        <v>0</v>
      </c>
      <c r="Q378" s="12">
        <f>INT(INDEX($C$5:$C$54,$I378)*INDEX(怒翼属性投放!$B$67:$Q$83,$F378,Q$3)*INDEX(怒翼属性投放!$B$33:$B$41,怒翼升级!$G378))</f>
        <v>0</v>
      </c>
      <c r="R378" s="12">
        <f>INT(INDEX($C$5:$C$54,$I378)*INDEX(怒翼属性投放!$B$67:$Q$83,$F378,R$3)*INDEX(怒翼属性投放!$B$33:$B$41,怒翼升级!$G378))</f>
        <v>0</v>
      </c>
      <c r="S378" s="12">
        <f>INT(INDEX($C$5:$C$54,$I378)*INDEX(怒翼属性投放!$B$67:$Q$83,$F378,S$3)*INDEX(怒翼属性投放!$B$33:$B$41,怒翼升级!$G378))</f>
        <v>0</v>
      </c>
      <c r="T378" s="12">
        <f>INT(INDEX($C$5:$C$54,$I378)*INDEX(怒翼属性投放!$B$67:$Q$83,$F378,T$3)*INDEX(怒翼属性投放!$B$33:$B$41,怒翼升级!$G378))</f>
        <v>0</v>
      </c>
      <c r="U378" s="12">
        <f>INT(INDEX($C$5:$C$54,$I378)*INDEX(怒翼属性投放!$B$67:$Q$83,$F378,U$3)*INDEX(怒翼属性投放!$B$33:$B$41,怒翼升级!$G378))</f>
        <v>0</v>
      </c>
      <c r="V378" s="12">
        <f>INT(INDEX($C$5:$C$54,$I378)*INDEX(怒翼属性投放!$B$67:$Q$83,$F378,V$3)*INDEX(怒翼属性投放!$B$33:$B$41,怒翼升级!$G378))</f>
        <v>0</v>
      </c>
      <c r="W378" s="12">
        <f>INT(INDEX($C$5:$C$54,$I378)*INDEX(怒翼属性投放!$B$67:$Q$83,$F378,W$3)*INDEX(怒翼属性投放!$B$33:$B$41,怒翼升级!$G378))</f>
        <v>0</v>
      </c>
      <c r="X378" s="12">
        <f>INT(INDEX($C$5:$C$54,$I378)*INDEX(怒翼属性投放!$B$67:$Q$83,$F378,X$3)*INDEX(怒翼属性投放!$B$33:$B$41,怒翼升级!$G378))</f>
        <v>0</v>
      </c>
      <c r="Y378" s="12">
        <f>INT(INDEX($C$5:$C$54,$I378)*INDEX(怒翼属性投放!$B$67:$Q$83,$F378,Y$3)*INDEX(怒翼属性投放!$B$33:$B$41,怒翼升级!$G378))</f>
        <v>0</v>
      </c>
      <c r="Z378" s="12">
        <f>SUMPRODUCT(怒翼属性投放!B$47:Q$47,怒翼升级!J378:Y378)</f>
        <v>7787.5</v>
      </c>
    </row>
    <row r="379" spans="6:26" ht="16.5" x14ac:dyDescent="0.15">
      <c r="F379" s="13">
        <v>8</v>
      </c>
      <c r="G379" s="13">
        <v>7</v>
      </c>
      <c r="H379" s="13" t="s">
        <v>142</v>
      </c>
      <c r="I379" s="13">
        <v>25</v>
      </c>
      <c r="J379" s="12">
        <f>INT(INDEX($C$5:$C$54,$I379)*INDEX(怒翼属性投放!$B$67:$Q$83,$F379,J$3)*INDEX(怒翼属性投放!$B$33:$B$41,怒翼升级!$G379))</f>
        <v>11500</v>
      </c>
      <c r="K379" s="12">
        <f>INT(INDEX($C$5:$C$54,$I379)*INDEX(怒翼属性投放!$B$67:$Q$83,$F379,K$3)*INDEX(怒翼属性投放!$B$33:$B$41,怒翼升级!$G379))</f>
        <v>920</v>
      </c>
      <c r="L379" s="12">
        <f>INT(INDEX($C$5:$C$54,$I379)*INDEX(怒翼属性投放!$B$67:$Q$83,$F379,L$3)*INDEX(怒翼属性投放!$B$33:$B$41,怒翼升级!$G379))</f>
        <v>460</v>
      </c>
      <c r="M379" s="12">
        <f>INT(INDEX($C$5:$C$54,$I379)*INDEX(怒翼属性投放!$B$67:$Q$83,$F379,M$3)*INDEX(怒翼属性投放!$B$33:$B$41,怒翼升级!$G379))</f>
        <v>460</v>
      </c>
      <c r="N379" s="12">
        <f>INT(INDEX($C$5:$C$54,$I379)*INDEX(怒翼属性投放!$B$67:$Q$83,$F379,N$3)*INDEX(怒翼属性投放!$B$33:$B$41,怒翼升级!$G379))</f>
        <v>0</v>
      </c>
      <c r="O379" s="12">
        <f>INT(INDEX($C$5:$C$54,$I379)*INDEX(怒翼属性投放!$B$67:$Q$83,$F379,O$3)*INDEX(怒翼属性投放!$B$33:$B$41,怒翼升级!$G379))</f>
        <v>1380</v>
      </c>
      <c r="P379" s="12">
        <f>INT(INDEX($C$5:$C$54,$I379)*INDEX(怒翼属性投放!$B$67:$Q$83,$F379,P$3)*INDEX(怒翼属性投放!$B$33:$B$41,怒翼升级!$G379))</f>
        <v>0</v>
      </c>
      <c r="Q379" s="12">
        <f>INT(INDEX($C$5:$C$54,$I379)*INDEX(怒翼属性投放!$B$67:$Q$83,$F379,Q$3)*INDEX(怒翼属性投放!$B$33:$B$41,怒翼升级!$G379))</f>
        <v>0</v>
      </c>
      <c r="R379" s="12">
        <f>INT(INDEX($C$5:$C$54,$I379)*INDEX(怒翼属性投放!$B$67:$Q$83,$F379,R$3)*INDEX(怒翼属性投放!$B$33:$B$41,怒翼升级!$G379))</f>
        <v>0</v>
      </c>
      <c r="S379" s="12">
        <f>INT(INDEX($C$5:$C$54,$I379)*INDEX(怒翼属性投放!$B$67:$Q$83,$F379,S$3)*INDEX(怒翼属性投放!$B$33:$B$41,怒翼升级!$G379))</f>
        <v>0</v>
      </c>
      <c r="T379" s="12">
        <f>INT(INDEX($C$5:$C$54,$I379)*INDEX(怒翼属性投放!$B$67:$Q$83,$F379,T$3)*INDEX(怒翼属性投放!$B$33:$B$41,怒翼升级!$G379))</f>
        <v>0</v>
      </c>
      <c r="U379" s="12">
        <f>INT(INDEX($C$5:$C$54,$I379)*INDEX(怒翼属性投放!$B$67:$Q$83,$F379,U$3)*INDEX(怒翼属性投放!$B$33:$B$41,怒翼升级!$G379))</f>
        <v>0</v>
      </c>
      <c r="V379" s="12">
        <f>INT(INDEX($C$5:$C$54,$I379)*INDEX(怒翼属性投放!$B$67:$Q$83,$F379,V$3)*INDEX(怒翼属性投放!$B$33:$B$41,怒翼升级!$G379))</f>
        <v>0</v>
      </c>
      <c r="W379" s="12">
        <f>INT(INDEX($C$5:$C$54,$I379)*INDEX(怒翼属性投放!$B$67:$Q$83,$F379,W$3)*INDEX(怒翼属性投放!$B$33:$B$41,怒翼升级!$G379))</f>
        <v>0</v>
      </c>
      <c r="X379" s="12">
        <f>INT(INDEX($C$5:$C$54,$I379)*INDEX(怒翼属性投放!$B$67:$Q$83,$F379,X$3)*INDEX(怒翼属性投放!$B$33:$B$41,怒翼升级!$G379))</f>
        <v>0</v>
      </c>
      <c r="Y379" s="12">
        <f>INT(INDEX($C$5:$C$54,$I379)*INDEX(怒翼属性投放!$B$67:$Q$83,$F379,Y$3)*INDEX(怒翼属性投放!$B$33:$B$41,怒翼升级!$G379))</f>
        <v>0</v>
      </c>
      <c r="Z379" s="12">
        <f>SUMPRODUCT(怒翼属性投放!B$47:Q$47,怒翼升级!J379:Y379)</f>
        <v>8050</v>
      </c>
    </row>
    <row r="380" spans="6:26" ht="16.5" x14ac:dyDescent="0.15">
      <c r="F380" s="13">
        <v>8</v>
      </c>
      <c r="G380" s="13">
        <v>7</v>
      </c>
      <c r="H380" s="13" t="s">
        <v>142</v>
      </c>
      <c r="I380" s="13">
        <v>26</v>
      </c>
      <c r="J380" s="12">
        <f>INT(INDEX($C$5:$C$54,$I380)*INDEX(怒翼属性投放!$B$67:$Q$83,$F380,J$3)*INDEX(怒翼属性投放!$B$33:$B$41,怒翼升级!$G380))</f>
        <v>11875</v>
      </c>
      <c r="K380" s="12">
        <f>INT(INDEX($C$5:$C$54,$I380)*INDEX(怒翼属性投放!$B$67:$Q$83,$F380,K$3)*INDEX(怒翼属性投放!$B$33:$B$41,怒翼升级!$G380))</f>
        <v>950</v>
      </c>
      <c r="L380" s="12">
        <f>INT(INDEX($C$5:$C$54,$I380)*INDEX(怒翼属性投放!$B$67:$Q$83,$F380,L$3)*INDEX(怒翼属性投放!$B$33:$B$41,怒翼升级!$G380))</f>
        <v>475</v>
      </c>
      <c r="M380" s="12">
        <f>INT(INDEX($C$5:$C$54,$I380)*INDEX(怒翼属性投放!$B$67:$Q$83,$F380,M$3)*INDEX(怒翼属性投放!$B$33:$B$41,怒翼升级!$G380))</f>
        <v>475</v>
      </c>
      <c r="N380" s="12">
        <f>INT(INDEX($C$5:$C$54,$I380)*INDEX(怒翼属性投放!$B$67:$Q$83,$F380,N$3)*INDEX(怒翼属性投放!$B$33:$B$41,怒翼升级!$G380))</f>
        <v>0</v>
      </c>
      <c r="O380" s="12">
        <f>INT(INDEX($C$5:$C$54,$I380)*INDEX(怒翼属性投放!$B$67:$Q$83,$F380,O$3)*INDEX(怒翼属性投放!$B$33:$B$41,怒翼升级!$G380))</f>
        <v>1425</v>
      </c>
      <c r="P380" s="12">
        <f>INT(INDEX($C$5:$C$54,$I380)*INDEX(怒翼属性投放!$B$67:$Q$83,$F380,P$3)*INDEX(怒翼属性投放!$B$33:$B$41,怒翼升级!$G380))</f>
        <v>0</v>
      </c>
      <c r="Q380" s="12">
        <f>INT(INDEX($C$5:$C$54,$I380)*INDEX(怒翼属性投放!$B$67:$Q$83,$F380,Q$3)*INDEX(怒翼属性投放!$B$33:$B$41,怒翼升级!$G380))</f>
        <v>0</v>
      </c>
      <c r="R380" s="12">
        <f>INT(INDEX($C$5:$C$54,$I380)*INDEX(怒翼属性投放!$B$67:$Q$83,$F380,R$3)*INDEX(怒翼属性投放!$B$33:$B$41,怒翼升级!$G380))</f>
        <v>0</v>
      </c>
      <c r="S380" s="12">
        <f>INT(INDEX($C$5:$C$54,$I380)*INDEX(怒翼属性投放!$B$67:$Q$83,$F380,S$3)*INDEX(怒翼属性投放!$B$33:$B$41,怒翼升级!$G380))</f>
        <v>0</v>
      </c>
      <c r="T380" s="12">
        <f>INT(INDEX($C$5:$C$54,$I380)*INDEX(怒翼属性投放!$B$67:$Q$83,$F380,T$3)*INDEX(怒翼属性投放!$B$33:$B$41,怒翼升级!$G380))</f>
        <v>0</v>
      </c>
      <c r="U380" s="12">
        <f>INT(INDEX($C$5:$C$54,$I380)*INDEX(怒翼属性投放!$B$67:$Q$83,$F380,U$3)*INDEX(怒翼属性投放!$B$33:$B$41,怒翼升级!$G380))</f>
        <v>0</v>
      </c>
      <c r="V380" s="12">
        <f>INT(INDEX($C$5:$C$54,$I380)*INDEX(怒翼属性投放!$B$67:$Q$83,$F380,V$3)*INDEX(怒翼属性投放!$B$33:$B$41,怒翼升级!$G380))</f>
        <v>0</v>
      </c>
      <c r="W380" s="12">
        <f>INT(INDEX($C$5:$C$54,$I380)*INDEX(怒翼属性投放!$B$67:$Q$83,$F380,W$3)*INDEX(怒翼属性投放!$B$33:$B$41,怒翼升级!$G380))</f>
        <v>0</v>
      </c>
      <c r="X380" s="12">
        <f>INT(INDEX($C$5:$C$54,$I380)*INDEX(怒翼属性投放!$B$67:$Q$83,$F380,X$3)*INDEX(怒翼属性投放!$B$33:$B$41,怒翼升级!$G380))</f>
        <v>0</v>
      </c>
      <c r="Y380" s="12">
        <f>INT(INDEX($C$5:$C$54,$I380)*INDEX(怒翼属性投放!$B$67:$Q$83,$F380,Y$3)*INDEX(怒翼属性投放!$B$33:$B$41,怒翼升级!$G380))</f>
        <v>0</v>
      </c>
      <c r="Z380" s="12">
        <f>SUMPRODUCT(怒翼属性投放!B$47:Q$47,怒翼升级!J380:Y380)</f>
        <v>8312.5</v>
      </c>
    </row>
    <row r="381" spans="6:26" ht="16.5" x14ac:dyDescent="0.15">
      <c r="F381" s="13">
        <v>8</v>
      </c>
      <c r="G381" s="13">
        <v>7</v>
      </c>
      <c r="H381" s="13" t="s">
        <v>142</v>
      </c>
      <c r="I381" s="13">
        <v>27</v>
      </c>
      <c r="J381" s="12">
        <f>INT(INDEX($C$5:$C$54,$I381)*INDEX(怒翼属性投放!$B$67:$Q$83,$F381,J$3)*INDEX(怒翼属性投放!$B$33:$B$41,怒翼升级!$G381))</f>
        <v>12250</v>
      </c>
      <c r="K381" s="12">
        <f>INT(INDEX($C$5:$C$54,$I381)*INDEX(怒翼属性投放!$B$67:$Q$83,$F381,K$3)*INDEX(怒翼属性投放!$B$33:$B$41,怒翼升级!$G381))</f>
        <v>980</v>
      </c>
      <c r="L381" s="12">
        <f>INT(INDEX($C$5:$C$54,$I381)*INDEX(怒翼属性投放!$B$67:$Q$83,$F381,L$3)*INDEX(怒翼属性投放!$B$33:$B$41,怒翼升级!$G381))</f>
        <v>490</v>
      </c>
      <c r="M381" s="12">
        <f>INT(INDEX($C$5:$C$54,$I381)*INDEX(怒翼属性投放!$B$67:$Q$83,$F381,M$3)*INDEX(怒翼属性投放!$B$33:$B$41,怒翼升级!$G381))</f>
        <v>490</v>
      </c>
      <c r="N381" s="12">
        <f>INT(INDEX($C$5:$C$54,$I381)*INDEX(怒翼属性投放!$B$67:$Q$83,$F381,N$3)*INDEX(怒翼属性投放!$B$33:$B$41,怒翼升级!$G381))</f>
        <v>0</v>
      </c>
      <c r="O381" s="12">
        <f>INT(INDEX($C$5:$C$54,$I381)*INDEX(怒翼属性投放!$B$67:$Q$83,$F381,O$3)*INDEX(怒翼属性投放!$B$33:$B$41,怒翼升级!$G381))</f>
        <v>1470</v>
      </c>
      <c r="P381" s="12">
        <f>INT(INDEX($C$5:$C$54,$I381)*INDEX(怒翼属性投放!$B$67:$Q$83,$F381,P$3)*INDEX(怒翼属性投放!$B$33:$B$41,怒翼升级!$G381))</f>
        <v>0</v>
      </c>
      <c r="Q381" s="12">
        <f>INT(INDEX($C$5:$C$54,$I381)*INDEX(怒翼属性投放!$B$67:$Q$83,$F381,Q$3)*INDEX(怒翼属性投放!$B$33:$B$41,怒翼升级!$G381))</f>
        <v>0</v>
      </c>
      <c r="R381" s="12">
        <f>INT(INDEX($C$5:$C$54,$I381)*INDEX(怒翼属性投放!$B$67:$Q$83,$F381,R$3)*INDEX(怒翼属性投放!$B$33:$B$41,怒翼升级!$G381))</f>
        <v>0</v>
      </c>
      <c r="S381" s="12">
        <f>INT(INDEX($C$5:$C$54,$I381)*INDEX(怒翼属性投放!$B$67:$Q$83,$F381,S$3)*INDEX(怒翼属性投放!$B$33:$B$41,怒翼升级!$G381))</f>
        <v>0</v>
      </c>
      <c r="T381" s="12">
        <f>INT(INDEX($C$5:$C$54,$I381)*INDEX(怒翼属性投放!$B$67:$Q$83,$F381,T$3)*INDEX(怒翼属性投放!$B$33:$B$41,怒翼升级!$G381))</f>
        <v>0</v>
      </c>
      <c r="U381" s="12">
        <f>INT(INDEX($C$5:$C$54,$I381)*INDEX(怒翼属性投放!$B$67:$Q$83,$F381,U$3)*INDEX(怒翼属性投放!$B$33:$B$41,怒翼升级!$G381))</f>
        <v>0</v>
      </c>
      <c r="V381" s="12">
        <f>INT(INDEX($C$5:$C$54,$I381)*INDEX(怒翼属性投放!$B$67:$Q$83,$F381,V$3)*INDEX(怒翼属性投放!$B$33:$B$41,怒翼升级!$G381))</f>
        <v>0</v>
      </c>
      <c r="W381" s="12">
        <f>INT(INDEX($C$5:$C$54,$I381)*INDEX(怒翼属性投放!$B$67:$Q$83,$F381,W$3)*INDEX(怒翼属性投放!$B$33:$B$41,怒翼升级!$G381))</f>
        <v>0</v>
      </c>
      <c r="X381" s="12">
        <f>INT(INDEX($C$5:$C$54,$I381)*INDEX(怒翼属性投放!$B$67:$Q$83,$F381,X$3)*INDEX(怒翼属性投放!$B$33:$B$41,怒翼升级!$G381))</f>
        <v>0</v>
      </c>
      <c r="Y381" s="12">
        <f>INT(INDEX($C$5:$C$54,$I381)*INDEX(怒翼属性投放!$B$67:$Q$83,$F381,Y$3)*INDEX(怒翼属性投放!$B$33:$B$41,怒翼升级!$G381))</f>
        <v>0</v>
      </c>
      <c r="Z381" s="12">
        <f>SUMPRODUCT(怒翼属性投放!B$47:Q$47,怒翼升级!J381:Y381)</f>
        <v>8575</v>
      </c>
    </row>
    <row r="382" spans="6:26" ht="16.5" x14ac:dyDescent="0.15">
      <c r="F382" s="13">
        <v>8</v>
      </c>
      <c r="G382" s="13">
        <v>7</v>
      </c>
      <c r="H382" s="13" t="s">
        <v>142</v>
      </c>
      <c r="I382" s="13">
        <v>28</v>
      </c>
      <c r="J382" s="12">
        <f>INT(INDEX($C$5:$C$54,$I382)*INDEX(怒翼属性投放!$B$67:$Q$83,$F382,J$3)*INDEX(怒翼属性投放!$B$33:$B$41,怒翼升级!$G382))</f>
        <v>12625</v>
      </c>
      <c r="K382" s="12">
        <f>INT(INDEX($C$5:$C$54,$I382)*INDEX(怒翼属性投放!$B$67:$Q$83,$F382,K$3)*INDEX(怒翼属性投放!$B$33:$B$41,怒翼升级!$G382))</f>
        <v>1010</v>
      </c>
      <c r="L382" s="12">
        <f>INT(INDEX($C$5:$C$54,$I382)*INDEX(怒翼属性投放!$B$67:$Q$83,$F382,L$3)*INDEX(怒翼属性投放!$B$33:$B$41,怒翼升级!$G382))</f>
        <v>505</v>
      </c>
      <c r="M382" s="12">
        <f>INT(INDEX($C$5:$C$54,$I382)*INDEX(怒翼属性投放!$B$67:$Q$83,$F382,M$3)*INDEX(怒翼属性投放!$B$33:$B$41,怒翼升级!$G382))</f>
        <v>505</v>
      </c>
      <c r="N382" s="12">
        <f>INT(INDEX($C$5:$C$54,$I382)*INDEX(怒翼属性投放!$B$67:$Q$83,$F382,N$3)*INDEX(怒翼属性投放!$B$33:$B$41,怒翼升级!$G382))</f>
        <v>0</v>
      </c>
      <c r="O382" s="12">
        <f>INT(INDEX($C$5:$C$54,$I382)*INDEX(怒翼属性投放!$B$67:$Q$83,$F382,O$3)*INDEX(怒翼属性投放!$B$33:$B$41,怒翼升级!$G382))</f>
        <v>1515</v>
      </c>
      <c r="P382" s="12">
        <f>INT(INDEX($C$5:$C$54,$I382)*INDEX(怒翼属性投放!$B$67:$Q$83,$F382,P$3)*INDEX(怒翼属性投放!$B$33:$B$41,怒翼升级!$G382))</f>
        <v>0</v>
      </c>
      <c r="Q382" s="12">
        <f>INT(INDEX($C$5:$C$54,$I382)*INDEX(怒翼属性投放!$B$67:$Q$83,$F382,Q$3)*INDEX(怒翼属性投放!$B$33:$B$41,怒翼升级!$G382))</f>
        <v>0</v>
      </c>
      <c r="R382" s="12">
        <f>INT(INDEX($C$5:$C$54,$I382)*INDEX(怒翼属性投放!$B$67:$Q$83,$F382,R$3)*INDEX(怒翼属性投放!$B$33:$B$41,怒翼升级!$G382))</f>
        <v>0</v>
      </c>
      <c r="S382" s="12">
        <f>INT(INDEX($C$5:$C$54,$I382)*INDEX(怒翼属性投放!$B$67:$Q$83,$F382,S$3)*INDEX(怒翼属性投放!$B$33:$B$41,怒翼升级!$G382))</f>
        <v>0</v>
      </c>
      <c r="T382" s="12">
        <f>INT(INDEX($C$5:$C$54,$I382)*INDEX(怒翼属性投放!$B$67:$Q$83,$F382,T$3)*INDEX(怒翼属性投放!$B$33:$B$41,怒翼升级!$G382))</f>
        <v>0</v>
      </c>
      <c r="U382" s="12">
        <f>INT(INDEX($C$5:$C$54,$I382)*INDEX(怒翼属性投放!$B$67:$Q$83,$F382,U$3)*INDEX(怒翼属性投放!$B$33:$B$41,怒翼升级!$G382))</f>
        <v>0</v>
      </c>
      <c r="V382" s="12">
        <f>INT(INDEX($C$5:$C$54,$I382)*INDEX(怒翼属性投放!$B$67:$Q$83,$F382,V$3)*INDEX(怒翼属性投放!$B$33:$B$41,怒翼升级!$G382))</f>
        <v>0</v>
      </c>
      <c r="W382" s="12">
        <f>INT(INDEX($C$5:$C$54,$I382)*INDEX(怒翼属性投放!$B$67:$Q$83,$F382,W$3)*INDEX(怒翼属性投放!$B$33:$B$41,怒翼升级!$G382))</f>
        <v>0</v>
      </c>
      <c r="X382" s="12">
        <f>INT(INDEX($C$5:$C$54,$I382)*INDEX(怒翼属性投放!$B$67:$Q$83,$F382,X$3)*INDEX(怒翼属性投放!$B$33:$B$41,怒翼升级!$G382))</f>
        <v>0</v>
      </c>
      <c r="Y382" s="12">
        <f>INT(INDEX($C$5:$C$54,$I382)*INDEX(怒翼属性投放!$B$67:$Q$83,$F382,Y$3)*INDEX(怒翼属性投放!$B$33:$B$41,怒翼升级!$G382))</f>
        <v>0</v>
      </c>
      <c r="Z382" s="12">
        <f>SUMPRODUCT(怒翼属性投放!B$47:Q$47,怒翼升级!J382:Y382)</f>
        <v>8837.5</v>
      </c>
    </row>
    <row r="383" spans="6:26" ht="16.5" x14ac:dyDescent="0.15">
      <c r="F383" s="13">
        <v>8</v>
      </c>
      <c r="G383" s="13">
        <v>7</v>
      </c>
      <c r="H383" s="13" t="s">
        <v>142</v>
      </c>
      <c r="I383" s="13">
        <v>29</v>
      </c>
      <c r="J383" s="12">
        <f>INT(INDEX($C$5:$C$54,$I383)*INDEX(怒翼属性投放!$B$67:$Q$83,$F383,J$3)*INDEX(怒翼属性投放!$B$33:$B$41,怒翼升级!$G383))</f>
        <v>13000</v>
      </c>
      <c r="K383" s="12">
        <f>INT(INDEX($C$5:$C$54,$I383)*INDEX(怒翼属性投放!$B$67:$Q$83,$F383,K$3)*INDEX(怒翼属性投放!$B$33:$B$41,怒翼升级!$G383))</f>
        <v>1040</v>
      </c>
      <c r="L383" s="12">
        <f>INT(INDEX($C$5:$C$54,$I383)*INDEX(怒翼属性投放!$B$67:$Q$83,$F383,L$3)*INDEX(怒翼属性投放!$B$33:$B$41,怒翼升级!$G383))</f>
        <v>520</v>
      </c>
      <c r="M383" s="12">
        <f>INT(INDEX($C$5:$C$54,$I383)*INDEX(怒翼属性投放!$B$67:$Q$83,$F383,M$3)*INDEX(怒翼属性投放!$B$33:$B$41,怒翼升级!$G383))</f>
        <v>520</v>
      </c>
      <c r="N383" s="12">
        <f>INT(INDEX($C$5:$C$54,$I383)*INDEX(怒翼属性投放!$B$67:$Q$83,$F383,N$3)*INDEX(怒翼属性投放!$B$33:$B$41,怒翼升级!$G383))</f>
        <v>0</v>
      </c>
      <c r="O383" s="12">
        <f>INT(INDEX($C$5:$C$54,$I383)*INDEX(怒翼属性投放!$B$67:$Q$83,$F383,O$3)*INDEX(怒翼属性投放!$B$33:$B$41,怒翼升级!$G383))</f>
        <v>1560</v>
      </c>
      <c r="P383" s="12">
        <f>INT(INDEX($C$5:$C$54,$I383)*INDEX(怒翼属性投放!$B$67:$Q$83,$F383,P$3)*INDEX(怒翼属性投放!$B$33:$B$41,怒翼升级!$G383))</f>
        <v>0</v>
      </c>
      <c r="Q383" s="12">
        <f>INT(INDEX($C$5:$C$54,$I383)*INDEX(怒翼属性投放!$B$67:$Q$83,$F383,Q$3)*INDEX(怒翼属性投放!$B$33:$B$41,怒翼升级!$G383))</f>
        <v>0</v>
      </c>
      <c r="R383" s="12">
        <f>INT(INDEX($C$5:$C$54,$I383)*INDEX(怒翼属性投放!$B$67:$Q$83,$F383,R$3)*INDEX(怒翼属性投放!$B$33:$B$41,怒翼升级!$G383))</f>
        <v>0</v>
      </c>
      <c r="S383" s="12">
        <f>INT(INDEX($C$5:$C$54,$I383)*INDEX(怒翼属性投放!$B$67:$Q$83,$F383,S$3)*INDEX(怒翼属性投放!$B$33:$B$41,怒翼升级!$G383))</f>
        <v>0</v>
      </c>
      <c r="T383" s="12">
        <f>INT(INDEX($C$5:$C$54,$I383)*INDEX(怒翼属性投放!$B$67:$Q$83,$F383,T$3)*INDEX(怒翼属性投放!$B$33:$B$41,怒翼升级!$G383))</f>
        <v>0</v>
      </c>
      <c r="U383" s="12">
        <f>INT(INDEX($C$5:$C$54,$I383)*INDEX(怒翼属性投放!$B$67:$Q$83,$F383,U$3)*INDEX(怒翼属性投放!$B$33:$B$41,怒翼升级!$G383))</f>
        <v>0</v>
      </c>
      <c r="V383" s="12">
        <f>INT(INDEX($C$5:$C$54,$I383)*INDEX(怒翼属性投放!$B$67:$Q$83,$F383,V$3)*INDEX(怒翼属性投放!$B$33:$B$41,怒翼升级!$G383))</f>
        <v>0</v>
      </c>
      <c r="W383" s="12">
        <f>INT(INDEX($C$5:$C$54,$I383)*INDEX(怒翼属性投放!$B$67:$Q$83,$F383,W$3)*INDEX(怒翼属性投放!$B$33:$B$41,怒翼升级!$G383))</f>
        <v>0</v>
      </c>
      <c r="X383" s="12">
        <f>INT(INDEX($C$5:$C$54,$I383)*INDEX(怒翼属性投放!$B$67:$Q$83,$F383,X$3)*INDEX(怒翼属性投放!$B$33:$B$41,怒翼升级!$G383))</f>
        <v>0</v>
      </c>
      <c r="Y383" s="12">
        <f>INT(INDEX($C$5:$C$54,$I383)*INDEX(怒翼属性投放!$B$67:$Q$83,$F383,Y$3)*INDEX(怒翼属性投放!$B$33:$B$41,怒翼升级!$G383))</f>
        <v>0</v>
      </c>
      <c r="Z383" s="12">
        <f>SUMPRODUCT(怒翼属性投放!B$47:Q$47,怒翼升级!J383:Y383)</f>
        <v>9100</v>
      </c>
    </row>
    <row r="384" spans="6:26" ht="16.5" x14ac:dyDescent="0.15">
      <c r="F384" s="13">
        <v>8</v>
      </c>
      <c r="G384" s="13">
        <v>7</v>
      </c>
      <c r="H384" s="13" t="s">
        <v>142</v>
      </c>
      <c r="I384" s="13">
        <v>30</v>
      </c>
      <c r="J384" s="12">
        <f>INT(INDEX($C$5:$C$54,$I384)*INDEX(怒翼属性投放!$B$67:$Q$83,$F384,J$3)*INDEX(怒翼属性投放!$B$33:$B$41,怒翼升级!$G384))</f>
        <v>13375</v>
      </c>
      <c r="K384" s="12">
        <f>INT(INDEX($C$5:$C$54,$I384)*INDEX(怒翼属性投放!$B$67:$Q$83,$F384,K$3)*INDEX(怒翼属性投放!$B$33:$B$41,怒翼升级!$G384))</f>
        <v>1070</v>
      </c>
      <c r="L384" s="12">
        <f>INT(INDEX($C$5:$C$54,$I384)*INDEX(怒翼属性投放!$B$67:$Q$83,$F384,L$3)*INDEX(怒翼属性投放!$B$33:$B$41,怒翼升级!$G384))</f>
        <v>535</v>
      </c>
      <c r="M384" s="12">
        <f>INT(INDEX($C$5:$C$54,$I384)*INDEX(怒翼属性投放!$B$67:$Q$83,$F384,M$3)*INDEX(怒翼属性投放!$B$33:$B$41,怒翼升级!$G384))</f>
        <v>535</v>
      </c>
      <c r="N384" s="12">
        <f>INT(INDEX($C$5:$C$54,$I384)*INDEX(怒翼属性投放!$B$67:$Q$83,$F384,N$3)*INDEX(怒翼属性投放!$B$33:$B$41,怒翼升级!$G384))</f>
        <v>0</v>
      </c>
      <c r="O384" s="12">
        <f>INT(INDEX($C$5:$C$54,$I384)*INDEX(怒翼属性投放!$B$67:$Q$83,$F384,O$3)*INDEX(怒翼属性投放!$B$33:$B$41,怒翼升级!$G384))</f>
        <v>1605</v>
      </c>
      <c r="P384" s="12">
        <f>INT(INDEX($C$5:$C$54,$I384)*INDEX(怒翼属性投放!$B$67:$Q$83,$F384,P$3)*INDEX(怒翼属性投放!$B$33:$B$41,怒翼升级!$G384))</f>
        <v>0</v>
      </c>
      <c r="Q384" s="12">
        <f>INT(INDEX($C$5:$C$54,$I384)*INDEX(怒翼属性投放!$B$67:$Q$83,$F384,Q$3)*INDEX(怒翼属性投放!$B$33:$B$41,怒翼升级!$G384))</f>
        <v>0</v>
      </c>
      <c r="R384" s="12">
        <f>INT(INDEX($C$5:$C$54,$I384)*INDEX(怒翼属性投放!$B$67:$Q$83,$F384,R$3)*INDEX(怒翼属性投放!$B$33:$B$41,怒翼升级!$G384))</f>
        <v>0</v>
      </c>
      <c r="S384" s="12">
        <f>INT(INDEX($C$5:$C$54,$I384)*INDEX(怒翼属性投放!$B$67:$Q$83,$F384,S$3)*INDEX(怒翼属性投放!$B$33:$B$41,怒翼升级!$G384))</f>
        <v>0</v>
      </c>
      <c r="T384" s="12">
        <f>INT(INDEX($C$5:$C$54,$I384)*INDEX(怒翼属性投放!$B$67:$Q$83,$F384,T$3)*INDEX(怒翼属性投放!$B$33:$B$41,怒翼升级!$G384))</f>
        <v>0</v>
      </c>
      <c r="U384" s="12">
        <f>INT(INDEX($C$5:$C$54,$I384)*INDEX(怒翼属性投放!$B$67:$Q$83,$F384,U$3)*INDEX(怒翼属性投放!$B$33:$B$41,怒翼升级!$G384))</f>
        <v>0</v>
      </c>
      <c r="V384" s="12">
        <f>INT(INDEX($C$5:$C$54,$I384)*INDEX(怒翼属性投放!$B$67:$Q$83,$F384,V$3)*INDEX(怒翼属性投放!$B$33:$B$41,怒翼升级!$G384))</f>
        <v>0</v>
      </c>
      <c r="W384" s="12">
        <f>INT(INDEX($C$5:$C$54,$I384)*INDEX(怒翼属性投放!$B$67:$Q$83,$F384,W$3)*INDEX(怒翼属性投放!$B$33:$B$41,怒翼升级!$G384))</f>
        <v>0</v>
      </c>
      <c r="X384" s="12">
        <f>INT(INDEX($C$5:$C$54,$I384)*INDEX(怒翼属性投放!$B$67:$Q$83,$F384,X$3)*INDEX(怒翼属性投放!$B$33:$B$41,怒翼升级!$G384))</f>
        <v>0</v>
      </c>
      <c r="Y384" s="12">
        <f>INT(INDEX($C$5:$C$54,$I384)*INDEX(怒翼属性投放!$B$67:$Q$83,$F384,Y$3)*INDEX(怒翼属性投放!$B$33:$B$41,怒翼升级!$G384))</f>
        <v>0</v>
      </c>
      <c r="Z384" s="12">
        <f>SUMPRODUCT(怒翼属性投放!B$47:Q$47,怒翼升级!J384:Y384)</f>
        <v>9362.5</v>
      </c>
    </row>
    <row r="385" spans="6:26" ht="16.5" x14ac:dyDescent="0.15">
      <c r="F385" s="13">
        <v>8</v>
      </c>
      <c r="G385" s="13">
        <v>7</v>
      </c>
      <c r="H385" s="13" t="s">
        <v>142</v>
      </c>
      <c r="I385" s="13">
        <v>31</v>
      </c>
      <c r="J385" s="12">
        <f>INT(INDEX($C$5:$C$54,$I385)*INDEX(怒翼属性投放!$B$67:$Q$83,$F385,J$3)*INDEX(怒翼属性投放!$B$33:$B$41,怒翼升级!$G385))</f>
        <v>13750</v>
      </c>
      <c r="K385" s="12">
        <f>INT(INDEX($C$5:$C$54,$I385)*INDEX(怒翼属性投放!$B$67:$Q$83,$F385,K$3)*INDEX(怒翼属性投放!$B$33:$B$41,怒翼升级!$G385))</f>
        <v>1100</v>
      </c>
      <c r="L385" s="12">
        <f>INT(INDEX($C$5:$C$54,$I385)*INDEX(怒翼属性投放!$B$67:$Q$83,$F385,L$3)*INDEX(怒翼属性投放!$B$33:$B$41,怒翼升级!$G385))</f>
        <v>550</v>
      </c>
      <c r="M385" s="12">
        <f>INT(INDEX($C$5:$C$54,$I385)*INDEX(怒翼属性投放!$B$67:$Q$83,$F385,M$3)*INDEX(怒翼属性投放!$B$33:$B$41,怒翼升级!$G385))</f>
        <v>550</v>
      </c>
      <c r="N385" s="12">
        <f>INT(INDEX($C$5:$C$54,$I385)*INDEX(怒翼属性投放!$B$67:$Q$83,$F385,N$3)*INDEX(怒翼属性投放!$B$33:$B$41,怒翼升级!$G385))</f>
        <v>0</v>
      </c>
      <c r="O385" s="12">
        <f>INT(INDEX($C$5:$C$54,$I385)*INDEX(怒翼属性投放!$B$67:$Q$83,$F385,O$3)*INDEX(怒翼属性投放!$B$33:$B$41,怒翼升级!$G385))</f>
        <v>1650</v>
      </c>
      <c r="P385" s="12">
        <f>INT(INDEX($C$5:$C$54,$I385)*INDEX(怒翼属性投放!$B$67:$Q$83,$F385,P$3)*INDEX(怒翼属性投放!$B$33:$B$41,怒翼升级!$G385))</f>
        <v>0</v>
      </c>
      <c r="Q385" s="12">
        <f>INT(INDEX($C$5:$C$54,$I385)*INDEX(怒翼属性投放!$B$67:$Q$83,$F385,Q$3)*INDEX(怒翼属性投放!$B$33:$B$41,怒翼升级!$G385))</f>
        <v>0</v>
      </c>
      <c r="R385" s="12">
        <f>INT(INDEX($C$5:$C$54,$I385)*INDEX(怒翼属性投放!$B$67:$Q$83,$F385,R$3)*INDEX(怒翼属性投放!$B$33:$B$41,怒翼升级!$G385))</f>
        <v>0</v>
      </c>
      <c r="S385" s="12">
        <f>INT(INDEX($C$5:$C$54,$I385)*INDEX(怒翼属性投放!$B$67:$Q$83,$F385,S$3)*INDEX(怒翼属性投放!$B$33:$B$41,怒翼升级!$G385))</f>
        <v>0</v>
      </c>
      <c r="T385" s="12">
        <f>INT(INDEX($C$5:$C$54,$I385)*INDEX(怒翼属性投放!$B$67:$Q$83,$F385,T$3)*INDEX(怒翼属性投放!$B$33:$B$41,怒翼升级!$G385))</f>
        <v>0</v>
      </c>
      <c r="U385" s="12">
        <f>INT(INDEX($C$5:$C$54,$I385)*INDEX(怒翼属性投放!$B$67:$Q$83,$F385,U$3)*INDEX(怒翼属性投放!$B$33:$B$41,怒翼升级!$G385))</f>
        <v>0</v>
      </c>
      <c r="V385" s="12">
        <f>INT(INDEX($C$5:$C$54,$I385)*INDEX(怒翼属性投放!$B$67:$Q$83,$F385,V$3)*INDEX(怒翼属性投放!$B$33:$B$41,怒翼升级!$G385))</f>
        <v>0</v>
      </c>
      <c r="W385" s="12">
        <f>INT(INDEX($C$5:$C$54,$I385)*INDEX(怒翼属性投放!$B$67:$Q$83,$F385,W$3)*INDEX(怒翼属性投放!$B$33:$B$41,怒翼升级!$G385))</f>
        <v>0</v>
      </c>
      <c r="X385" s="12">
        <f>INT(INDEX($C$5:$C$54,$I385)*INDEX(怒翼属性投放!$B$67:$Q$83,$F385,X$3)*INDEX(怒翼属性投放!$B$33:$B$41,怒翼升级!$G385))</f>
        <v>0</v>
      </c>
      <c r="Y385" s="12">
        <f>INT(INDEX($C$5:$C$54,$I385)*INDEX(怒翼属性投放!$B$67:$Q$83,$F385,Y$3)*INDEX(怒翼属性投放!$B$33:$B$41,怒翼升级!$G385))</f>
        <v>0</v>
      </c>
      <c r="Z385" s="12">
        <f>SUMPRODUCT(怒翼属性投放!B$47:Q$47,怒翼升级!J385:Y385)</f>
        <v>9625</v>
      </c>
    </row>
    <row r="386" spans="6:26" ht="16.5" x14ac:dyDescent="0.15">
      <c r="F386" s="13">
        <v>8</v>
      </c>
      <c r="G386" s="13">
        <v>7</v>
      </c>
      <c r="H386" s="13" t="s">
        <v>142</v>
      </c>
      <c r="I386" s="13">
        <v>32</v>
      </c>
      <c r="J386" s="12">
        <f>INT(INDEX($C$5:$C$54,$I386)*INDEX(怒翼属性投放!$B$67:$Q$83,$F386,J$3)*INDEX(怒翼属性投放!$B$33:$B$41,怒翼升级!$G386))</f>
        <v>14125</v>
      </c>
      <c r="K386" s="12">
        <f>INT(INDEX($C$5:$C$54,$I386)*INDEX(怒翼属性投放!$B$67:$Q$83,$F386,K$3)*INDEX(怒翼属性投放!$B$33:$B$41,怒翼升级!$G386))</f>
        <v>1130</v>
      </c>
      <c r="L386" s="12">
        <f>INT(INDEX($C$5:$C$54,$I386)*INDEX(怒翼属性投放!$B$67:$Q$83,$F386,L$3)*INDEX(怒翼属性投放!$B$33:$B$41,怒翼升级!$G386))</f>
        <v>565</v>
      </c>
      <c r="M386" s="12">
        <f>INT(INDEX($C$5:$C$54,$I386)*INDEX(怒翼属性投放!$B$67:$Q$83,$F386,M$3)*INDEX(怒翼属性投放!$B$33:$B$41,怒翼升级!$G386))</f>
        <v>565</v>
      </c>
      <c r="N386" s="12">
        <f>INT(INDEX($C$5:$C$54,$I386)*INDEX(怒翼属性投放!$B$67:$Q$83,$F386,N$3)*INDEX(怒翼属性投放!$B$33:$B$41,怒翼升级!$G386))</f>
        <v>0</v>
      </c>
      <c r="O386" s="12">
        <f>INT(INDEX($C$5:$C$54,$I386)*INDEX(怒翼属性投放!$B$67:$Q$83,$F386,O$3)*INDEX(怒翼属性投放!$B$33:$B$41,怒翼升级!$G386))</f>
        <v>1695</v>
      </c>
      <c r="P386" s="12">
        <f>INT(INDEX($C$5:$C$54,$I386)*INDEX(怒翼属性投放!$B$67:$Q$83,$F386,P$3)*INDEX(怒翼属性投放!$B$33:$B$41,怒翼升级!$G386))</f>
        <v>0</v>
      </c>
      <c r="Q386" s="12">
        <f>INT(INDEX($C$5:$C$54,$I386)*INDEX(怒翼属性投放!$B$67:$Q$83,$F386,Q$3)*INDEX(怒翼属性投放!$B$33:$B$41,怒翼升级!$G386))</f>
        <v>0</v>
      </c>
      <c r="R386" s="12">
        <f>INT(INDEX($C$5:$C$54,$I386)*INDEX(怒翼属性投放!$B$67:$Q$83,$F386,R$3)*INDEX(怒翼属性投放!$B$33:$B$41,怒翼升级!$G386))</f>
        <v>0</v>
      </c>
      <c r="S386" s="12">
        <f>INT(INDEX($C$5:$C$54,$I386)*INDEX(怒翼属性投放!$B$67:$Q$83,$F386,S$3)*INDEX(怒翼属性投放!$B$33:$B$41,怒翼升级!$G386))</f>
        <v>0</v>
      </c>
      <c r="T386" s="12">
        <f>INT(INDEX($C$5:$C$54,$I386)*INDEX(怒翼属性投放!$B$67:$Q$83,$F386,T$3)*INDEX(怒翼属性投放!$B$33:$B$41,怒翼升级!$G386))</f>
        <v>0</v>
      </c>
      <c r="U386" s="12">
        <f>INT(INDEX($C$5:$C$54,$I386)*INDEX(怒翼属性投放!$B$67:$Q$83,$F386,U$3)*INDEX(怒翼属性投放!$B$33:$B$41,怒翼升级!$G386))</f>
        <v>0</v>
      </c>
      <c r="V386" s="12">
        <f>INT(INDEX($C$5:$C$54,$I386)*INDEX(怒翼属性投放!$B$67:$Q$83,$F386,V$3)*INDEX(怒翼属性投放!$B$33:$B$41,怒翼升级!$G386))</f>
        <v>0</v>
      </c>
      <c r="W386" s="12">
        <f>INT(INDEX($C$5:$C$54,$I386)*INDEX(怒翼属性投放!$B$67:$Q$83,$F386,W$3)*INDEX(怒翼属性投放!$B$33:$B$41,怒翼升级!$G386))</f>
        <v>0</v>
      </c>
      <c r="X386" s="12">
        <f>INT(INDEX($C$5:$C$54,$I386)*INDEX(怒翼属性投放!$B$67:$Q$83,$F386,X$3)*INDEX(怒翼属性投放!$B$33:$B$41,怒翼升级!$G386))</f>
        <v>0</v>
      </c>
      <c r="Y386" s="12">
        <f>INT(INDEX($C$5:$C$54,$I386)*INDEX(怒翼属性投放!$B$67:$Q$83,$F386,Y$3)*INDEX(怒翼属性投放!$B$33:$B$41,怒翼升级!$G386))</f>
        <v>0</v>
      </c>
      <c r="Z386" s="12">
        <f>SUMPRODUCT(怒翼属性投放!B$47:Q$47,怒翼升级!J386:Y386)</f>
        <v>9887.5</v>
      </c>
    </row>
    <row r="387" spans="6:26" ht="16.5" x14ac:dyDescent="0.15">
      <c r="F387" s="13">
        <v>8</v>
      </c>
      <c r="G387" s="13">
        <v>7</v>
      </c>
      <c r="H387" s="13" t="s">
        <v>142</v>
      </c>
      <c r="I387" s="13">
        <v>33</v>
      </c>
      <c r="J387" s="12">
        <f>INT(INDEX($C$5:$C$54,$I387)*INDEX(怒翼属性投放!$B$67:$Q$83,$F387,J$3)*INDEX(怒翼属性投放!$B$33:$B$41,怒翼升级!$G387))</f>
        <v>14500</v>
      </c>
      <c r="K387" s="12">
        <f>INT(INDEX($C$5:$C$54,$I387)*INDEX(怒翼属性投放!$B$67:$Q$83,$F387,K$3)*INDEX(怒翼属性投放!$B$33:$B$41,怒翼升级!$G387))</f>
        <v>1160</v>
      </c>
      <c r="L387" s="12">
        <f>INT(INDEX($C$5:$C$54,$I387)*INDEX(怒翼属性投放!$B$67:$Q$83,$F387,L$3)*INDEX(怒翼属性投放!$B$33:$B$41,怒翼升级!$G387))</f>
        <v>580</v>
      </c>
      <c r="M387" s="12">
        <f>INT(INDEX($C$5:$C$54,$I387)*INDEX(怒翼属性投放!$B$67:$Q$83,$F387,M$3)*INDEX(怒翼属性投放!$B$33:$B$41,怒翼升级!$G387))</f>
        <v>580</v>
      </c>
      <c r="N387" s="12">
        <f>INT(INDEX($C$5:$C$54,$I387)*INDEX(怒翼属性投放!$B$67:$Q$83,$F387,N$3)*INDEX(怒翼属性投放!$B$33:$B$41,怒翼升级!$G387))</f>
        <v>0</v>
      </c>
      <c r="O387" s="12">
        <f>INT(INDEX($C$5:$C$54,$I387)*INDEX(怒翼属性投放!$B$67:$Q$83,$F387,O$3)*INDEX(怒翼属性投放!$B$33:$B$41,怒翼升级!$G387))</f>
        <v>1740</v>
      </c>
      <c r="P387" s="12">
        <f>INT(INDEX($C$5:$C$54,$I387)*INDEX(怒翼属性投放!$B$67:$Q$83,$F387,P$3)*INDEX(怒翼属性投放!$B$33:$B$41,怒翼升级!$G387))</f>
        <v>0</v>
      </c>
      <c r="Q387" s="12">
        <f>INT(INDEX($C$5:$C$54,$I387)*INDEX(怒翼属性投放!$B$67:$Q$83,$F387,Q$3)*INDEX(怒翼属性投放!$B$33:$B$41,怒翼升级!$G387))</f>
        <v>0</v>
      </c>
      <c r="R387" s="12">
        <f>INT(INDEX($C$5:$C$54,$I387)*INDEX(怒翼属性投放!$B$67:$Q$83,$F387,R$3)*INDEX(怒翼属性投放!$B$33:$B$41,怒翼升级!$G387))</f>
        <v>0</v>
      </c>
      <c r="S387" s="12">
        <f>INT(INDEX($C$5:$C$54,$I387)*INDEX(怒翼属性投放!$B$67:$Q$83,$F387,S$3)*INDEX(怒翼属性投放!$B$33:$B$41,怒翼升级!$G387))</f>
        <v>0</v>
      </c>
      <c r="T387" s="12">
        <f>INT(INDEX($C$5:$C$54,$I387)*INDEX(怒翼属性投放!$B$67:$Q$83,$F387,T$3)*INDEX(怒翼属性投放!$B$33:$B$41,怒翼升级!$G387))</f>
        <v>0</v>
      </c>
      <c r="U387" s="12">
        <f>INT(INDEX($C$5:$C$54,$I387)*INDEX(怒翼属性投放!$B$67:$Q$83,$F387,U$3)*INDEX(怒翼属性投放!$B$33:$B$41,怒翼升级!$G387))</f>
        <v>0</v>
      </c>
      <c r="V387" s="12">
        <f>INT(INDEX($C$5:$C$54,$I387)*INDEX(怒翼属性投放!$B$67:$Q$83,$F387,V$3)*INDEX(怒翼属性投放!$B$33:$B$41,怒翼升级!$G387))</f>
        <v>0</v>
      </c>
      <c r="W387" s="12">
        <f>INT(INDEX($C$5:$C$54,$I387)*INDEX(怒翼属性投放!$B$67:$Q$83,$F387,W$3)*INDEX(怒翼属性投放!$B$33:$B$41,怒翼升级!$G387))</f>
        <v>0</v>
      </c>
      <c r="X387" s="12">
        <f>INT(INDEX($C$5:$C$54,$I387)*INDEX(怒翼属性投放!$B$67:$Q$83,$F387,X$3)*INDEX(怒翼属性投放!$B$33:$B$41,怒翼升级!$G387))</f>
        <v>0</v>
      </c>
      <c r="Y387" s="12">
        <f>INT(INDEX($C$5:$C$54,$I387)*INDEX(怒翼属性投放!$B$67:$Q$83,$F387,Y$3)*INDEX(怒翼属性投放!$B$33:$B$41,怒翼升级!$G387))</f>
        <v>0</v>
      </c>
      <c r="Z387" s="12">
        <f>SUMPRODUCT(怒翼属性投放!B$47:Q$47,怒翼升级!J387:Y387)</f>
        <v>10150</v>
      </c>
    </row>
    <row r="388" spans="6:26" ht="16.5" x14ac:dyDescent="0.15">
      <c r="F388" s="13">
        <v>8</v>
      </c>
      <c r="G388" s="13">
        <v>7</v>
      </c>
      <c r="H388" s="13" t="s">
        <v>142</v>
      </c>
      <c r="I388" s="13">
        <v>34</v>
      </c>
      <c r="J388" s="12">
        <f>INT(INDEX($C$5:$C$54,$I388)*INDEX(怒翼属性投放!$B$67:$Q$83,$F388,J$3)*INDEX(怒翼属性投放!$B$33:$B$41,怒翼升级!$G388))</f>
        <v>14875</v>
      </c>
      <c r="K388" s="12">
        <f>INT(INDEX($C$5:$C$54,$I388)*INDEX(怒翼属性投放!$B$67:$Q$83,$F388,K$3)*INDEX(怒翼属性投放!$B$33:$B$41,怒翼升级!$G388))</f>
        <v>1190</v>
      </c>
      <c r="L388" s="12">
        <f>INT(INDEX($C$5:$C$54,$I388)*INDEX(怒翼属性投放!$B$67:$Q$83,$F388,L$3)*INDEX(怒翼属性投放!$B$33:$B$41,怒翼升级!$G388))</f>
        <v>595</v>
      </c>
      <c r="M388" s="12">
        <f>INT(INDEX($C$5:$C$54,$I388)*INDEX(怒翼属性投放!$B$67:$Q$83,$F388,M$3)*INDEX(怒翼属性投放!$B$33:$B$41,怒翼升级!$G388))</f>
        <v>595</v>
      </c>
      <c r="N388" s="12">
        <f>INT(INDEX($C$5:$C$54,$I388)*INDEX(怒翼属性投放!$B$67:$Q$83,$F388,N$3)*INDEX(怒翼属性投放!$B$33:$B$41,怒翼升级!$G388))</f>
        <v>0</v>
      </c>
      <c r="O388" s="12">
        <f>INT(INDEX($C$5:$C$54,$I388)*INDEX(怒翼属性投放!$B$67:$Q$83,$F388,O$3)*INDEX(怒翼属性投放!$B$33:$B$41,怒翼升级!$G388))</f>
        <v>1785</v>
      </c>
      <c r="P388" s="12">
        <f>INT(INDEX($C$5:$C$54,$I388)*INDEX(怒翼属性投放!$B$67:$Q$83,$F388,P$3)*INDEX(怒翼属性投放!$B$33:$B$41,怒翼升级!$G388))</f>
        <v>0</v>
      </c>
      <c r="Q388" s="12">
        <f>INT(INDEX($C$5:$C$54,$I388)*INDEX(怒翼属性投放!$B$67:$Q$83,$F388,Q$3)*INDEX(怒翼属性投放!$B$33:$B$41,怒翼升级!$G388))</f>
        <v>0</v>
      </c>
      <c r="R388" s="12">
        <f>INT(INDEX($C$5:$C$54,$I388)*INDEX(怒翼属性投放!$B$67:$Q$83,$F388,R$3)*INDEX(怒翼属性投放!$B$33:$B$41,怒翼升级!$G388))</f>
        <v>0</v>
      </c>
      <c r="S388" s="12">
        <f>INT(INDEX($C$5:$C$54,$I388)*INDEX(怒翼属性投放!$B$67:$Q$83,$F388,S$3)*INDEX(怒翼属性投放!$B$33:$B$41,怒翼升级!$G388))</f>
        <v>0</v>
      </c>
      <c r="T388" s="12">
        <f>INT(INDEX($C$5:$C$54,$I388)*INDEX(怒翼属性投放!$B$67:$Q$83,$F388,T$3)*INDEX(怒翼属性投放!$B$33:$B$41,怒翼升级!$G388))</f>
        <v>0</v>
      </c>
      <c r="U388" s="12">
        <f>INT(INDEX($C$5:$C$54,$I388)*INDEX(怒翼属性投放!$B$67:$Q$83,$F388,U$3)*INDEX(怒翼属性投放!$B$33:$B$41,怒翼升级!$G388))</f>
        <v>0</v>
      </c>
      <c r="V388" s="12">
        <f>INT(INDEX($C$5:$C$54,$I388)*INDEX(怒翼属性投放!$B$67:$Q$83,$F388,V$3)*INDEX(怒翼属性投放!$B$33:$B$41,怒翼升级!$G388))</f>
        <v>0</v>
      </c>
      <c r="W388" s="12">
        <f>INT(INDEX($C$5:$C$54,$I388)*INDEX(怒翼属性投放!$B$67:$Q$83,$F388,W$3)*INDEX(怒翼属性投放!$B$33:$B$41,怒翼升级!$G388))</f>
        <v>0</v>
      </c>
      <c r="X388" s="12">
        <f>INT(INDEX($C$5:$C$54,$I388)*INDEX(怒翼属性投放!$B$67:$Q$83,$F388,X$3)*INDEX(怒翼属性投放!$B$33:$B$41,怒翼升级!$G388))</f>
        <v>0</v>
      </c>
      <c r="Y388" s="12">
        <f>INT(INDEX($C$5:$C$54,$I388)*INDEX(怒翼属性投放!$B$67:$Q$83,$F388,Y$3)*INDEX(怒翼属性投放!$B$33:$B$41,怒翼升级!$G388))</f>
        <v>0</v>
      </c>
      <c r="Z388" s="12">
        <f>SUMPRODUCT(怒翼属性投放!B$47:Q$47,怒翼升级!J388:Y388)</f>
        <v>10412.5</v>
      </c>
    </row>
    <row r="389" spans="6:26" ht="16.5" x14ac:dyDescent="0.15">
      <c r="F389" s="13">
        <v>8</v>
      </c>
      <c r="G389" s="13">
        <v>7</v>
      </c>
      <c r="H389" s="13" t="s">
        <v>142</v>
      </c>
      <c r="I389" s="13">
        <v>35</v>
      </c>
      <c r="J389" s="12">
        <f>INT(INDEX($C$5:$C$54,$I389)*INDEX(怒翼属性投放!$B$67:$Q$83,$F389,J$3)*INDEX(怒翼属性投放!$B$33:$B$41,怒翼升级!$G389))</f>
        <v>15250</v>
      </c>
      <c r="K389" s="12">
        <f>INT(INDEX($C$5:$C$54,$I389)*INDEX(怒翼属性投放!$B$67:$Q$83,$F389,K$3)*INDEX(怒翼属性投放!$B$33:$B$41,怒翼升级!$G389))</f>
        <v>1220</v>
      </c>
      <c r="L389" s="12">
        <f>INT(INDEX($C$5:$C$54,$I389)*INDEX(怒翼属性投放!$B$67:$Q$83,$F389,L$3)*INDEX(怒翼属性投放!$B$33:$B$41,怒翼升级!$G389))</f>
        <v>610</v>
      </c>
      <c r="M389" s="12">
        <f>INT(INDEX($C$5:$C$54,$I389)*INDEX(怒翼属性投放!$B$67:$Q$83,$F389,M$3)*INDEX(怒翼属性投放!$B$33:$B$41,怒翼升级!$G389))</f>
        <v>610</v>
      </c>
      <c r="N389" s="12">
        <f>INT(INDEX($C$5:$C$54,$I389)*INDEX(怒翼属性投放!$B$67:$Q$83,$F389,N$3)*INDEX(怒翼属性投放!$B$33:$B$41,怒翼升级!$G389))</f>
        <v>0</v>
      </c>
      <c r="O389" s="12">
        <f>INT(INDEX($C$5:$C$54,$I389)*INDEX(怒翼属性投放!$B$67:$Q$83,$F389,O$3)*INDEX(怒翼属性投放!$B$33:$B$41,怒翼升级!$G389))</f>
        <v>1830</v>
      </c>
      <c r="P389" s="12">
        <f>INT(INDEX($C$5:$C$54,$I389)*INDEX(怒翼属性投放!$B$67:$Q$83,$F389,P$3)*INDEX(怒翼属性投放!$B$33:$B$41,怒翼升级!$G389))</f>
        <v>0</v>
      </c>
      <c r="Q389" s="12">
        <f>INT(INDEX($C$5:$C$54,$I389)*INDEX(怒翼属性投放!$B$67:$Q$83,$F389,Q$3)*INDEX(怒翼属性投放!$B$33:$B$41,怒翼升级!$G389))</f>
        <v>0</v>
      </c>
      <c r="R389" s="12">
        <f>INT(INDEX($C$5:$C$54,$I389)*INDEX(怒翼属性投放!$B$67:$Q$83,$F389,R$3)*INDEX(怒翼属性投放!$B$33:$B$41,怒翼升级!$G389))</f>
        <v>0</v>
      </c>
      <c r="S389" s="12">
        <f>INT(INDEX($C$5:$C$54,$I389)*INDEX(怒翼属性投放!$B$67:$Q$83,$F389,S$3)*INDEX(怒翼属性投放!$B$33:$B$41,怒翼升级!$G389))</f>
        <v>0</v>
      </c>
      <c r="T389" s="12">
        <f>INT(INDEX($C$5:$C$54,$I389)*INDEX(怒翼属性投放!$B$67:$Q$83,$F389,T$3)*INDEX(怒翼属性投放!$B$33:$B$41,怒翼升级!$G389))</f>
        <v>0</v>
      </c>
      <c r="U389" s="12">
        <f>INT(INDEX($C$5:$C$54,$I389)*INDEX(怒翼属性投放!$B$67:$Q$83,$F389,U$3)*INDEX(怒翼属性投放!$B$33:$B$41,怒翼升级!$G389))</f>
        <v>0</v>
      </c>
      <c r="V389" s="12">
        <f>INT(INDEX($C$5:$C$54,$I389)*INDEX(怒翼属性投放!$B$67:$Q$83,$F389,V$3)*INDEX(怒翼属性投放!$B$33:$B$41,怒翼升级!$G389))</f>
        <v>0</v>
      </c>
      <c r="W389" s="12">
        <f>INT(INDEX($C$5:$C$54,$I389)*INDEX(怒翼属性投放!$B$67:$Q$83,$F389,W$3)*INDEX(怒翼属性投放!$B$33:$B$41,怒翼升级!$G389))</f>
        <v>0</v>
      </c>
      <c r="X389" s="12">
        <f>INT(INDEX($C$5:$C$54,$I389)*INDEX(怒翼属性投放!$B$67:$Q$83,$F389,X$3)*INDEX(怒翼属性投放!$B$33:$B$41,怒翼升级!$G389))</f>
        <v>0</v>
      </c>
      <c r="Y389" s="12">
        <f>INT(INDEX($C$5:$C$54,$I389)*INDEX(怒翼属性投放!$B$67:$Q$83,$F389,Y$3)*INDEX(怒翼属性投放!$B$33:$B$41,怒翼升级!$G389))</f>
        <v>0</v>
      </c>
      <c r="Z389" s="12">
        <f>SUMPRODUCT(怒翼属性投放!B$47:Q$47,怒翼升级!J389:Y389)</f>
        <v>10675</v>
      </c>
    </row>
    <row r="390" spans="6:26" ht="16.5" x14ac:dyDescent="0.15">
      <c r="F390" s="13">
        <v>8</v>
      </c>
      <c r="G390" s="13">
        <v>7</v>
      </c>
      <c r="H390" s="13" t="s">
        <v>142</v>
      </c>
      <c r="I390" s="13">
        <v>36</v>
      </c>
      <c r="J390" s="12">
        <f>INT(INDEX($C$5:$C$54,$I390)*INDEX(怒翼属性投放!$B$67:$Q$83,$F390,J$3)*INDEX(怒翼属性投放!$B$33:$B$41,怒翼升级!$G390))</f>
        <v>15625</v>
      </c>
      <c r="K390" s="12">
        <f>INT(INDEX($C$5:$C$54,$I390)*INDEX(怒翼属性投放!$B$67:$Q$83,$F390,K$3)*INDEX(怒翼属性投放!$B$33:$B$41,怒翼升级!$G390))</f>
        <v>1250</v>
      </c>
      <c r="L390" s="12">
        <f>INT(INDEX($C$5:$C$54,$I390)*INDEX(怒翼属性投放!$B$67:$Q$83,$F390,L$3)*INDEX(怒翼属性投放!$B$33:$B$41,怒翼升级!$G390))</f>
        <v>625</v>
      </c>
      <c r="M390" s="12">
        <f>INT(INDEX($C$5:$C$54,$I390)*INDEX(怒翼属性投放!$B$67:$Q$83,$F390,M$3)*INDEX(怒翼属性投放!$B$33:$B$41,怒翼升级!$G390))</f>
        <v>625</v>
      </c>
      <c r="N390" s="12">
        <f>INT(INDEX($C$5:$C$54,$I390)*INDEX(怒翼属性投放!$B$67:$Q$83,$F390,N$3)*INDEX(怒翼属性投放!$B$33:$B$41,怒翼升级!$G390))</f>
        <v>0</v>
      </c>
      <c r="O390" s="12">
        <f>INT(INDEX($C$5:$C$54,$I390)*INDEX(怒翼属性投放!$B$67:$Q$83,$F390,O$3)*INDEX(怒翼属性投放!$B$33:$B$41,怒翼升级!$G390))</f>
        <v>1875</v>
      </c>
      <c r="P390" s="12">
        <f>INT(INDEX($C$5:$C$54,$I390)*INDEX(怒翼属性投放!$B$67:$Q$83,$F390,P$3)*INDEX(怒翼属性投放!$B$33:$B$41,怒翼升级!$G390))</f>
        <v>0</v>
      </c>
      <c r="Q390" s="12">
        <f>INT(INDEX($C$5:$C$54,$I390)*INDEX(怒翼属性投放!$B$67:$Q$83,$F390,Q$3)*INDEX(怒翼属性投放!$B$33:$B$41,怒翼升级!$G390))</f>
        <v>0</v>
      </c>
      <c r="R390" s="12">
        <f>INT(INDEX($C$5:$C$54,$I390)*INDEX(怒翼属性投放!$B$67:$Q$83,$F390,R$3)*INDEX(怒翼属性投放!$B$33:$B$41,怒翼升级!$G390))</f>
        <v>0</v>
      </c>
      <c r="S390" s="12">
        <f>INT(INDEX($C$5:$C$54,$I390)*INDEX(怒翼属性投放!$B$67:$Q$83,$F390,S$3)*INDEX(怒翼属性投放!$B$33:$B$41,怒翼升级!$G390))</f>
        <v>0</v>
      </c>
      <c r="T390" s="12">
        <f>INT(INDEX($C$5:$C$54,$I390)*INDEX(怒翼属性投放!$B$67:$Q$83,$F390,T$3)*INDEX(怒翼属性投放!$B$33:$B$41,怒翼升级!$G390))</f>
        <v>0</v>
      </c>
      <c r="U390" s="12">
        <f>INT(INDEX($C$5:$C$54,$I390)*INDEX(怒翼属性投放!$B$67:$Q$83,$F390,U$3)*INDEX(怒翼属性投放!$B$33:$B$41,怒翼升级!$G390))</f>
        <v>0</v>
      </c>
      <c r="V390" s="12">
        <f>INT(INDEX($C$5:$C$54,$I390)*INDEX(怒翼属性投放!$B$67:$Q$83,$F390,V$3)*INDEX(怒翼属性投放!$B$33:$B$41,怒翼升级!$G390))</f>
        <v>0</v>
      </c>
      <c r="W390" s="12">
        <f>INT(INDEX($C$5:$C$54,$I390)*INDEX(怒翼属性投放!$B$67:$Q$83,$F390,W$3)*INDEX(怒翼属性投放!$B$33:$B$41,怒翼升级!$G390))</f>
        <v>0</v>
      </c>
      <c r="X390" s="12">
        <f>INT(INDEX($C$5:$C$54,$I390)*INDEX(怒翼属性投放!$B$67:$Q$83,$F390,X$3)*INDEX(怒翼属性投放!$B$33:$B$41,怒翼升级!$G390))</f>
        <v>0</v>
      </c>
      <c r="Y390" s="12">
        <f>INT(INDEX($C$5:$C$54,$I390)*INDEX(怒翼属性投放!$B$67:$Q$83,$F390,Y$3)*INDEX(怒翼属性投放!$B$33:$B$41,怒翼升级!$G390))</f>
        <v>0</v>
      </c>
      <c r="Z390" s="12">
        <f>SUMPRODUCT(怒翼属性投放!B$47:Q$47,怒翼升级!J390:Y390)</f>
        <v>10937.5</v>
      </c>
    </row>
    <row r="391" spans="6:26" ht="16.5" x14ac:dyDescent="0.15">
      <c r="F391" s="13">
        <v>8</v>
      </c>
      <c r="G391" s="13">
        <v>7</v>
      </c>
      <c r="H391" s="13" t="s">
        <v>142</v>
      </c>
      <c r="I391" s="13">
        <v>37</v>
      </c>
      <c r="J391" s="12">
        <f>INT(INDEX($C$5:$C$54,$I391)*INDEX(怒翼属性投放!$B$67:$Q$83,$F391,J$3)*INDEX(怒翼属性投放!$B$33:$B$41,怒翼升级!$G391))</f>
        <v>16000</v>
      </c>
      <c r="K391" s="12">
        <f>INT(INDEX($C$5:$C$54,$I391)*INDEX(怒翼属性投放!$B$67:$Q$83,$F391,K$3)*INDEX(怒翼属性投放!$B$33:$B$41,怒翼升级!$G391))</f>
        <v>1280</v>
      </c>
      <c r="L391" s="12">
        <f>INT(INDEX($C$5:$C$54,$I391)*INDEX(怒翼属性投放!$B$67:$Q$83,$F391,L$3)*INDEX(怒翼属性投放!$B$33:$B$41,怒翼升级!$G391))</f>
        <v>640</v>
      </c>
      <c r="M391" s="12">
        <f>INT(INDEX($C$5:$C$54,$I391)*INDEX(怒翼属性投放!$B$67:$Q$83,$F391,M$3)*INDEX(怒翼属性投放!$B$33:$B$41,怒翼升级!$G391))</f>
        <v>640</v>
      </c>
      <c r="N391" s="12">
        <f>INT(INDEX($C$5:$C$54,$I391)*INDEX(怒翼属性投放!$B$67:$Q$83,$F391,N$3)*INDEX(怒翼属性投放!$B$33:$B$41,怒翼升级!$G391))</f>
        <v>0</v>
      </c>
      <c r="O391" s="12">
        <f>INT(INDEX($C$5:$C$54,$I391)*INDEX(怒翼属性投放!$B$67:$Q$83,$F391,O$3)*INDEX(怒翼属性投放!$B$33:$B$41,怒翼升级!$G391))</f>
        <v>1920</v>
      </c>
      <c r="P391" s="12">
        <f>INT(INDEX($C$5:$C$54,$I391)*INDEX(怒翼属性投放!$B$67:$Q$83,$F391,P$3)*INDEX(怒翼属性投放!$B$33:$B$41,怒翼升级!$G391))</f>
        <v>0</v>
      </c>
      <c r="Q391" s="12">
        <f>INT(INDEX($C$5:$C$54,$I391)*INDEX(怒翼属性投放!$B$67:$Q$83,$F391,Q$3)*INDEX(怒翼属性投放!$B$33:$B$41,怒翼升级!$G391))</f>
        <v>0</v>
      </c>
      <c r="R391" s="12">
        <f>INT(INDEX($C$5:$C$54,$I391)*INDEX(怒翼属性投放!$B$67:$Q$83,$F391,R$3)*INDEX(怒翼属性投放!$B$33:$B$41,怒翼升级!$G391))</f>
        <v>0</v>
      </c>
      <c r="S391" s="12">
        <f>INT(INDEX($C$5:$C$54,$I391)*INDEX(怒翼属性投放!$B$67:$Q$83,$F391,S$3)*INDEX(怒翼属性投放!$B$33:$B$41,怒翼升级!$G391))</f>
        <v>0</v>
      </c>
      <c r="T391" s="12">
        <f>INT(INDEX($C$5:$C$54,$I391)*INDEX(怒翼属性投放!$B$67:$Q$83,$F391,T$3)*INDEX(怒翼属性投放!$B$33:$B$41,怒翼升级!$G391))</f>
        <v>0</v>
      </c>
      <c r="U391" s="12">
        <f>INT(INDEX($C$5:$C$54,$I391)*INDEX(怒翼属性投放!$B$67:$Q$83,$F391,U$3)*INDEX(怒翼属性投放!$B$33:$B$41,怒翼升级!$G391))</f>
        <v>0</v>
      </c>
      <c r="V391" s="12">
        <f>INT(INDEX($C$5:$C$54,$I391)*INDEX(怒翼属性投放!$B$67:$Q$83,$F391,V$3)*INDEX(怒翼属性投放!$B$33:$B$41,怒翼升级!$G391))</f>
        <v>0</v>
      </c>
      <c r="W391" s="12">
        <f>INT(INDEX($C$5:$C$54,$I391)*INDEX(怒翼属性投放!$B$67:$Q$83,$F391,W$3)*INDEX(怒翼属性投放!$B$33:$B$41,怒翼升级!$G391))</f>
        <v>0</v>
      </c>
      <c r="X391" s="12">
        <f>INT(INDEX($C$5:$C$54,$I391)*INDEX(怒翼属性投放!$B$67:$Q$83,$F391,X$3)*INDEX(怒翼属性投放!$B$33:$B$41,怒翼升级!$G391))</f>
        <v>0</v>
      </c>
      <c r="Y391" s="12">
        <f>INT(INDEX($C$5:$C$54,$I391)*INDEX(怒翼属性投放!$B$67:$Q$83,$F391,Y$3)*INDEX(怒翼属性投放!$B$33:$B$41,怒翼升级!$G391))</f>
        <v>0</v>
      </c>
      <c r="Z391" s="12">
        <f>SUMPRODUCT(怒翼属性投放!B$47:Q$47,怒翼升级!J391:Y391)</f>
        <v>11200</v>
      </c>
    </row>
    <row r="392" spans="6:26" ht="16.5" x14ac:dyDescent="0.15">
      <c r="F392" s="13">
        <v>8</v>
      </c>
      <c r="G392" s="13">
        <v>7</v>
      </c>
      <c r="H392" s="13" t="s">
        <v>142</v>
      </c>
      <c r="I392" s="13">
        <v>38</v>
      </c>
      <c r="J392" s="12">
        <f>INT(INDEX($C$5:$C$54,$I392)*INDEX(怒翼属性投放!$B$67:$Q$83,$F392,J$3)*INDEX(怒翼属性投放!$B$33:$B$41,怒翼升级!$G392))</f>
        <v>16375</v>
      </c>
      <c r="K392" s="12">
        <f>INT(INDEX($C$5:$C$54,$I392)*INDEX(怒翼属性投放!$B$67:$Q$83,$F392,K$3)*INDEX(怒翼属性投放!$B$33:$B$41,怒翼升级!$G392))</f>
        <v>1310</v>
      </c>
      <c r="L392" s="12">
        <f>INT(INDEX($C$5:$C$54,$I392)*INDEX(怒翼属性投放!$B$67:$Q$83,$F392,L$3)*INDEX(怒翼属性投放!$B$33:$B$41,怒翼升级!$G392))</f>
        <v>655</v>
      </c>
      <c r="M392" s="12">
        <f>INT(INDEX($C$5:$C$54,$I392)*INDEX(怒翼属性投放!$B$67:$Q$83,$F392,M$3)*INDEX(怒翼属性投放!$B$33:$B$41,怒翼升级!$G392))</f>
        <v>655</v>
      </c>
      <c r="N392" s="12">
        <f>INT(INDEX($C$5:$C$54,$I392)*INDEX(怒翼属性投放!$B$67:$Q$83,$F392,N$3)*INDEX(怒翼属性投放!$B$33:$B$41,怒翼升级!$G392))</f>
        <v>0</v>
      </c>
      <c r="O392" s="12">
        <f>INT(INDEX($C$5:$C$54,$I392)*INDEX(怒翼属性投放!$B$67:$Q$83,$F392,O$3)*INDEX(怒翼属性投放!$B$33:$B$41,怒翼升级!$G392))</f>
        <v>1965</v>
      </c>
      <c r="P392" s="12">
        <f>INT(INDEX($C$5:$C$54,$I392)*INDEX(怒翼属性投放!$B$67:$Q$83,$F392,P$3)*INDEX(怒翼属性投放!$B$33:$B$41,怒翼升级!$G392))</f>
        <v>0</v>
      </c>
      <c r="Q392" s="12">
        <f>INT(INDEX($C$5:$C$54,$I392)*INDEX(怒翼属性投放!$B$67:$Q$83,$F392,Q$3)*INDEX(怒翼属性投放!$B$33:$B$41,怒翼升级!$G392))</f>
        <v>0</v>
      </c>
      <c r="R392" s="12">
        <f>INT(INDEX($C$5:$C$54,$I392)*INDEX(怒翼属性投放!$B$67:$Q$83,$F392,R$3)*INDEX(怒翼属性投放!$B$33:$B$41,怒翼升级!$G392))</f>
        <v>0</v>
      </c>
      <c r="S392" s="12">
        <f>INT(INDEX($C$5:$C$54,$I392)*INDEX(怒翼属性投放!$B$67:$Q$83,$F392,S$3)*INDEX(怒翼属性投放!$B$33:$B$41,怒翼升级!$G392))</f>
        <v>0</v>
      </c>
      <c r="T392" s="12">
        <f>INT(INDEX($C$5:$C$54,$I392)*INDEX(怒翼属性投放!$B$67:$Q$83,$F392,T$3)*INDEX(怒翼属性投放!$B$33:$B$41,怒翼升级!$G392))</f>
        <v>0</v>
      </c>
      <c r="U392" s="12">
        <f>INT(INDEX($C$5:$C$54,$I392)*INDEX(怒翼属性投放!$B$67:$Q$83,$F392,U$3)*INDEX(怒翼属性投放!$B$33:$B$41,怒翼升级!$G392))</f>
        <v>0</v>
      </c>
      <c r="V392" s="12">
        <f>INT(INDEX($C$5:$C$54,$I392)*INDEX(怒翼属性投放!$B$67:$Q$83,$F392,V$3)*INDEX(怒翼属性投放!$B$33:$B$41,怒翼升级!$G392))</f>
        <v>0</v>
      </c>
      <c r="W392" s="12">
        <f>INT(INDEX($C$5:$C$54,$I392)*INDEX(怒翼属性投放!$B$67:$Q$83,$F392,W$3)*INDEX(怒翼属性投放!$B$33:$B$41,怒翼升级!$G392))</f>
        <v>0</v>
      </c>
      <c r="X392" s="12">
        <f>INT(INDEX($C$5:$C$54,$I392)*INDEX(怒翼属性投放!$B$67:$Q$83,$F392,X$3)*INDEX(怒翼属性投放!$B$33:$B$41,怒翼升级!$G392))</f>
        <v>0</v>
      </c>
      <c r="Y392" s="12">
        <f>INT(INDEX($C$5:$C$54,$I392)*INDEX(怒翼属性投放!$B$67:$Q$83,$F392,Y$3)*INDEX(怒翼属性投放!$B$33:$B$41,怒翼升级!$G392))</f>
        <v>0</v>
      </c>
      <c r="Z392" s="12">
        <f>SUMPRODUCT(怒翼属性投放!B$47:Q$47,怒翼升级!J392:Y392)</f>
        <v>11462.5</v>
      </c>
    </row>
    <row r="393" spans="6:26" ht="16.5" x14ac:dyDescent="0.15">
      <c r="F393" s="13">
        <v>8</v>
      </c>
      <c r="G393" s="13">
        <v>7</v>
      </c>
      <c r="H393" s="13" t="s">
        <v>142</v>
      </c>
      <c r="I393" s="13">
        <v>39</v>
      </c>
      <c r="J393" s="12">
        <f>INT(INDEX($C$5:$C$54,$I393)*INDEX(怒翼属性投放!$B$67:$Q$83,$F393,J$3)*INDEX(怒翼属性投放!$B$33:$B$41,怒翼升级!$G393))</f>
        <v>16750</v>
      </c>
      <c r="K393" s="12">
        <f>INT(INDEX($C$5:$C$54,$I393)*INDEX(怒翼属性投放!$B$67:$Q$83,$F393,K$3)*INDEX(怒翼属性投放!$B$33:$B$41,怒翼升级!$G393))</f>
        <v>1340</v>
      </c>
      <c r="L393" s="12">
        <f>INT(INDEX($C$5:$C$54,$I393)*INDEX(怒翼属性投放!$B$67:$Q$83,$F393,L$3)*INDEX(怒翼属性投放!$B$33:$B$41,怒翼升级!$G393))</f>
        <v>670</v>
      </c>
      <c r="M393" s="12">
        <f>INT(INDEX($C$5:$C$54,$I393)*INDEX(怒翼属性投放!$B$67:$Q$83,$F393,M$3)*INDEX(怒翼属性投放!$B$33:$B$41,怒翼升级!$G393))</f>
        <v>670</v>
      </c>
      <c r="N393" s="12">
        <f>INT(INDEX($C$5:$C$54,$I393)*INDEX(怒翼属性投放!$B$67:$Q$83,$F393,N$3)*INDEX(怒翼属性投放!$B$33:$B$41,怒翼升级!$G393))</f>
        <v>0</v>
      </c>
      <c r="O393" s="12">
        <f>INT(INDEX($C$5:$C$54,$I393)*INDEX(怒翼属性投放!$B$67:$Q$83,$F393,O$3)*INDEX(怒翼属性投放!$B$33:$B$41,怒翼升级!$G393))</f>
        <v>2010</v>
      </c>
      <c r="P393" s="12">
        <f>INT(INDEX($C$5:$C$54,$I393)*INDEX(怒翼属性投放!$B$67:$Q$83,$F393,P$3)*INDEX(怒翼属性投放!$B$33:$B$41,怒翼升级!$G393))</f>
        <v>0</v>
      </c>
      <c r="Q393" s="12">
        <f>INT(INDEX($C$5:$C$54,$I393)*INDEX(怒翼属性投放!$B$67:$Q$83,$F393,Q$3)*INDEX(怒翼属性投放!$B$33:$B$41,怒翼升级!$G393))</f>
        <v>0</v>
      </c>
      <c r="R393" s="12">
        <f>INT(INDEX($C$5:$C$54,$I393)*INDEX(怒翼属性投放!$B$67:$Q$83,$F393,R$3)*INDEX(怒翼属性投放!$B$33:$B$41,怒翼升级!$G393))</f>
        <v>0</v>
      </c>
      <c r="S393" s="12">
        <f>INT(INDEX($C$5:$C$54,$I393)*INDEX(怒翼属性投放!$B$67:$Q$83,$F393,S$3)*INDEX(怒翼属性投放!$B$33:$B$41,怒翼升级!$G393))</f>
        <v>0</v>
      </c>
      <c r="T393" s="12">
        <f>INT(INDEX($C$5:$C$54,$I393)*INDEX(怒翼属性投放!$B$67:$Q$83,$F393,T$3)*INDEX(怒翼属性投放!$B$33:$B$41,怒翼升级!$G393))</f>
        <v>0</v>
      </c>
      <c r="U393" s="12">
        <f>INT(INDEX($C$5:$C$54,$I393)*INDEX(怒翼属性投放!$B$67:$Q$83,$F393,U$3)*INDEX(怒翼属性投放!$B$33:$B$41,怒翼升级!$G393))</f>
        <v>0</v>
      </c>
      <c r="V393" s="12">
        <f>INT(INDEX($C$5:$C$54,$I393)*INDEX(怒翼属性投放!$B$67:$Q$83,$F393,V$3)*INDEX(怒翼属性投放!$B$33:$B$41,怒翼升级!$G393))</f>
        <v>0</v>
      </c>
      <c r="W393" s="12">
        <f>INT(INDEX($C$5:$C$54,$I393)*INDEX(怒翼属性投放!$B$67:$Q$83,$F393,W$3)*INDEX(怒翼属性投放!$B$33:$B$41,怒翼升级!$G393))</f>
        <v>0</v>
      </c>
      <c r="X393" s="12">
        <f>INT(INDEX($C$5:$C$54,$I393)*INDEX(怒翼属性投放!$B$67:$Q$83,$F393,X$3)*INDEX(怒翼属性投放!$B$33:$B$41,怒翼升级!$G393))</f>
        <v>0</v>
      </c>
      <c r="Y393" s="12">
        <f>INT(INDEX($C$5:$C$54,$I393)*INDEX(怒翼属性投放!$B$67:$Q$83,$F393,Y$3)*INDEX(怒翼属性投放!$B$33:$B$41,怒翼升级!$G393))</f>
        <v>0</v>
      </c>
      <c r="Z393" s="12">
        <f>SUMPRODUCT(怒翼属性投放!B$47:Q$47,怒翼升级!J393:Y393)</f>
        <v>11725</v>
      </c>
    </row>
    <row r="394" spans="6:26" ht="16.5" x14ac:dyDescent="0.15">
      <c r="F394" s="13">
        <v>8</v>
      </c>
      <c r="G394" s="13">
        <v>7</v>
      </c>
      <c r="H394" s="13" t="s">
        <v>142</v>
      </c>
      <c r="I394" s="13">
        <v>40</v>
      </c>
      <c r="J394" s="12">
        <f>INT(INDEX($C$5:$C$54,$I394)*INDEX(怒翼属性投放!$B$67:$Q$83,$F394,J$3)*INDEX(怒翼属性投放!$B$33:$B$41,怒翼升级!$G394))</f>
        <v>17125</v>
      </c>
      <c r="K394" s="12">
        <f>INT(INDEX($C$5:$C$54,$I394)*INDEX(怒翼属性投放!$B$67:$Q$83,$F394,K$3)*INDEX(怒翼属性投放!$B$33:$B$41,怒翼升级!$G394))</f>
        <v>1370</v>
      </c>
      <c r="L394" s="12">
        <f>INT(INDEX($C$5:$C$54,$I394)*INDEX(怒翼属性投放!$B$67:$Q$83,$F394,L$3)*INDEX(怒翼属性投放!$B$33:$B$41,怒翼升级!$G394))</f>
        <v>685</v>
      </c>
      <c r="M394" s="12">
        <f>INT(INDEX($C$5:$C$54,$I394)*INDEX(怒翼属性投放!$B$67:$Q$83,$F394,M$3)*INDEX(怒翼属性投放!$B$33:$B$41,怒翼升级!$G394))</f>
        <v>685</v>
      </c>
      <c r="N394" s="12">
        <f>INT(INDEX($C$5:$C$54,$I394)*INDEX(怒翼属性投放!$B$67:$Q$83,$F394,N$3)*INDEX(怒翼属性投放!$B$33:$B$41,怒翼升级!$G394))</f>
        <v>0</v>
      </c>
      <c r="O394" s="12">
        <f>INT(INDEX($C$5:$C$54,$I394)*INDEX(怒翼属性投放!$B$67:$Q$83,$F394,O$3)*INDEX(怒翼属性投放!$B$33:$B$41,怒翼升级!$G394))</f>
        <v>2055</v>
      </c>
      <c r="P394" s="12">
        <f>INT(INDEX($C$5:$C$54,$I394)*INDEX(怒翼属性投放!$B$67:$Q$83,$F394,P$3)*INDEX(怒翼属性投放!$B$33:$B$41,怒翼升级!$G394))</f>
        <v>0</v>
      </c>
      <c r="Q394" s="12">
        <f>INT(INDEX($C$5:$C$54,$I394)*INDEX(怒翼属性投放!$B$67:$Q$83,$F394,Q$3)*INDEX(怒翼属性投放!$B$33:$B$41,怒翼升级!$G394))</f>
        <v>0</v>
      </c>
      <c r="R394" s="12">
        <f>INT(INDEX($C$5:$C$54,$I394)*INDEX(怒翼属性投放!$B$67:$Q$83,$F394,R$3)*INDEX(怒翼属性投放!$B$33:$B$41,怒翼升级!$G394))</f>
        <v>0</v>
      </c>
      <c r="S394" s="12">
        <f>INT(INDEX($C$5:$C$54,$I394)*INDEX(怒翼属性投放!$B$67:$Q$83,$F394,S$3)*INDEX(怒翼属性投放!$B$33:$B$41,怒翼升级!$G394))</f>
        <v>0</v>
      </c>
      <c r="T394" s="12">
        <f>INT(INDEX($C$5:$C$54,$I394)*INDEX(怒翼属性投放!$B$67:$Q$83,$F394,T$3)*INDEX(怒翼属性投放!$B$33:$B$41,怒翼升级!$G394))</f>
        <v>0</v>
      </c>
      <c r="U394" s="12">
        <f>INT(INDEX($C$5:$C$54,$I394)*INDEX(怒翼属性投放!$B$67:$Q$83,$F394,U$3)*INDEX(怒翼属性投放!$B$33:$B$41,怒翼升级!$G394))</f>
        <v>0</v>
      </c>
      <c r="V394" s="12">
        <f>INT(INDEX($C$5:$C$54,$I394)*INDEX(怒翼属性投放!$B$67:$Q$83,$F394,V$3)*INDEX(怒翼属性投放!$B$33:$B$41,怒翼升级!$G394))</f>
        <v>0</v>
      </c>
      <c r="W394" s="12">
        <f>INT(INDEX($C$5:$C$54,$I394)*INDEX(怒翼属性投放!$B$67:$Q$83,$F394,W$3)*INDEX(怒翼属性投放!$B$33:$B$41,怒翼升级!$G394))</f>
        <v>0</v>
      </c>
      <c r="X394" s="12">
        <f>INT(INDEX($C$5:$C$54,$I394)*INDEX(怒翼属性投放!$B$67:$Q$83,$F394,X$3)*INDEX(怒翼属性投放!$B$33:$B$41,怒翼升级!$G394))</f>
        <v>0</v>
      </c>
      <c r="Y394" s="12">
        <f>INT(INDEX($C$5:$C$54,$I394)*INDEX(怒翼属性投放!$B$67:$Q$83,$F394,Y$3)*INDEX(怒翼属性投放!$B$33:$B$41,怒翼升级!$G394))</f>
        <v>0</v>
      </c>
      <c r="Z394" s="12">
        <f>SUMPRODUCT(怒翼属性投放!B$47:Q$47,怒翼升级!J394:Y394)</f>
        <v>11987.5</v>
      </c>
    </row>
    <row r="395" spans="6:26" ht="16.5" x14ac:dyDescent="0.15">
      <c r="F395" s="13">
        <v>8</v>
      </c>
      <c r="G395" s="13">
        <v>7</v>
      </c>
      <c r="H395" s="13" t="s">
        <v>142</v>
      </c>
      <c r="I395" s="13">
        <v>41</v>
      </c>
      <c r="J395" s="12">
        <f>INT(INDEX($C$5:$C$54,$I395)*INDEX(怒翼属性投放!$B$67:$Q$83,$F395,J$3)*INDEX(怒翼属性投放!$B$33:$B$41,怒翼升级!$G395))</f>
        <v>17500</v>
      </c>
      <c r="K395" s="12">
        <f>INT(INDEX($C$5:$C$54,$I395)*INDEX(怒翼属性投放!$B$67:$Q$83,$F395,K$3)*INDEX(怒翼属性投放!$B$33:$B$41,怒翼升级!$G395))</f>
        <v>1400</v>
      </c>
      <c r="L395" s="12">
        <f>INT(INDEX($C$5:$C$54,$I395)*INDEX(怒翼属性投放!$B$67:$Q$83,$F395,L$3)*INDEX(怒翼属性投放!$B$33:$B$41,怒翼升级!$G395))</f>
        <v>700</v>
      </c>
      <c r="M395" s="12">
        <f>INT(INDEX($C$5:$C$54,$I395)*INDEX(怒翼属性投放!$B$67:$Q$83,$F395,M$3)*INDEX(怒翼属性投放!$B$33:$B$41,怒翼升级!$G395))</f>
        <v>700</v>
      </c>
      <c r="N395" s="12">
        <f>INT(INDEX($C$5:$C$54,$I395)*INDEX(怒翼属性投放!$B$67:$Q$83,$F395,N$3)*INDEX(怒翼属性投放!$B$33:$B$41,怒翼升级!$G395))</f>
        <v>0</v>
      </c>
      <c r="O395" s="12">
        <f>INT(INDEX($C$5:$C$54,$I395)*INDEX(怒翼属性投放!$B$67:$Q$83,$F395,O$3)*INDEX(怒翼属性投放!$B$33:$B$41,怒翼升级!$G395))</f>
        <v>2100</v>
      </c>
      <c r="P395" s="12">
        <f>INT(INDEX($C$5:$C$54,$I395)*INDEX(怒翼属性投放!$B$67:$Q$83,$F395,P$3)*INDEX(怒翼属性投放!$B$33:$B$41,怒翼升级!$G395))</f>
        <v>0</v>
      </c>
      <c r="Q395" s="12">
        <f>INT(INDEX($C$5:$C$54,$I395)*INDEX(怒翼属性投放!$B$67:$Q$83,$F395,Q$3)*INDEX(怒翼属性投放!$B$33:$B$41,怒翼升级!$G395))</f>
        <v>0</v>
      </c>
      <c r="R395" s="12">
        <f>INT(INDEX($C$5:$C$54,$I395)*INDEX(怒翼属性投放!$B$67:$Q$83,$F395,R$3)*INDEX(怒翼属性投放!$B$33:$B$41,怒翼升级!$G395))</f>
        <v>0</v>
      </c>
      <c r="S395" s="12">
        <f>INT(INDEX($C$5:$C$54,$I395)*INDEX(怒翼属性投放!$B$67:$Q$83,$F395,S$3)*INDEX(怒翼属性投放!$B$33:$B$41,怒翼升级!$G395))</f>
        <v>0</v>
      </c>
      <c r="T395" s="12">
        <f>INT(INDEX($C$5:$C$54,$I395)*INDEX(怒翼属性投放!$B$67:$Q$83,$F395,T$3)*INDEX(怒翼属性投放!$B$33:$B$41,怒翼升级!$G395))</f>
        <v>0</v>
      </c>
      <c r="U395" s="12">
        <f>INT(INDEX($C$5:$C$54,$I395)*INDEX(怒翼属性投放!$B$67:$Q$83,$F395,U$3)*INDEX(怒翼属性投放!$B$33:$B$41,怒翼升级!$G395))</f>
        <v>0</v>
      </c>
      <c r="V395" s="12">
        <f>INT(INDEX($C$5:$C$54,$I395)*INDEX(怒翼属性投放!$B$67:$Q$83,$F395,V$3)*INDEX(怒翼属性投放!$B$33:$B$41,怒翼升级!$G395))</f>
        <v>0</v>
      </c>
      <c r="W395" s="12">
        <f>INT(INDEX($C$5:$C$54,$I395)*INDEX(怒翼属性投放!$B$67:$Q$83,$F395,W$3)*INDEX(怒翼属性投放!$B$33:$B$41,怒翼升级!$G395))</f>
        <v>0</v>
      </c>
      <c r="X395" s="12">
        <f>INT(INDEX($C$5:$C$54,$I395)*INDEX(怒翼属性投放!$B$67:$Q$83,$F395,X$3)*INDEX(怒翼属性投放!$B$33:$B$41,怒翼升级!$G395))</f>
        <v>0</v>
      </c>
      <c r="Y395" s="12">
        <f>INT(INDEX($C$5:$C$54,$I395)*INDEX(怒翼属性投放!$B$67:$Q$83,$F395,Y$3)*INDEX(怒翼属性投放!$B$33:$B$41,怒翼升级!$G395))</f>
        <v>0</v>
      </c>
      <c r="Z395" s="12">
        <f>SUMPRODUCT(怒翼属性投放!B$47:Q$47,怒翼升级!J395:Y395)</f>
        <v>12250</v>
      </c>
    </row>
    <row r="396" spans="6:26" ht="16.5" x14ac:dyDescent="0.15">
      <c r="F396" s="13">
        <v>8</v>
      </c>
      <c r="G396" s="13">
        <v>7</v>
      </c>
      <c r="H396" s="13" t="s">
        <v>142</v>
      </c>
      <c r="I396" s="13">
        <v>42</v>
      </c>
      <c r="J396" s="12">
        <f>INT(INDEX($C$5:$C$54,$I396)*INDEX(怒翼属性投放!$B$67:$Q$83,$F396,J$3)*INDEX(怒翼属性投放!$B$33:$B$41,怒翼升级!$G396))</f>
        <v>17875</v>
      </c>
      <c r="K396" s="12">
        <f>INT(INDEX($C$5:$C$54,$I396)*INDEX(怒翼属性投放!$B$67:$Q$83,$F396,K$3)*INDEX(怒翼属性投放!$B$33:$B$41,怒翼升级!$G396))</f>
        <v>1430</v>
      </c>
      <c r="L396" s="12">
        <f>INT(INDEX($C$5:$C$54,$I396)*INDEX(怒翼属性投放!$B$67:$Q$83,$F396,L$3)*INDEX(怒翼属性投放!$B$33:$B$41,怒翼升级!$G396))</f>
        <v>715</v>
      </c>
      <c r="M396" s="12">
        <f>INT(INDEX($C$5:$C$54,$I396)*INDEX(怒翼属性投放!$B$67:$Q$83,$F396,M$3)*INDEX(怒翼属性投放!$B$33:$B$41,怒翼升级!$G396))</f>
        <v>715</v>
      </c>
      <c r="N396" s="12">
        <f>INT(INDEX($C$5:$C$54,$I396)*INDEX(怒翼属性投放!$B$67:$Q$83,$F396,N$3)*INDEX(怒翼属性投放!$B$33:$B$41,怒翼升级!$G396))</f>
        <v>0</v>
      </c>
      <c r="O396" s="12">
        <f>INT(INDEX($C$5:$C$54,$I396)*INDEX(怒翼属性投放!$B$67:$Q$83,$F396,O$3)*INDEX(怒翼属性投放!$B$33:$B$41,怒翼升级!$G396))</f>
        <v>2145</v>
      </c>
      <c r="P396" s="12">
        <f>INT(INDEX($C$5:$C$54,$I396)*INDEX(怒翼属性投放!$B$67:$Q$83,$F396,P$3)*INDEX(怒翼属性投放!$B$33:$B$41,怒翼升级!$G396))</f>
        <v>0</v>
      </c>
      <c r="Q396" s="12">
        <f>INT(INDEX($C$5:$C$54,$I396)*INDEX(怒翼属性投放!$B$67:$Q$83,$F396,Q$3)*INDEX(怒翼属性投放!$B$33:$B$41,怒翼升级!$G396))</f>
        <v>0</v>
      </c>
      <c r="R396" s="12">
        <f>INT(INDEX($C$5:$C$54,$I396)*INDEX(怒翼属性投放!$B$67:$Q$83,$F396,R$3)*INDEX(怒翼属性投放!$B$33:$B$41,怒翼升级!$G396))</f>
        <v>0</v>
      </c>
      <c r="S396" s="12">
        <f>INT(INDEX($C$5:$C$54,$I396)*INDEX(怒翼属性投放!$B$67:$Q$83,$F396,S$3)*INDEX(怒翼属性投放!$B$33:$B$41,怒翼升级!$G396))</f>
        <v>0</v>
      </c>
      <c r="T396" s="12">
        <f>INT(INDEX($C$5:$C$54,$I396)*INDEX(怒翼属性投放!$B$67:$Q$83,$F396,T$3)*INDEX(怒翼属性投放!$B$33:$B$41,怒翼升级!$G396))</f>
        <v>0</v>
      </c>
      <c r="U396" s="12">
        <f>INT(INDEX($C$5:$C$54,$I396)*INDEX(怒翼属性投放!$B$67:$Q$83,$F396,U$3)*INDEX(怒翼属性投放!$B$33:$B$41,怒翼升级!$G396))</f>
        <v>0</v>
      </c>
      <c r="V396" s="12">
        <f>INT(INDEX($C$5:$C$54,$I396)*INDEX(怒翼属性投放!$B$67:$Q$83,$F396,V$3)*INDEX(怒翼属性投放!$B$33:$B$41,怒翼升级!$G396))</f>
        <v>0</v>
      </c>
      <c r="W396" s="12">
        <f>INT(INDEX($C$5:$C$54,$I396)*INDEX(怒翼属性投放!$B$67:$Q$83,$F396,W$3)*INDEX(怒翼属性投放!$B$33:$B$41,怒翼升级!$G396))</f>
        <v>0</v>
      </c>
      <c r="X396" s="12">
        <f>INT(INDEX($C$5:$C$54,$I396)*INDEX(怒翼属性投放!$B$67:$Q$83,$F396,X$3)*INDEX(怒翼属性投放!$B$33:$B$41,怒翼升级!$G396))</f>
        <v>0</v>
      </c>
      <c r="Y396" s="12">
        <f>INT(INDEX($C$5:$C$54,$I396)*INDEX(怒翼属性投放!$B$67:$Q$83,$F396,Y$3)*INDEX(怒翼属性投放!$B$33:$B$41,怒翼升级!$G396))</f>
        <v>0</v>
      </c>
      <c r="Z396" s="12">
        <f>SUMPRODUCT(怒翼属性投放!B$47:Q$47,怒翼升级!J396:Y396)</f>
        <v>12512.5</v>
      </c>
    </row>
    <row r="397" spans="6:26" ht="16.5" x14ac:dyDescent="0.15">
      <c r="F397" s="13">
        <v>8</v>
      </c>
      <c r="G397" s="13">
        <v>7</v>
      </c>
      <c r="H397" s="13" t="s">
        <v>142</v>
      </c>
      <c r="I397" s="13">
        <v>43</v>
      </c>
      <c r="J397" s="12">
        <f>INT(INDEX($C$5:$C$54,$I397)*INDEX(怒翼属性投放!$B$67:$Q$83,$F397,J$3)*INDEX(怒翼属性投放!$B$33:$B$41,怒翼升级!$G397))</f>
        <v>18250</v>
      </c>
      <c r="K397" s="12">
        <f>INT(INDEX($C$5:$C$54,$I397)*INDEX(怒翼属性投放!$B$67:$Q$83,$F397,K$3)*INDEX(怒翼属性投放!$B$33:$B$41,怒翼升级!$G397))</f>
        <v>1460</v>
      </c>
      <c r="L397" s="12">
        <f>INT(INDEX($C$5:$C$54,$I397)*INDEX(怒翼属性投放!$B$67:$Q$83,$F397,L$3)*INDEX(怒翼属性投放!$B$33:$B$41,怒翼升级!$G397))</f>
        <v>730</v>
      </c>
      <c r="M397" s="12">
        <f>INT(INDEX($C$5:$C$54,$I397)*INDEX(怒翼属性投放!$B$67:$Q$83,$F397,M$3)*INDEX(怒翼属性投放!$B$33:$B$41,怒翼升级!$G397))</f>
        <v>730</v>
      </c>
      <c r="N397" s="12">
        <f>INT(INDEX($C$5:$C$54,$I397)*INDEX(怒翼属性投放!$B$67:$Q$83,$F397,N$3)*INDEX(怒翼属性投放!$B$33:$B$41,怒翼升级!$G397))</f>
        <v>0</v>
      </c>
      <c r="O397" s="12">
        <f>INT(INDEX($C$5:$C$54,$I397)*INDEX(怒翼属性投放!$B$67:$Q$83,$F397,O$3)*INDEX(怒翼属性投放!$B$33:$B$41,怒翼升级!$G397))</f>
        <v>2190</v>
      </c>
      <c r="P397" s="12">
        <f>INT(INDEX($C$5:$C$54,$I397)*INDEX(怒翼属性投放!$B$67:$Q$83,$F397,P$3)*INDEX(怒翼属性投放!$B$33:$B$41,怒翼升级!$G397))</f>
        <v>0</v>
      </c>
      <c r="Q397" s="12">
        <f>INT(INDEX($C$5:$C$54,$I397)*INDEX(怒翼属性投放!$B$67:$Q$83,$F397,Q$3)*INDEX(怒翼属性投放!$B$33:$B$41,怒翼升级!$G397))</f>
        <v>0</v>
      </c>
      <c r="R397" s="12">
        <f>INT(INDEX($C$5:$C$54,$I397)*INDEX(怒翼属性投放!$B$67:$Q$83,$F397,R$3)*INDEX(怒翼属性投放!$B$33:$B$41,怒翼升级!$G397))</f>
        <v>0</v>
      </c>
      <c r="S397" s="12">
        <f>INT(INDEX($C$5:$C$54,$I397)*INDEX(怒翼属性投放!$B$67:$Q$83,$F397,S$3)*INDEX(怒翼属性投放!$B$33:$B$41,怒翼升级!$G397))</f>
        <v>0</v>
      </c>
      <c r="T397" s="12">
        <f>INT(INDEX($C$5:$C$54,$I397)*INDEX(怒翼属性投放!$B$67:$Q$83,$F397,T$3)*INDEX(怒翼属性投放!$B$33:$B$41,怒翼升级!$G397))</f>
        <v>0</v>
      </c>
      <c r="U397" s="12">
        <f>INT(INDEX($C$5:$C$54,$I397)*INDEX(怒翼属性投放!$B$67:$Q$83,$F397,U$3)*INDEX(怒翼属性投放!$B$33:$B$41,怒翼升级!$G397))</f>
        <v>0</v>
      </c>
      <c r="V397" s="12">
        <f>INT(INDEX($C$5:$C$54,$I397)*INDEX(怒翼属性投放!$B$67:$Q$83,$F397,V$3)*INDEX(怒翼属性投放!$B$33:$B$41,怒翼升级!$G397))</f>
        <v>0</v>
      </c>
      <c r="W397" s="12">
        <f>INT(INDEX($C$5:$C$54,$I397)*INDEX(怒翼属性投放!$B$67:$Q$83,$F397,W$3)*INDEX(怒翼属性投放!$B$33:$B$41,怒翼升级!$G397))</f>
        <v>0</v>
      </c>
      <c r="X397" s="12">
        <f>INT(INDEX($C$5:$C$54,$I397)*INDEX(怒翼属性投放!$B$67:$Q$83,$F397,X$3)*INDEX(怒翼属性投放!$B$33:$B$41,怒翼升级!$G397))</f>
        <v>0</v>
      </c>
      <c r="Y397" s="12">
        <f>INT(INDEX($C$5:$C$54,$I397)*INDEX(怒翼属性投放!$B$67:$Q$83,$F397,Y$3)*INDEX(怒翼属性投放!$B$33:$B$41,怒翼升级!$G397))</f>
        <v>0</v>
      </c>
      <c r="Z397" s="12">
        <f>SUMPRODUCT(怒翼属性投放!B$47:Q$47,怒翼升级!J397:Y397)</f>
        <v>12775</v>
      </c>
    </row>
    <row r="398" spans="6:26" ht="16.5" x14ac:dyDescent="0.15">
      <c r="F398" s="13">
        <v>8</v>
      </c>
      <c r="G398" s="13">
        <v>7</v>
      </c>
      <c r="H398" s="13" t="s">
        <v>142</v>
      </c>
      <c r="I398" s="13">
        <v>44</v>
      </c>
      <c r="J398" s="12">
        <f>INT(INDEX($C$5:$C$54,$I398)*INDEX(怒翼属性投放!$B$67:$Q$83,$F398,J$3)*INDEX(怒翼属性投放!$B$33:$B$41,怒翼升级!$G398))</f>
        <v>18625</v>
      </c>
      <c r="K398" s="12">
        <f>INT(INDEX($C$5:$C$54,$I398)*INDEX(怒翼属性投放!$B$67:$Q$83,$F398,K$3)*INDEX(怒翼属性投放!$B$33:$B$41,怒翼升级!$G398))</f>
        <v>1490</v>
      </c>
      <c r="L398" s="12">
        <f>INT(INDEX($C$5:$C$54,$I398)*INDEX(怒翼属性投放!$B$67:$Q$83,$F398,L$3)*INDEX(怒翼属性投放!$B$33:$B$41,怒翼升级!$G398))</f>
        <v>745</v>
      </c>
      <c r="M398" s="12">
        <f>INT(INDEX($C$5:$C$54,$I398)*INDEX(怒翼属性投放!$B$67:$Q$83,$F398,M$3)*INDEX(怒翼属性投放!$B$33:$B$41,怒翼升级!$G398))</f>
        <v>745</v>
      </c>
      <c r="N398" s="12">
        <f>INT(INDEX($C$5:$C$54,$I398)*INDEX(怒翼属性投放!$B$67:$Q$83,$F398,N$3)*INDEX(怒翼属性投放!$B$33:$B$41,怒翼升级!$G398))</f>
        <v>0</v>
      </c>
      <c r="O398" s="12">
        <f>INT(INDEX($C$5:$C$54,$I398)*INDEX(怒翼属性投放!$B$67:$Q$83,$F398,O$3)*INDEX(怒翼属性投放!$B$33:$B$41,怒翼升级!$G398))</f>
        <v>2235</v>
      </c>
      <c r="P398" s="12">
        <f>INT(INDEX($C$5:$C$54,$I398)*INDEX(怒翼属性投放!$B$67:$Q$83,$F398,P$3)*INDEX(怒翼属性投放!$B$33:$B$41,怒翼升级!$G398))</f>
        <v>0</v>
      </c>
      <c r="Q398" s="12">
        <f>INT(INDEX($C$5:$C$54,$I398)*INDEX(怒翼属性投放!$B$67:$Q$83,$F398,Q$3)*INDEX(怒翼属性投放!$B$33:$B$41,怒翼升级!$G398))</f>
        <v>0</v>
      </c>
      <c r="R398" s="12">
        <f>INT(INDEX($C$5:$C$54,$I398)*INDEX(怒翼属性投放!$B$67:$Q$83,$F398,R$3)*INDEX(怒翼属性投放!$B$33:$B$41,怒翼升级!$G398))</f>
        <v>0</v>
      </c>
      <c r="S398" s="12">
        <f>INT(INDEX($C$5:$C$54,$I398)*INDEX(怒翼属性投放!$B$67:$Q$83,$F398,S$3)*INDEX(怒翼属性投放!$B$33:$B$41,怒翼升级!$G398))</f>
        <v>0</v>
      </c>
      <c r="T398" s="12">
        <f>INT(INDEX($C$5:$C$54,$I398)*INDEX(怒翼属性投放!$B$67:$Q$83,$F398,T$3)*INDEX(怒翼属性投放!$B$33:$B$41,怒翼升级!$G398))</f>
        <v>0</v>
      </c>
      <c r="U398" s="12">
        <f>INT(INDEX($C$5:$C$54,$I398)*INDEX(怒翼属性投放!$B$67:$Q$83,$F398,U$3)*INDEX(怒翼属性投放!$B$33:$B$41,怒翼升级!$G398))</f>
        <v>0</v>
      </c>
      <c r="V398" s="12">
        <f>INT(INDEX($C$5:$C$54,$I398)*INDEX(怒翼属性投放!$B$67:$Q$83,$F398,V$3)*INDEX(怒翼属性投放!$B$33:$B$41,怒翼升级!$G398))</f>
        <v>0</v>
      </c>
      <c r="W398" s="12">
        <f>INT(INDEX($C$5:$C$54,$I398)*INDEX(怒翼属性投放!$B$67:$Q$83,$F398,W$3)*INDEX(怒翼属性投放!$B$33:$B$41,怒翼升级!$G398))</f>
        <v>0</v>
      </c>
      <c r="X398" s="12">
        <f>INT(INDEX($C$5:$C$54,$I398)*INDEX(怒翼属性投放!$B$67:$Q$83,$F398,X$3)*INDEX(怒翼属性投放!$B$33:$B$41,怒翼升级!$G398))</f>
        <v>0</v>
      </c>
      <c r="Y398" s="12">
        <f>INT(INDEX($C$5:$C$54,$I398)*INDEX(怒翼属性投放!$B$67:$Q$83,$F398,Y$3)*INDEX(怒翼属性投放!$B$33:$B$41,怒翼升级!$G398))</f>
        <v>0</v>
      </c>
      <c r="Z398" s="12">
        <f>SUMPRODUCT(怒翼属性投放!B$47:Q$47,怒翼升级!J398:Y398)</f>
        <v>13037.5</v>
      </c>
    </row>
    <row r="399" spans="6:26" ht="16.5" x14ac:dyDescent="0.15">
      <c r="F399" s="13">
        <v>8</v>
      </c>
      <c r="G399" s="13">
        <v>7</v>
      </c>
      <c r="H399" s="13" t="s">
        <v>142</v>
      </c>
      <c r="I399" s="13">
        <v>45</v>
      </c>
      <c r="J399" s="12">
        <f>INT(INDEX($C$5:$C$54,$I399)*INDEX(怒翼属性投放!$B$67:$Q$83,$F399,J$3)*INDEX(怒翼属性投放!$B$33:$B$41,怒翼升级!$G399))</f>
        <v>19000</v>
      </c>
      <c r="K399" s="12">
        <f>INT(INDEX($C$5:$C$54,$I399)*INDEX(怒翼属性投放!$B$67:$Q$83,$F399,K$3)*INDEX(怒翼属性投放!$B$33:$B$41,怒翼升级!$G399))</f>
        <v>1520</v>
      </c>
      <c r="L399" s="12">
        <f>INT(INDEX($C$5:$C$54,$I399)*INDEX(怒翼属性投放!$B$67:$Q$83,$F399,L$3)*INDEX(怒翼属性投放!$B$33:$B$41,怒翼升级!$G399))</f>
        <v>760</v>
      </c>
      <c r="M399" s="12">
        <f>INT(INDEX($C$5:$C$54,$I399)*INDEX(怒翼属性投放!$B$67:$Q$83,$F399,M$3)*INDEX(怒翼属性投放!$B$33:$B$41,怒翼升级!$G399))</f>
        <v>760</v>
      </c>
      <c r="N399" s="12">
        <f>INT(INDEX($C$5:$C$54,$I399)*INDEX(怒翼属性投放!$B$67:$Q$83,$F399,N$3)*INDEX(怒翼属性投放!$B$33:$B$41,怒翼升级!$G399))</f>
        <v>0</v>
      </c>
      <c r="O399" s="12">
        <f>INT(INDEX($C$5:$C$54,$I399)*INDEX(怒翼属性投放!$B$67:$Q$83,$F399,O$3)*INDEX(怒翼属性投放!$B$33:$B$41,怒翼升级!$G399))</f>
        <v>2280</v>
      </c>
      <c r="P399" s="12">
        <f>INT(INDEX($C$5:$C$54,$I399)*INDEX(怒翼属性投放!$B$67:$Q$83,$F399,P$3)*INDEX(怒翼属性投放!$B$33:$B$41,怒翼升级!$G399))</f>
        <v>0</v>
      </c>
      <c r="Q399" s="12">
        <f>INT(INDEX($C$5:$C$54,$I399)*INDEX(怒翼属性投放!$B$67:$Q$83,$F399,Q$3)*INDEX(怒翼属性投放!$B$33:$B$41,怒翼升级!$G399))</f>
        <v>0</v>
      </c>
      <c r="R399" s="12">
        <f>INT(INDEX($C$5:$C$54,$I399)*INDEX(怒翼属性投放!$B$67:$Q$83,$F399,R$3)*INDEX(怒翼属性投放!$B$33:$B$41,怒翼升级!$G399))</f>
        <v>0</v>
      </c>
      <c r="S399" s="12">
        <f>INT(INDEX($C$5:$C$54,$I399)*INDEX(怒翼属性投放!$B$67:$Q$83,$F399,S$3)*INDEX(怒翼属性投放!$B$33:$B$41,怒翼升级!$G399))</f>
        <v>0</v>
      </c>
      <c r="T399" s="12">
        <f>INT(INDEX($C$5:$C$54,$I399)*INDEX(怒翼属性投放!$B$67:$Q$83,$F399,T$3)*INDEX(怒翼属性投放!$B$33:$B$41,怒翼升级!$G399))</f>
        <v>0</v>
      </c>
      <c r="U399" s="12">
        <f>INT(INDEX($C$5:$C$54,$I399)*INDEX(怒翼属性投放!$B$67:$Q$83,$F399,U$3)*INDEX(怒翼属性投放!$B$33:$B$41,怒翼升级!$G399))</f>
        <v>0</v>
      </c>
      <c r="V399" s="12">
        <f>INT(INDEX($C$5:$C$54,$I399)*INDEX(怒翼属性投放!$B$67:$Q$83,$F399,V$3)*INDEX(怒翼属性投放!$B$33:$B$41,怒翼升级!$G399))</f>
        <v>0</v>
      </c>
      <c r="W399" s="12">
        <f>INT(INDEX($C$5:$C$54,$I399)*INDEX(怒翼属性投放!$B$67:$Q$83,$F399,W$3)*INDEX(怒翼属性投放!$B$33:$B$41,怒翼升级!$G399))</f>
        <v>0</v>
      </c>
      <c r="X399" s="12">
        <f>INT(INDEX($C$5:$C$54,$I399)*INDEX(怒翼属性投放!$B$67:$Q$83,$F399,X$3)*INDEX(怒翼属性投放!$B$33:$B$41,怒翼升级!$G399))</f>
        <v>0</v>
      </c>
      <c r="Y399" s="12">
        <f>INT(INDEX($C$5:$C$54,$I399)*INDEX(怒翼属性投放!$B$67:$Q$83,$F399,Y$3)*INDEX(怒翼属性投放!$B$33:$B$41,怒翼升级!$G399))</f>
        <v>0</v>
      </c>
      <c r="Z399" s="12">
        <f>SUMPRODUCT(怒翼属性投放!B$47:Q$47,怒翼升级!J399:Y399)</f>
        <v>13300</v>
      </c>
    </row>
    <row r="400" spans="6:26" ht="16.5" x14ac:dyDescent="0.15">
      <c r="F400" s="13">
        <v>8</v>
      </c>
      <c r="G400" s="13">
        <v>7</v>
      </c>
      <c r="H400" s="13" t="s">
        <v>142</v>
      </c>
      <c r="I400" s="13">
        <v>46</v>
      </c>
      <c r="J400" s="12">
        <f>INT(INDEX($C$5:$C$54,$I400)*INDEX(怒翼属性投放!$B$67:$Q$83,$F400,J$3)*INDEX(怒翼属性投放!$B$33:$B$41,怒翼升级!$G400))</f>
        <v>19375</v>
      </c>
      <c r="K400" s="12">
        <f>INT(INDEX($C$5:$C$54,$I400)*INDEX(怒翼属性投放!$B$67:$Q$83,$F400,K$3)*INDEX(怒翼属性投放!$B$33:$B$41,怒翼升级!$G400))</f>
        <v>1550</v>
      </c>
      <c r="L400" s="12">
        <f>INT(INDEX($C$5:$C$54,$I400)*INDEX(怒翼属性投放!$B$67:$Q$83,$F400,L$3)*INDEX(怒翼属性投放!$B$33:$B$41,怒翼升级!$G400))</f>
        <v>775</v>
      </c>
      <c r="M400" s="12">
        <f>INT(INDEX($C$5:$C$54,$I400)*INDEX(怒翼属性投放!$B$67:$Q$83,$F400,M$3)*INDEX(怒翼属性投放!$B$33:$B$41,怒翼升级!$G400))</f>
        <v>775</v>
      </c>
      <c r="N400" s="12">
        <f>INT(INDEX($C$5:$C$54,$I400)*INDEX(怒翼属性投放!$B$67:$Q$83,$F400,N$3)*INDEX(怒翼属性投放!$B$33:$B$41,怒翼升级!$G400))</f>
        <v>0</v>
      </c>
      <c r="O400" s="12">
        <f>INT(INDEX($C$5:$C$54,$I400)*INDEX(怒翼属性投放!$B$67:$Q$83,$F400,O$3)*INDEX(怒翼属性投放!$B$33:$B$41,怒翼升级!$G400))</f>
        <v>2325</v>
      </c>
      <c r="P400" s="12">
        <f>INT(INDEX($C$5:$C$54,$I400)*INDEX(怒翼属性投放!$B$67:$Q$83,$F400,P$3)*INDEX(怒翼属性投放!$B$33:$B$41,怒翼升级!$G400))</f>
        <v>0</v>
      </c>
      <c r="Q400" s="12">
        <f>INT(INDEX($C$5:$C$54,$I400)*INDEX(怒翼属性投放!$B$67:$Q$83,$F400,Q$3)*INDEX(怒翼属性投放!$B$33:$B$41,怒翼升级!$G400))</f>
        <v>0</v>
      </c>
      <c r="R400" s="12">
        <f>INT(INDEX($C$5:$C$54,$I400)*INDEX(怒翼属性投放!$B$67:$Q$83,$F400,R$3)*INDEX(怒翼属性投放!$B$33:$B$41,怒翼升级!$G400))</f>
        <v>0</v>
      </c>
      <c r="S400" s="12">
        <f>INT(INDEX($C$5:$C$54,$I400)*INDEX(怒翼属性投放!$B$67:$Q$83,$F400,S$3)*INDEX(怒翼属性投放!$B$33:$B$41,怒翼升级!$G400))</f>
        <v>0</v>
      </c>
      <c r="T400" s="12">
        <f>INT(INDEX($C$5:$C$54,$I400)*INDEX(怒翼属性投放!$B$67:$Q$83,$F400,T$3)*INDEX(怒翼属性投放!$B$33:$B$41,怒翼升级!$G400))</f>
        <v>0</v>
      </c>
      <c r="U400" s="12">
        <f>INT(INDEX($C$5:$C$54,$I400)*INDEX(怒翼属性投放!$B$67:$Q$83,$F400,U$3)*INDEX(怒翼属性投放!$B$33:$B$41,怒翼升级!$G400))</f>
        <v>0</v>
      </c>
      <c r="V400" s="12">
        <f>INT(INDEX($C$5:$C$54,$I400)*INDEX(怒翼属性投放!$B$67:$Q$83,$F400,V$3)*INDEX(怒翼属性投放!$B$33:$B$41,怒翼升级!$G400))</f>
        <v>0</v>
      </c>
      <c r="W400" s="12">
        <f>INT(INDEX($C$5:$C$54,$I400)*INDEX(怒翼属性投放!$B$67:$Q$83,$F400,W$3)*INDEX(怒翼属性投放!$B$33:$B$41,怒翼升级!$G400))</f>
        <v>0</v>
      </c>
      <c r="X400" s="12">
        <f>INT(INDEX($C$5:$C$54,$I400)*INDEX(怒翼属性投放!$B$67:$Q$83,$F400,X$3)*INDEX(怒翼属性投放!$B$33:$B$41,怒翼升级!$G400))</f>
        <v>0</v>
      </c>
      <c r="Y400" s="12">
        <f>INT(INDEX($C$5:$C$54,$I400)*INDEX(怒翼属性投放!$B$67:$Q$83,$F400,Y$3)*INDEX(怒翼属性投放!$B$33:$B$41,怒翼升级!$G400))</f>
        <v>0</v>
      </c>
      <c r="Z400" s="12">
        <f>SUMPRODUCT(怒翼属性投放!B$47:Q$47,怒翼升级!J400:Y400)</f>
        <v>13562.5</v>
      </c>
    </row>
    <row r="401" spans="6:26" ht="16.5" x14ac:dyDescent="0.15">
      <c r="F401" s="13">
        <v>8</v>
      </c>
      <c r="G401" s="13">
        <v>7</v>
      </c>
      <c r="H401" s="13" t="s">
        <v>142</v>
      </c>
      <c r="I401" s="13">
        <v>47</v>
      </c>
      <c r="J401" s="12">
        <f>INT(INDEX($C$5:$C$54,$I401)*INDEX(怒翼属性投放!$B$67:$Q$83,$F401,J$3)*INDEX(怒翼属性投放!$B$33:$B$41,怒翼升级!$G401))</f>
        <v>19750</v>
      </c>
      <c r="K401" s="12">
        <f>INT(INDEX($C$5:$C$54,$I401)*INDEX(怒翼属性投放!$B$67:$Q$83,$F401,K$3)*INDEX(怒翼属性投放!$B$33:$B$41,怒翼升级!$G401))</f>
        <v>1580</v>
      </c>
      <c r="L401" s="12">
        <f>INT(INDEX($C$5:$C$54,$I401)*INDEX(怒翼属性投放!$B$67:$Q$83,$F401,L$3)*INDEX(怒翼属性投放!$B$33:$B$41,怒翼升级!$G401))</f>
        <v>790</v>
      </c>
      <c r="M401" s="12">
        <f>INT(INDEX($C$5:$C$54,$I401)*INDEX(怒翼属性投放!$B$67:$Q$83,$F401,M$3)*INDEX(怒翼属性投放!$B$33:$B$41,怒翼升级!$G401))</f>
        <v>790</v>
      </c>
      <c r="N401" s="12">
        <f>INT(INDEX($C$5:$C$54,$I401)*INDEX(怒翼属性投放!$B$67:$Q$83,$F401,N$3)*INDEX(怒翼属性投放!$B$33:$B$41,怒翼升级!$G401))</f>
        <v>0</v>
      </c>
      <c r="O401" s="12">
        <f>INT(INDEX($C$5:$C$54,$I401)*INDEX(怒翼属性投放!$B$67:$Q$83,$F401,O$3)*INDEX(怒翼属性投放!$B$33:$B$41,怒翼升级!$G401))</f>
        <v>2370</v>
      </c>
      <c r="P401" s="12">
        <f>INT(INDEX($C$5:$C$54,$I401)*INDEX(怒翼属性投放!$B$67:$Q$83,$F401,P$3)*INDEX(怒翼属性投放!$B$33:$B$41,怒翼升级!$G401))</f>
        <v>0</v>
      </c>
      <c r="Q401" s="12">
        <f>INT(INDEX($C$5:$C$54,$I401)*INDEX(怒翼属性投放!$B$67:$Q$83,$F401,Q$3)*INDEX(怒翼属性投放!$B$33:$B$41,怒翼升级!$G401))</f>
        <v>0</v>
      </c>
      <c r="R401" s="12">
        <f>INT(INDEX($C$5:$C$54,$I401)*INDEX(怒翼属性投放!$B$67:$Q$83,$F401,R$3)*INDEX(怒翼属性投放!$B$33:$B$41,怒翼升级!$G401))</f>
        <v>0</v>
      </c>
      <c r="S401" s="12">
        <f>INT(INDEX($C$5:$C$54,$I401)*INDEX(怒翼属性投放!$B$67:$Q$83,$F401,S$3)*INDEX(怒翼属性投放!$B$33:$B$41,怒翼升级!$G401))</f>
        <v>0</v>
      </c>
      <c r="T401" s="12">
        <f>INT(INDEX($C$5:$C$54,$I401)*INDEX(怒翼属性投放!$B$67:$Q$83,$F401,T$3)*INDEX(怒翼属性投放!$B$33:$B$41,怒翼升级!$G401))</f>
        <v>0</v>
      </c>
      <c r="U401" s="12">
        <f>INT(INDEX($C$5:$C$54,$I401)*INDEX(怒翼属性投放!$B$67:$Q$83,$F401,U$3)*INDEX(怒翼属性投放!$B$33:$B$41,怒翼升级!$G401))</f>
        <v>0</v>
      </c>
      <c r="V401" s="12">
        <f>INT(INDEX($C$5:$C$54,$I401)*INDEX(怒翼属性投放!$B$67:$Q$83,$F401,V$3)*INDEX(怒翼属性投放!$B$33:$B$41,怒翼升级!$G401))</f>
        <v>0</v>
      </c>
      <c r="W401" s="12">
        <f>INT(INDEX($C$5:$C$54,$I401)*INDEX(怒翼属性投放!$B$67:$Q$83,$F401,W$3)*INDEX(怒翼属性投放!$B$33:$B$41,怒翼升级!$G401))</f>
        <v>0</v>
      </c>
      <c r="X401" s="12">
        <f>INT(INDEX($C$5:$C$54,$I401)*INDEX(怒翼属性投放!$B$67:$Q$83,$F401,X$3)*INDEX(怒翼属性投放!$B$33:$B$41,怒翼升级!$G401))</f>
        <v>0</v>
      </c>
      <c r="Y401" s="12">
        <f>INT(INDEX($C$5:$C$54,$I401)*INDEX(怒翼属性投放!$B$67:$Q$83,$F401,Y$3)*INDEX(怒翼属性投放!$B$33:$B$41,怒翼升级!$G401))</f>
        <v>0</v>
      </c>
      <c r="Z401" s="12">
        <f>SUMPRODUCT(怒翼属性投放!B$47:Q$47,怒翼升级!J401:Y401)</f>
        <v>13825</v>
      </c>
    </row>
    <row r="402" spans="6:26" ht="16.5" x14ac:dyDescent="0.15">
      <c r="F402" s="13">
        <v>8</v>
      </c>
      <c r="G402" s="13">
        <v>7</v>
      </c>
      <c r="H402" s="13" t="s">
        <v>142</v>
      </c>
      <c r="I402" s="13">
        <v>48</v>
      </c>
      <c r="J402" s="12">
        <f>INT(INDEX($C$5:$C$54,$I402)*INDEX(怒翼属性投放!$B$67:$Q$83,$F402,J$3)*INDEX(怒翼属性投放!$B$33:$B$41,怒翼升级!$G402))</f>
        <v>20125</v>
      </c>
      <c r="K402" s="12">
        <f>INT(INDEX($C$5:$C$54,$I402)*INDEX(怒翼属性投放!$B$67:$Q$83,$F402,K$3)*INDEX(怒翼属性投放!$B$33:$B$41,怒翼升级!$G402))</f>
        <v>1610</v>
      </c>
      <c r="L402" s="12">
        <f>INT(INDEX($C$5:$C$54,$I402)*INDEX(怒翼属性投放!$B$67:$Q$83,$F402,L$3)*INDEX(怒翼属性投放!$B$33:$B$41,怒翼升级!$G402))</f>
        <v>805</v>
      </c>
      <c r="M402" s="12">
        <f>INT(INDEX($C$5:$C$54,$I402)*INDEX(怒翼属性投放!$B$67:$Q$83,$F402,M$3)*INDEX(怒翼属性投放!$B$33:$B$41,怒翼升级!$G402))</f>
        <v>805</v>
      </c>
      <c r="N402" s="12">
        <f>INT(INDEX($C$5:$C$54,$I402)*INDEX(怒翼属性投放!$B$67:$Q$83,$F402,N$3)*INDEX(怒翼属性投放!$B$33:$B$41,怒翼升级!$G402))</f>
        <v>0</v>
      </c>
      <c r="O402" s="12">
        <f>INT(INDEX($C$5:$C$54,$I402)*INDEX(怒翼属性投放!$B$67:$Q$83,$F402,O$3)*INDEX(怒翼属性投放!$B$33:$B$41,怒翼升级!$G402))</f>
        <v>2415</v>
      </c>
      <c r="P402" s="12">
        <f>INT(INDEX($C$5:$C$54,$I402)*INDEX(怒翼属性投放!$B$67:$Q$83,$F402,P$3)*INDEX(怒翼属性投放!$B$33:$B$41,怒翼升级!$G402))</f>
        <v>0</v>
      </c>
      <c r="Q402" s="12">
        <f>INT(INDEX($C$5:$C$54,$I402)*INDEX(怒翼属性投放!$B$67:$Q$83,$F402,Q$3)*INDEX(怒翼属性投放!$B$33:$B$41,怒翼升级!$G402))</f>
        <v>0</v>
      </c>
      <c r="R402" s="12">
        <f>INT(INDEX($C$5:$C$54,$I402)*INDEX(怒翼属性投放!$B$67:$Q$83,$F402,R$3)*INDEX(怒翼属性投放!$B$33:$B$41,怒翼升级!$G402))</f>
        <v>0</v>
      </c>
      <c r="S402" s="12">
        <f>INT(INDEX($C$5:$C$54,$I402)*INDEX(怒翼属性投放!$B$67:$Q$83,$F402,S$3)*INDEX(怒翼属性投放!$B$33:$B$41,怒翼升级!$G402))</f>
        <v>0</v>
      </c>
      <c r="T402" s="12">
        <f>INT(INDEX($C$5:$C$54,$I402)*INDEX(怒翼属性投放!$B$67:$Q$83,$F402,T$3)*INDEX(怒翼属性投放!$B$33:$B$41,怒翼升级!$G402))</f>
        <v>0</v>
      </c>
      <c r="U402" s="12">
        <f>INT(INDEX($C$5:$C$54,$I402)*INDEX(怒翼属性投放!$B$67:$Q$83,$F402,U$3)*INDEX(怒翼属性投放!$B$33:$B$41,怒翼升级!$G402))</f>
        <v>0</v>
      </c>
      <c r="V402" s="12">
        <f>INT(INDEX($C$5:$C$54,$I402)*INDEX(怒翼属性投放!$B$67:$Q$83,$F402,V$3)*INDEX(怒翼属性投放!$B$33:$B$41,怒翼升级!$G402))</f>
        <v>0</v>
      </c>
      <c r="W402" s="12">
        <f>INT(INDEX($C$5:$C$54,$I402)*INDEX(怒翼属性投放!$B$67:$Q$83,$F402,W$3)*INDEX(怒翼属性投放!$B$33:$B$41,怒翼升级!$G402))</f>
        <v>0</v>
      </c>
      <c r="X402" s="12">
        <f>INT(INDEX($C$5:$C$54,$I402)*INDEX(怒翼属性投放!$B$67:$Q$83,$F402,X$3)*INDEX(怒翼属性投放!$B$33:$B$41,怒翼升级!$G402))</f>
        <v>0</v>
      </c>
      <c r="Y402" s="12">
        <f>INT(INDEX($C$5:$C$54,$I402)*INDEX(怒翼属性投放!$B$67:$Q$83,$F402,Y$3)*INDEX(怒翼属性投放!$B$33:$B$41,怒翼升级!$G402))</f>
        <v>0</v>
      </c>
      <c r="Z402" s="12">
        <f>SUMPRODUCT(怒翼属性投放!B$47:Q$47,怒翼升级!J402:Y402)</f>
        <v>14087.5</v>
      </c>
    </row>
    <row r="403" spans="6:26" ht="16.5" x14ac:dyDescent="0.15">
      <c r="F403" s="13">
        <v>8</v>
      </c>
      <c r="G403" s="13">
        <v>7</v>
      </c>
      <c r="H403" s="13" t="s">
        <v>142</v>
      </c>
      <c r="I403" s="13">
        <v>49</v>
      </c>
      <c r="J403" s="12">
        <f>INT(INDEX($C$5:$C$54,$I403)*INDEX(怒翼属性投放!$B$67:$Q$83,$F403,J$3)*INDEX(怒翼属性投放!$B$33:$B$41,怒翼升级!$G403))</f>
        <v>20500</v>
      </c>
      <c r="K403" s="12">
        <f>INT(INDEX($C$5:$C$54,$I403)*INDEX(怒翼属性投放!$B$67:$Q$83,$F403,K$3)*INDEX(怒翼属性投放!$B$33:$B$41,怒翼升级!$G403))</f>
        <v>1640</v>
      </c>
      <c r="L403" s="12">
        <f>INT(INDEX($C$5:$C$54,$I403)*INDEX(怒翼属性投放!$B$67:$Q$83,$F403,L$3)*INDEX(怒翼属性投放!$B$33:$B$41,怒翼升级!$G403))</f>
        <v>820</v>
      </c>
      <c r="M403" s="12">
        <f>INT(INDEX($C$5:$C$54,$I403)*INDEX(怒翼属性投放!$B$67:$Q$83,$F403,M$3)*INDEX(怒翼属性投放!$B$33:$B$41,怒翼升级!$G403))</f>
        <v>820</v>
      </c>
      <c r="N403" s="12">
        <f>INT(INDEX($C$5:$C$54,$I403)*INDEX(怒翼属性投放!$B$67:$Q$83,$F403,N$3)*INDEX(怒翼属性投放!$B$33:$B$41,怒翼升级!$G403))</f>
        <v>0</v>
      </c>
      <c r="O403" s="12">
        <f>INT(INDEX($C$5:$C$54,$I403)*INDEX(怒翼属性投放!$B$67:$Q$83,$F403,O$3)*INDEX(怒翼属性投放!$B$33:$B$41,怒翼升级!$G403))</f>
        <v>2460</v>
      </c>
      <c r="P403" s="12">
        <f>INT(INDEX($C$5:$C$54,$I403)*INDEX(怒翼属性投放!$B$67:$Q$83,$F403,P$3)*INDEX(怒翼属性投放!$B$33:$B$41,怒翼升级!$G403))</f>
        <v>0</v>
      </c>
      <c r="Q403" s="12">
        <f>INT(INDEX($C$5:$C$54,$I403)*INDEX(怒翼属性投放!$B$67:$Q$83,$F403,Q$3)*INDEX(怒翼属性投放!$B$33:$B$41,怒翼升级!$G403))</f>
        <v>0</v>
      </c>
      <c r="R403" s="12">
        <f>INT(INDEX($C$5:$C$54,$I403)*INDEX(怒翼属性投放!$B$67:$Q$83,$F403,R$3)*INDEX(怒翼属性投放!$B$33:$B$41,怒翼升级!$G403))</f>
        <v>0</v>
      </c>
      <c r="S403" s="12">
        <f>INT(INDEX($C$5:$C$54,$I403)*INDEX(怒翼属性投放!$B$67:$Q$83,$F403,S$3)*INDEX(怒翼属性投放!$B$33:$B$41,怒翼升级!$G403))</f>
        <v>0</v>
      </c>
      <c r="T403" s="12">
        <f>INT(INDEX($C$5:$C$54,$I403)*INDEX(怒翼属性投放!$B$67:$Q$83,$F403,T$3)*INDEX(怒翼属性投放!$B$33:$B$41,怒翼升级!$G403))</f>
        <v>0</v>
      </c>
      <c r="U403" s="12">
        <f>INT(INDEX($C$5:$C$54,$I403)*INDEX(怒翼属性投放!$B$67:$Q$83,$F403,U$3)*INDEX(怒翼属性投放!$B$33:$B$41,怒翼升级!$G403))</f>
        <v>0</v>
      </c>
      <c r="V403" s="12">
        <f>INT(INDEX($C$5:$C$54,$I403)*INDEX(怒翼属性投放!$B$67:$Q$83,$F403,V$3)*INDEX(怒翼属性投放!$B$33:$B$41,怒翼升级!$G403))</f>
        <v>0</v>
      </c>
      <c r="W403" s="12">
        <f>INT(INDEX($C$5:$C$54,$I403)*INDEX(怒翼属性投放!$B$67:$Q$83,$F403,W$3)*INDEX(怒翼属性投放!$B$33:$B$41,怒翼升级!$G403))</f>
        <v>0</v>
      </c>
      <c r="X403" s="12">
        <f>INT(INDEX($C$5:$C$54,$I403)*INDEX(怒翼属性投放!$B$67:$Q$83,$F403,X$3)*INDEX(怒翼属性投放!$B$33:$B$41,怒翼升级!$G403))</f>
        <v>0</v>
      </c>
      <c r="Y403" s="12">
        <f>INT(INDEX($C$5:$C$54,$I403)*INDEX(怒翼属性投放!$B$67:$Q$83,$F403,Y$3)*INDEX(怒翼属性投放!$B$33:$B$41,怒翼升级!$G403))</f>
        <v>0</v>
      </c>
      <c r="Z403" s="12">
        <f>SUMPRODUCT(怒翼属性投放!B$47:Q$47,怒翼升级!J403:Y403)</f>
        <v>14350</v>
      </c>
    </row>
    <row r="404" spans="6:26" ht="16.5" x14ac:dyDescent="0.15">
      <c r="F404" s="13">
        <v>8</v>
      </c>
      <c r="G404" s="13">
        <v>7</v>
      </c>
      <c r="H404" s="13" t="s">
        <v>142</v>
      </c>
      <c r="I404" s="13">
        <v>50</v>
      </c>
      <c r="J404" s="12">
        <f>INT(INDEX($C$5:$C$54,$I404)*INDEX(怒翼属性投放!$B$67:$Q$83,$F404,J$3)*INDEX(怒翼属性投放!$B$33:$B$41,怒翼升级!$G404))</f>
        <v>21000</v>
      </c>
      <c r="K404" s="12">
        <f>INT(INDEX($C$5:$C$54,$I404)*INDEX(怒翼属性投放!$B$67:$Q$83,$F404,K$3)*INDEX(怒翼属性投放!$B$33:$B$41,怒翼升级!$G404))</f>
        <v>1680</v>
      </c>
      <c r="L404" s="12">
        <f>INT(INDEX($C$5:$C$54,$I404)*INDEX(怒翼属性投放!$B$67:$Q$83,$F404,L$3)*INDEX(怒翼属性投放!$B$33:$B$41,怒翼升级!$G404))</f>
        <v>840</v>
      </c>
      <c r="M404" s="12">
        <f>INT(INDEX($C$5:$C$54,$I404)*INDEX(怒翼属性投放!$B$67:$Q$83,$F404,M$3)*INDEX(怒翼属性投放!$B$33:$B$41,怒翼升级!$G404))</f>
        <v>840</v>
      </c>
      <c r="N404" s="12">
        <f>INT(INDEX($C$5:$C$54,$I404)*INDEX(怒翼属性投放!$B$67:$Q$83,$F404,N$3)*INDEX(怒翼属性投放!$B$33:$B$41,怒翼升级!$G404))</f>
        <v>0</v>
      </c>
      <c r="O404" s="12">
        <f>INT(INDEX($C$5:$C$54,$I404)*INDEX(怒翼属性投放!$B$67:$Q$83,$F404,O$3)*INDEX(怒翼属性投放!$B$33:$B$41,怒翼升级!$G404))</f>
        <v>2520</v>
      </c>
      <c r="P404" s="12">
        <f>INT(INDEX($C$5:$C$54,$I404)*INDEX(怒翼属性投放!$B$67:$Q$83,$F404,P$3)*INDEX(怒翼属性投放!$B$33:$B$41,怒翼升级!$G404))</f>
        <v>0</v>
      </c>
      <c r="Q404" s="12">
        <f>INT(INDEX($C$5:$C$54,$I404)*INDEX(怒翼属性投放!$B$67:$Q$83,$F404,Q$3)*INDEX(怒翼属性投放!$B$33:$B$41,怒翼升级!$G404))</f>
        <v>0</v>
      </c>
      <c r="R404" s="12">
        <f>INT(INDEX($C$5:$C$54,$I404)*INDEX(怒翼属性投放!$B$67:$Q$83,$F404,R$3)*INDEX(怒翼属性投放!$B$33:$B$41,怒翼升级!$G404))</f>
        <v>0</v>
      </c>
      <c r="S404" s="12">
        <f>INT(INDEX($C$5:$C$54,$I404)*INDEX(怒翼属性投放!$B$67:$Q$83,$F404,S$3)*INDEX(怒翼属性投放!$B$33:$B$41,怒翼升级!$G404))</f>
        <v>0</v>
      </c>
      <c r="T404" s="12">
        <f>INT(INDEX($C$5:$C$54,$I404)*INDEX(怒翼属性投放!$B$67:$Q$83,$F404,T$3)*INDEX(怒翼属性投放!$B$33:$B$41,怒翼升级!$G404))</f>
        <v>0</v>
      </c>
      <c r="U404" s="12">
        <f>INT(INDEX($C$5:$C$54,$I404)*INDEX(怒翼属性投放!$B$67:$Q$83,$F404,U$3)*INDEX(怒翼属性投放!$B$33:$B$41,怒翼升级!$G404))</f>
        <v>0</v>
      </c>
      <c r="V404" s="12">
        <f>INT(INDEX($C$5:$C$54,$I404)*INDEX(怒翼属性投放!$B$67:$Q$83,$F404,V$3)*INDEX(怒翼属性投放!$B$33:$B$41,怒翼升级!$G404))</f>
        <v>0</v>
      </c>
      <c r="W404" s="12">
        <f>INT(INDEX($C$5:$C$54,$I404)*INDEX(怒翼属性投放!$B$67:$Q$83,$F404,W$3)*INDEX(怒翼属性投放!$B$33:$B$41,怒翼升级!$G404))</f>
        <v>0</v>
      </c>
      <c r="X404" s="12">
        <f>INT(INDEX($C$5:$C$54,$I404)*INDEX(怒翼属性投放!$B$67:$Q$83,$F404,X$3)*INDEX(怒翼属性投放!$B$33:$B$41,怒翼升级!$G404))</f>
        <v>0</v>
      </c>
      <c r="Y404" s="12">
        <f>INT(INDEX($C$5:$C$54,$I404)*INDEX(怒翼属性投放!$B$67:$Q$83,$F404,Y$3)*INDEX(怒翼属性投放!$B$33:$B$41,怒翼升级!$G404))</f>
        <v>0</v>
      </c>
      <c r="Z404" s="12">
        <f>SUMPRODUCT(怒翼属性投放!B$47:Q$47,怒翼升级!J404:Y404)</f>
        <v>14700</v>
      </c>
    </row>
    <row r="405" spans="6:26" ht="16.5" x14ac:dyDescent="0.15">
      <c r="F405" s="13">
        <v>9</v>
      </c>
      <c r="G405" s="13">
        <v>7</v>
      </c>
      <c r="H405" s="13" t="s">
        <v>18</v>
      </c>
      <c r="I405" s="13">
        <v>1</v>
      </c>
      <c r="J405" s="12">
        <f>INT(INDEX($C$5:$C$54,$I405)*INDEX(怒翼属性投放!$B$67:$Q$83,$F405,J$3)*INDEX(怒翼属性投放!$B$33:$B$41,怒翼升级!$G405))</f>
        <v>2500</v>
      </c>
      <c r="K405" s="12">
        <f>INT(INDEX($C$5:$C$54,$I405)*INDEX(怒翼属性投放!$B$67:$Q$83,$F405,K$3)*INDEX(怒翼属性投放!$B$33:$B$41,怒翼升级!$G405))</f>
        <v>200</v>
      </c>
      <c r="L405" s="12">
        <f>INT(INDEX($C$5:$C$54,$I405)*INDEX(怒翼属性投放!$B$67:$Q$83,$F405,L$3)*INDEX(怒翼属性投放!$B$33:$B$41,怒翼升级!$G405))</f>
        <v>100</v>
      </c>
      <c r="M405" s="12">
        <f>INT(INDEX($C$5:$C$54,$I405)*INDEX(怒翼属性投放!$B$67:$Q$83,$F405,M$3)*INDEX(怒翼属性投放!$B$33:$B$41,怒翼升级!$G405))</f>
        <v>100</v>
      </c>
      <c r="N405" s="12">
        <f>INT(INDEX($C$5:$C$54,$I405)*INDEX(怒翼属性投放!$B$67:$Q$83,$F405,N$3)*INDEX(怒翼属性投放!$B$33:$B$41,怒翼升级!$G405))</f>
        <v>0</v>
      </c>
      <c r="O405" s="12">
        <f>INT(INDEX($C$5:$C$54,$I405)*INDEX(怒翼属性投放!$B$67:$Q$83,$F405,O$3)*INDEX(怒翼属性投放!$B$33:$B$41,怒翼升级!$G405))</f>
        <v>0</v>
      </c>
      <c r="P405" s="12">
        <f>INT(INDEX($C$5:$C$54,$I405)*INDEX(怒翼属性投放!$B$67:$Q$83,$F405,P$3)*INDEX(怒翼属性投放!$B$33:$B$41,怒翼升级!$G405))</f>
        <v>300</v>
      </c>
      <c r="Q405" s="12">
        <f>INT(INDEX($C$5:$C$54,$I405)*INDEX(怒翼属性投放!$B$67:$Q$83,$F405,Q$3)*INDEX(怒翼属性投放!$B$33:$B$41,怒翼升级!$G405))</f>
        <v>0</v>
      </c>
      <c r="R405" s="12">
        <f>INT(INDEX($C$5:$C$54,$I405)*INDEX(怒翼属性投放!$B$67:$Q$83,$F405,R$3)*INDEX(怒翼属性投放!$B$33:$B$41,怒翼升级!$G405))</f>
        <v>0</v>
      </c>
      <c r="S405" s="12">
        <f>INT(INDEX($C$5:$C$54,$I405)*INDEX(怒翼属性投放!$B$67:$Q$83,$F405,S$3)*INDEX(怒翼属性投放!$B$33:$B$41,怒翼升级!$G405))</f>
        <v>0</v>
      </c>
      <c r="T405" s="12">
        <f>INT(INDEX($C$5:$C$54,$I405)*INDEX(怒翼属性投放!$B$67:$Q$83,$F405,T$3)*INDEX(怒翼属性投放!$B$33:$B$41,怒翼升级!$G405))</f>
        <v>0</v>
      </c>
      <c r="U405" s="12">
        <f>INT(INDEX($C$5:$C$54,$I405)*INDEX(怒翼属性投放!$B$67:$Q$83,$F405,U$3)*INDEX(怒翼属性投放!$B$33:$B$41,怒翼升级!$G405))</f>
        <v>0</v>
      </c>
      <c r="V405" s="12">
        <f>INT(INDEX($C$5:$C$54,$I405)*INDEX(怒翼属性投放!$B$67:$Q$83,$F405,V$3)*INDEX(怒翼属性投放!$B$33:$B$41,怒翼升级!$G405))</f>
        <v>0</v>
      </c>
      <c r="W405" s="12">
        <f>INT(INDEX($C$5:$C$54,$I405)*INDEX(怒翼属性投放!$B$67:$Q$83,$F405,W$3)*INDEX(怒翼属性投放!$B$33:$B$41,怒翼升级!$G405))</f>
        <v>0</v>
      </c>
      <c r="X405" s="12">
        <f>INT(INDEX($C$5:$C$54,$I405)*INDEX(怒翼属性投放!$B$67:$Q$83,$F405,X$3)*INDEX(怒翼属性投放!$B$33:$B$41,怒翼升级!$G405))</f>
        <v>0</v>
      </c>
      <c r="Y405" s="12">
        <f>INT(INDEX($C$5:$C$54,$I405)*INDEX(怒翼属性投放!$B$67:$Q$83,$F405,Y$3)*INDEX(怒翼属性投放!$B$33:$B$41,怒翼升级!$G405))</f>
        <v>0</v>
      </c>
      <c r="Z405" s="12">
        <f>SUMPRODUCT(怒翼属性投放!B$47:Q$47,怒翼升级!J405:Y405)</f>
        <v>1750</v>
      </c>
    </row>
    <row r="406" spans="6:26" ht="16.5" x14ac:dyDescent="0.15">
      <c r="F406" s="13">
        <v>9</v>
      </c>
      <c r="G406" s="13">
        <v>7</v>
      </c>
      <c r="H406" s="13" t="s">
        <v>18</v>
      </c>
      <c r="I406" s="13">
        <v>2</v>
      </c>
      <c r="J406" s="12">
        <f>INT(INDEX($C$5:$C$54,$I406)*INDEX(怒翼属性投放!$B$67:$Q$83,$F406,J$3)*INDEX(怒翼属性投放!$B$33:$B$41,怒翼升级!$G406))</f>
        <v>2875</v>
      </c>
      <c r="K406" s="12">
        <f>INT(INDEX($C$5:$C$54,$I406)*INDEX(怒翼属性投放!$B$67:$Q$83,$F406,K$3)*INDEX(怒翼属性投放!$B$33:$B$41,怒翼升级!$G406))</f>
        <v>230</v>
      </c>
      <c r="L406" s="12">
        <f>INT(INDEX($C$5:$C$54,$I406)*INDEX(怒翼属性投放!$B$67:$Q$83,$F406,L$3)*INDEX(怒翼属性投放!$B$33:$B$41,怒翼升级!$G406))</f>
        <v>115</v>
      </c>
      <c r="M406" s="12">
        <f>INT(INDEX($C$5:$C$54,$I406)*INDEX(怒翼属性投放!$B$67:$Q$83,$F406,M$3)*INDEX(怒翼属性投放!$B$33:$B$41,怒翼升级!$G406))</f>
        <v>115</v>
      </c>
      <c r="N406" s="12">
        <f>INT(INDEX($C$5:$C$54,$I406)*INDEX(怒翼属性投放!$B$67:$Q$83,$F406,N$3)*INDEX(怒翼属性投放!$B$33:$B$41,怒翼升级!$G406))</f>
        <v>0</v>
      </c>
      <c r="O406" s="12">
        <f>INT(INDEX($C$5:$C$54,$I406)*INDEX(怒翼属性投放!$B$67:$Q$83,$F406,O$3)*INDEX(怒翼属性投放!$B$33:$B$41,怒翼升级!$G406))</f>
        <v>0</v>
      </c>
      <c r="P406" s="12">
        <f>INT(INDEX($C$5:$C$54,$I406)*INDEX(怒翼属性投放!$B$67:$Q$83,$F406,P$3)*INDEX(怒翼属性投放!$B$33:$B$41,怒翼升级!$G406))</f>
        <v>345</v>
      </c>
      <c r="Q406" s="12">
        <f>INT(INDEX($C$5:$C$54,$I406)*INDEX(怒翼属性投放!$B$67:$Q$83,$F406,Q$3)*INDEX(怒翼属性投放!$B$33:$B$41,怒翼升级!$G406))</f>
        <v>0</v>
      </c>
      <c r="R406" s="12">
        <f>INT(INDEX($C$5:$C$54,$I406)*INDEX(怒翼属性投放!$B$67:$Q$83,$F406,R$3)*INDEX(怒翼属性投放!$B$33:$B$41,怒翼升级!$G406))</f>
        <v>0</v>
      </c>
      <c r="S406" s="12">
        <f>INT(INDEX($C$5:$C$54,$I406)*INDEX(怒翼属性投放!$B$67:$Q$83,$F406,S$3)*INDEX(怒翼属性投放!$B$33:$B$41,怒翼升级!$G406))</f>
        <v>0</v>
      </c>
      <c r="T406" s="12">
        <f>INT(INDEX($C$5:$C$54,$I406)*INDEX(怒翼属性投放!$B$67:$Q$83,$F406,T$3)*INDEX(怒翼属性投放!$B$33:$B$41,怒翼升级!$G406))</f>
        <v>0</v>
      </c>
      <c r="U406" s="12">
        <f>INT(INDEX($C$5:$C$54,$I406)*INDEX(怒翼属性投放!$B$67:$Q$83,$F406,U$3)*INDEX(怒翼属性投放!$B$33:$B$41,怒翼升级!$G406))</f>
        <v>0</v>
      </c>
      <c r="V406" s="12">
        <f>INT(INDEX($C$5:$C$54,$I406)*INDEX(怒翼属性投放!$B$67:$Q$83,$F406,V$3)*INDEX(怒翼属性投放!$B$33:$B$41,怒翼升级!$G406))</f>
        <v>0</v>
      </c>
      <c r="W406" s="12">
        <f>INT(INDEX($C$5:$C$54,$I406)*INDEX(怒翼属性投放!$B$67:$Q$83,$F406,W$3)*INDEX(怒翼属性投放!$B$33:$B$41,怒翼升级!$G406))</f>
        <v>0</v>
      </c>
      <c r="X406" s="12">
        <f>INT(INDEX($C$5:$C$54,$I406)*INDEX(怒翼属性投放!$B$67:$Q$83,$F406,X$3)*INDEX(怒翼属性投放!$B$33:$B$41,怒翼升级!$G406))</f>
        <v>0</v>
      </c>
      <c r="Y406" s="12">
        <f>INT(INDEX($C$5:$C$54,$I406)*INDEX(怒翼属性投放!$B$67:$Q$83,$F406,Y$3)*INDEX(怒翼属性投放!$B$33:$B$41,怒翼升级!$G406))</f>
        <v>0</v>
      </c>
      <c r="Z406" s="12">
        <f>SUMPRODUCT(怒翼属性投放!B$47:Q$47,怒翼升级!J406:Y406)</f>
        <v>2012.5</v>
      </c>
    </row>
    <row r="407" spans="6:26" ht="16.5" x14ac:dyDescent="0.15">
      <c r="F407" s="13">
        <v>9</v>
      </c>
      <c r="G407" s="13">
        <v>7</v>
      </c>
      <c r="H407" s="13" t="s">
        <v>18</v>
      </c>
      <c r="I407" s="13">
        <v>3</v>
      </c>
      <c r="J407" s="12">
        <f>INT(INDEX($C$5:$C$54,$I407)*INDEX(怒翼属性投放!$B$67:$Q$83,$F407,J$3)*INDEX(怒翼属性投放!$B$33:$B$41,怒翼升级!$G407))</f>
        <v>3250</v>
      </c>
      <c r="K407" s="12">
        <f>INT(INDEX($C$5:$C$54,$I407)*INDEX(怒翼属性投放!$B$67:$Q$83,$F407,K$3)*INDEX(怒翼属性投放!$B$33:$B$41,怒翼升级!$G407))</f>
        <v>260</v>
      </c>
      <c r="L407" s="12">
        <f>INT(INDEX($C$5:$C$54,$I407)*INDEX(怒翼属性投放!$B$67:$Q$83,$F407,L$3)*INDEX(怒翼属性投放!$B$33:$B$41,怒翼升级!$G407))</f>
        <v>130</v>
      </c>
      <c r="M407" s="12">
        <f>INT(INDEX($C$5:$C$54,$I407)*INDEX(怒翼属性投放!$B$67:$Q$83,$F407,M$3)*INDEX(怒翼属性投放!$B$33:$B$41,怒翼升级!$G407))</f>
        <v>130</v>
      </c>
      <c r="N407" s="12">
        <f>INT(INDEX($C$5:$C$54,$I407)*INDEX(怒翼属性投放!$B$67:$Q$83,$F407,N$3)*INDEX(怒翼属性投放!$B$33:$B$41,怒翼升级!$G407))</f>
        <v>0</v>
      </c>
      <c r="O407" s="12">
        <f>INT(INDEX($C$5:$C$54,$I407)*INDEX(怒翼属性投放!$B$67:$Q$83,$F407,O$3)*INDEX(怒翼属性投放!$B$33:$B$41,怒翼升级!$G407))</f>
        <v>0</v>
      </c>
      <c r="P407" s="12">
        <f>INT(INDEX($C$5:$C$54,$I407)*INDEX(怒翼属性投放!$B$67:$Q$83,$F407,P$3)*INDEX(怒翼属性投放!$B$33:$B$41,怒翼升级!$G407))</f>
        <v>390</v>
      </c>
      <c r="Q407" s="12">
        <f>INT(INDEX($C$5:$C$54,$I407)*INDEX(怒翼属性投放!$B$67:$Q$83,$F407,Q$3)*INDEX(怒翼属性投放!$B$33:$B$41,怒翼升级!$G407))</f>
        <v>0</v>
      </c>
      <c r="R407" s="12">
        <f>INT(INDEX($C$5:$C$54,$I407)*INDEX(怒翼属性投放!$B$67:$Q$83,$F407,R$3)*INDEX(怒翼属性投放!$B$33:$B$41,怒翼升级!$G407))</f>
        <v>0</v>
      </c>
      <c r="S407" s="12">
        <f>INT(INDEX($C$5:$C$54,$I407)*INDEX(怒翼属性投放!$B$67:$Q$83,$F407,S$3)*INDEX(怒翼属性投放!$B$33:$B$41,怒翼升级!$G407))</f>
        <v>0</v>
      </c>
      <c r="T407" s="12">
        <f>INT(INDEX($C$5:$C$54,$I407)*INDEX(怒翼属性投放!$B$67:$Q$83,$F407,T$3)*INDEX(怒翼属性投放!$B$33:$B$41,怒翼升级!$G407))</f>
        <v>0</v>
      </c>
      <c r="U407" s="12">
        <f>INT(INDEX($C$5:$C$54,$I407)*INDEX(怒翼属性投放!$B$67:$Q$83,$F407,U$3)*INDEX(怒翼属性投放!$B$33:$B$41,怒翼升级!$G407))</f>
        <v>0</v>
      </c>
      <c r="V407" s="12">
        <f>INT(INDEX($C$5:$C$54,$I407)*INDEX(怒翼属性投放!$B$67:$Q$83,$F407,V$3)*INDEX(怒翼属性投放!$B$33:$B$41,怒翼升级!$G407))</f>
        <v>0</v>
      </c>
      <c r="W407" s="12">
        <f>INT(INDEX($C$5:$C$54,$I407)*INDEX(怒翼属性投放!$B$67:$Q$83,$F407,W$3)*INDEX(怒翼属性投放!$B$33:$B$41,怒翼升级!$G407))</f>
        <v>0</v>
      </c>
      <c r="X407" s="12">
        <f>INT(INDEX($C$5:$C$54,$I407)*INDEX(怒翼属性投放!$B$67:$Q$83,$F407,X$3)*INDEX(怒翼属性投放!$B$33:$B$41,怒翼升级!$G407))</f>
        <v>0</v>
      </c>
      <c r="Y407" s="12">
        <f>INT(INDEX($C$5:$C$54,$I407)*INDEX(怒翼属性投放!$B$67:$Q$83,$F407,Y$3)*INDEX(怒翼属性投放!$B$33:$B$41,怒翼升级!$G407))</f>
        <v>0</v>
      </c>
      <c r="Z407" s="12">
        <f>SUMPRODUCT(怒翼属性投放!B$47:Q$47,怒翼升级!J407:Y407)</f>
        <v>2275</v>
      </c>
    </row>
    <row r="408" spans="6:26" ht="16.5" x14ac:dyDescent="0.15">
      <c r="F408" s="13">
        <v>9</v>
      </c>
      <c r="G408" s="13">
        <v>7</v>
      </c>
      <c r="H408" s="13" t="s">
        <v>18</v>
      </c>
      <c r="I408" s="13">
        <v>4</v>
      </c>
      <c r="J408" s="12">
        <f>INT(INDEX($C$5:$C$54,$I408)*INDEX(怒翼属性投放!$B$67:$Q$83,$F408,J$3)*INDEX(怒翼属性投放!$B$33:$B$41,怒翼升级!$G408))</f>
        <v>3625</v>
      </c>
      <c r="K408" s="12">
        <f>INT(INDEX($C$5:$C$54,$I408)*INDEX(怒翼属性投放!$B$67:$Q$83,$F408,K$3)*INDEX(怒翼属性投放!$B$33:$B$41,怒翼升级!$G408))</f>
        <v>290</v>
      </c>
      <c r="L408" s="12">
        <f>INT(INDEX($C$5:$C$54,$I408)*INDEX(怒翼属性投放!$B$67:$Q$83,$F408,L$3)*INDEX(怒翼属性投放!$B$33:$B$41,怒翼升级!$G408))</f>
        <v>145</v>
      </c>
      <c r="M408" s="12">
        <f>INT(INDEX($C$5:$C$54,$I408)*INDEX(怒翼属性投放!$B$67:$Q$83,$F408,M$3)*INDEX(怒翼属性投放!$B$33:$B$41,怒翼升级!$G408))</f>
        <v>145</v>
      </c>
      <c r="N408" s="12">
        <f>INT(INDEX($C$5:$C$54,$I408)*INDEX(怒翼属性投放!$B$67:$Q$83,$F408,N$3)*INDEX(怒翼属性投放!$B$33:$B$41,怒翼升级!$G408))</f>
        <v>0</v>
      </c>
      <c r="O408" s="12">
        <f>INT(INDEX($C$5:$C$54,$I408)*INDEX(怒翼属性投放!$B$67:$Q$83,$F408,O$3)*INDEX(怒翼属性投放!$B$33:$B$41,怒翼升级!$G408))</f>
        <v>0</v>
      </c>
      <c r="P408" s="12">
        <f>INT(INDEX($C$5:$C$54,$I408)*INDEX(怒翼属性投放!$B$67:$Q$83,$F408,P$3)*INDEX(怒翼属性投放!$B$33:$B$41,怒翼升级!$G408))</f>
        <v>435</v>
      </c>
      <c r="Q408" s="12">
        <f>INT(INDEX($C$5:$C$54,$I408)*INDEX(怒翼属性投放!$B$67:$Q$83,$F408,Q$3)*INDEX(怒翼属性投放!$B$33:$B$41,怒翼升级!$G408))</f>
        <v>0</v>
      </c>
      <c r="R408" s="12">
        <f>INT(INDEX($C$5:$C$54,$I408)*INDEX(怒翼属性投放!$B$67:$Q$83,$F408,R$3)*INDEX(怒翼属性投放!$B$33:$B$41,怒翼升级!$G408))</f>
        <v>0</v>
      </c>
      <c r="S408" s="12">
        <f>INT(INDEX($C$5:$C$54,$I408)*INDEX(怒翼属性投放!$B$67:$Q$83,$F408,S$3)*INDEX(怒翼属性投放!$B$33:$B$41,怒翼升级!$G408))</f>
        <v>0</v>
      </c>
      <c r="T408" s="12">
        <f>INT(INDEX($C$5:$C$54,$I408)*INDEX(怒翼属性投放!$B$67:$Q$83,$F408,T$3)*INDEX(怒翼属性投放!$B$33:$B$41,怒翼升级!$G408))</f>
        <v>0</v>
      </c>
      <c r="U408" s="12">
        <f>INT(INDEX($C$5:$C$54,$I408)*INDEX(怒翼属性投放!$B$67:$Q$83,$F408,U$3)*INDEX(怒翼属性投放!$B$33:$B$41,怒翼升级!$G408))</f>
        <v>0</v>
      </c>
      <c r="V408" s="12">
        <f>INT(INDEX($C$5:$C$54,$I408)*INDEX(怒翼属性投放!$B$67:$Q$83,$F408,V$3)*INDEX(怒翼属性投放!$B$33:$B$41,怒翼升级!$G408))</f>
        <v>0</v>
      </c>
      <c r="W408" s="12">
        <f>INT(INDEX($C$5:$C$54,$I408)*INDEX(怒翼属性投放!$B$67:$Q$83,$F408,W$3)*INDEX(怒翼属性投放!$B$33:$B$41,怒翼升级!$G408))</f>
        <v>0</v>
      </c>
      <c r="X408" s="12">
        <f>INT(INDEX($C$5:$C$54,$I408)*INDEX(怒翼属性投放!$B$67:$Q$83,$F408,X$3)*INDEX(怒翼属性投放!$B$33:$B$41,怒翼升级!$G408))</f>
        <v>0</v>
      </c>
      <c r="Y408" s="12">
        <f>INT(INDEX($C$5:$C$54,$I408)*INDEX(怒翼属性投放!$B$67:$Q$83,$F408,Y$3)*INDEX(怒翼属性投放!$B$33:$B$41,怒翼升级!$G408))</f>
        <v>0</v>
      </c>
      <c r="Z408" s="12">
        <f>SUMPRODUCT(怒翼属性投放!B$47:Q$47,怒翼升级!J408:Y408)</f>
        <v>2537.5</v>
      </c>
    </row>
    <row r="409" spans="6:26" ht="16.5" x14ac:dyDescent="0.15">
      <c r="F409" s="13">
        <v>9</v>
      </c>
      <c r="G409" s="13">
        <v>7</v>
      </c>
      <c r="H409" s="13" t="s">
        <v>18</v>
      </c>
      <c r="I409" s="13">
        <v>5</v>
      </c>
      <c r="J409" s="12">
        <f>INT(INDEX($C$5:$C$54,$I409)*INDEX(怒翼属性投放!$B$67:$Q$83,$F409,J$3)*INDEX(怒翼属性投放!$B$33:$B$41,怒翼升级!$G409))</f>
        <v>4000</v>
      </c>
      <c r="K409" s="12">
        <f>INT(INDEX($C$5:$C$54,$I409)*INDEX(怒翼属性投放!$B$67:$Q$83,$F409,K$3)*INDEX(怒翼属性投放!$B$33:$B$41,怒翼升级!$G409))</f>
        <v>320</v>
      </c>
      <c r="L409" s="12">
        <f>INT(INDEX($C$5:$C$54,$I409)*INDEX(怒翼属性投放!$B$67:$Q$83,$F409,L$3)*INDEX(怒翼属性投放!$B$33:$B$41,怒翼升级!$G409))</f>
        <v>160</v>
      </c>
      <c r="M409" s="12">
        <f>INT(INDEX($C$5:$C$54,$I409)*INDEX(怒翼属性投放!$B$67:$Q$83,$F409,M$3)*INDEX(怒翼属性投放!$B$33:$B$41,怒翼升级!$G409))</f>
        <v>160</v>
      </c>
      <c r="N409" s="12">
        <f>INT(INDEX($C$5:$C$54,$I409)*INDEX(怒翼属性投放!$B$67:$Q$83,$F409,N$3)*INDEX(怒翼属性投放!$B$33:$B$41,怒翼升级!$G409))</f>
        <v>0</v>
      </c>
      <c r="O409" s="12">
        <f>INT(INDEX($C$5:$C$54,$I409)*INDEX(怒翼属性投放!$B$67:$Q$83,$F409,O$3)*INDEX(怒翼属性投放!$B$33:$B$41,怒翼升级!$G409))</f>
        <v>0</v>
      </c>
      <c r="P409" s="12">
        <f>INT(INDEX($C$5:$C$54,$I409)*INDEX(怒翼属性投放!$B$67:$Q$83,$F409,P$3)*INDEX(怒翼属性投放!$B$33:$B$41,怒翼升级!$G409))</f>
        <v>480</v>
      </c>
      <c r="Q409" s="12">
        <f>INT(INDEX($C$5:$C$54,$I409)*INDEX(怒翼属性投放!$B$67:$Q$83,$F409,Q$3)*INDEX(怒翼属性投放!$B$33:$B$41,怒翼升级!$G409))</f>
        <v>0</v>
      </c>
      <c r="R409" s="12">
        <f>INT(INDEX($C$5:$C$54,$I409)*INDEX(怒翼属性投放!$B$67:$Q$83,$F409,R$3)*INDEX(怒翼属性投放!$B$33:$B$41,怒翼升级!$G409))</f>
        <v>0</v>
      </c>
      <c r="S409" s="12">
        <f>INT(INDEX($C$5:$C$54,$I409)*INDEX(怒翼属性投放!$B$67:$Q$83,$F409,S$3)*INDEX(怒翼属性投放!$B$33:$B$41,怒翼升级!$G409))</f>
        <v>0</v>
      </c>
      <c r="T409" s="12">
        <f>INT(INDEX($C$5:$C$54,$I409)*INDEX(怒翼属性投放!$B$67:$Q$83,$F409,T$3)*INDEX(怒翼属性投放!$B$33:$B$41,怒翼升级!$G409))</f>
        <v>0</v>
      </c>
      <c r="U409" s="12">
        <f>INT(INDEX($C$5:$C$54,$I409)*INDEX(怒翼属性投放!$B$67:$Q$83,$F409,U$3)*INDEX(怒翼属性投放!$B$33:$B$41,怒翼升级!$G409))</f>
        <v>0</v>
      </c>
      <c r="V409" s="12">
        <f>INT(INDEX($C$5:$C$54,$I409)*INDEX(怒翼属性投放!$B$67:$Q$83,$F409,V$3)*INDEX(怒翼属性投放!$B$33:$B$41,怒翼升级!$G409))</f>
        <v>0</v>
      </c>
      <c r="W409" s="12">
        <f>INT(INDEX($C$5:$C$54,$I409)*INDEX(怒翼属性投放!$B$67:$Q$83,$F409,W$3)*INDEX(怒翼属性投放!$B$33:$B$41,怒翼升级!$G409))</f>
        <v>0</v>
      </c>
      <c r="X409" s="12">
        <f>INT(INDEX($C$5:$C$54,$I409)*INDEX(怒翼属性投放!$B$67:$Q$83,$F409,X$3)*INDEX(怒翼属性投放!$B$33:$B$41,怒翼升级!$G409))</f>
        <v>0</v>
      </c>
      <c r="Y409" s="12">
        <f>INT(INDEX($C$5:$C$54,$I409)*INDEX(怒翼属性投放!$B$67:$Q$83,$F409,Y$3)*INDEX(怒翼属性投放!$B$33:$B$41,怒翼升级!$G409))</f>
        <v>0</v>
      </c>
      <c r="Z409" s="12">
        <f>SUMPRODUCT(怒翼属性投放!B$47:Q$47,怒翼升级!J409:Y409)</f>
        <v>2800</v>
      </c>
    </row>
    <row r="410" spans="6:26" ht="16.5" x14ac:dyDescent="0.15">
      <c r="F410" s="13">
        <v>9</v>
      </c>
      <c r="G410" s="13">
        <v>7</v>
      </c>
      <c r="H410" s="13" t="s">
        <v>18</v>
      </c>
      <c r="I410" s="13">
        <v>6</v>
      </c>
      <c r="J410" s="12">
        <f>INT(INDEX($C$5:$C$54,$I410)*INDEX(怒翼属性投放!$B$67:$Q$83,$F410,J$3)*INDEX(怒翼属性投放!$B$33:$B$41,怒翼升级!$G410))</f>
        <v>4375</v>
      </c>
      <c r="K410" s="12">
        <f>INT(INDEX($C$5:$C$54,$I410)*INDEX(怒翼属性投放!$B$67:$Q$83,$F410,K$3)*INDEX(怒翼属性投放!$B$33:$B$41,怒翼升级!$G410))</f>
        <v>350</v>
      </c>
      <c r="L410" s="12">
        <f>INT(INDEX($C$5:$C$54,$I410)*INDEX(怒翼属性投放!$B$67:$Q$83,$F410,L$3)*INDEX(怒翼属性投放!$B$33:$B$41,怒翼升级!$G410))</f>
        <v>175</v>
      </c>
      <c r="M410" s="12">
        <f>INT(INDEX($C$5:$C$54,$I410)*INDEX(怒翼属性投放!$B$67:$Q$83,$F410,M$3)*INDEX(怒翼属性投放!$B$33:$B$41,怒翼升级!$G410))</f>
        <v>175</v>
      </c>
      <c r="N410" s="12">
        <f>INT(INDEX($C$5:$C$54,$I410)*INDEX(怒翼属性投放!$B$67:$Q$83,$F410,N$3)*INDEX(怒翼属性投放!$B$33:$B$41,怒翼升级!$G410))</f>
        <v>0</v>
      </c>
      <c r="O410" s="12">
        <f>INT(INDEX($C$5:$C$54,$I410)*INDEX(怒翼属性投放!$B$67:$Q$83,$F410,O$3)*INDEX(怒翼属性投放!$B$33:$B$41,怒翼升级!$G410))</f>
        <v>0</v>
      </c>
      <c r="P410" s="12">
        <f>INT(INDEX($C$5:$C$54,$I410)*INDEX(怒翼属性投放!$B$67:$Q$83,$F410,P$3)*INDEX(怒翼属性投放!$B$33:$B$41,怒翼升级!$G410))</f>
        <v>525</v>
      </c>
      <c r="Q410" s="12">
        <f>INT(INDEX($C$5:$C$54,$I410)*INDEX(怒翼属性投放!$B$67:$Q$83,$F410,Q$3)*INDEX(怒翼属性投放!$B$33:$B$41,怒翼升级!$G410))</f>
        <v>0</v>
      </c>
      <c r="R410" s="12">
        <f>INT(INDEX($C$5:$C$54,$I410)*INDEX(怒翼属性投放!$B$67:$Q$83,$F410,R$3)*INDEX(怒翼属性投放!$B$33:$B$41,怒翼升级!$G410))</f>
        <v>0</v>
      </c>
      <c r="S410" s="12">
        <f>INT(INDEX($C$5:$C$54,$I410)*INDEX(怒翼属性投放!$B$67:$Q$83,$F410,S$3)*INDEX(怒翼属性投放!$B$33:$B$41,怒翼升级!$G410))</f>
        <v>0</v>
      </c>
      <c r="T410" s="12">
        <f>INT(INDEX($C$5:$C$54,$I410)*INDEX(怒翼属性投放!$B$67:$Q$83,$F410,T$3)*INDEX(怒翼属性投放!$B$33:$B$41,怒翼升级!$G410))</f>
        <v>0</v>
      </c>
      <c r="U410" s="12">
        <f>INT(INDEX($C$5:$C$54,$I410)*INDEX(怒翼属性投放!$B$67:$Q$83,$F410,U$3)*INDEX(怒翼属性投放!$B$33:$B$41,怒翼升级!$G410))</f>
        <v>0</v>
      </c>
      <c r="V410" s="12">
        <f>INT(INDEX($C$5:$C$54,$I410)*INDEX(怒翼属性投放!$B$67:$Q$83,$F410,V$3)*INDEX(怒翼属性投放!$B$33:$B$41,怒翼升级!$G410))</f>
        <v>0</v>
      </c>
      <c r="W410" s="12">
        <f>INT(INDEX($C$5:$C$54,$I410)*INDEX(怒翼属性投放!$B$67:$Q$83,$F410,W$3)*INDEX(怒翼属性投放!$B$33:$B$41,怒翼升级!$G410))</f>
        <v>0</v>
      </c>
      <c r="X410" s="12">
        <f>INT(INDEX($C$5:$C$54,$I410)*INDEX(怒翼属性投放!$B$67:$Q$83,$F410,X$3)*INDEX(怒翼属性投放!$B$33:$B$41,怒翼升级!$G410))</f>
        <v>0</v>
      </c>
      <c r="Y410" s="12">
        <f>INT(INDEX($C$5:$C$54,$I410)*INDEX(怒翼属性投放!$B$67:$Q$83,$F410,Y$3)*INDEX(怒翼属性投放!$B$33:$B$41,怒翼升级!$G410))</f>
        <v>0</v>
      </c>
      <c r="Z410" s="12">
        <f>SUMPRODUCT(怒翼属性投放!B$47:Q$47,怒翼升级!J410:Y410)</f>
        <v>3062.5</v>
      </c>
    </row>
    <row r="411" spans="6:26" ht="16.5" x14ac:dyDescent="0.15">
      <c r="F411" s="13">
        <v>9</v>
      </c>
      <c r="G411" s="13">
        <v>7</v>
      </c>
      <c r="H411" s="13" t="s">
        <v>18</v>
      </c>
      <c r="I411" s="13">
        <v>7</v>
      </c>
      <c r="J411" s="12">
        <f>INT(INDEX($C$5:$C$54,$I411)*INDEX(怒翼属性投放!$B$67:$Q$83,$F411,J$3)*INDEX(怒翼属性投放!$B$33:$B$41,怒翼升级!$G411))</f>
        <v>4750</v>
      </c>
      <c r="K411" s="12">
        <f>INT(INDEX($C$5:$C$54,$I411)*INDEX(怒翼属性投放!$B$67:$Q$83,$F411,K$3)*INDEX(怒翼属性投放!$B$33:$B$41,怒翼升级!$G411))</f>
        <v>380</v>
      </c>
      <c r="L411" s="12">
        <f>INT(INDEX($C$5:$C$54,$I411)*INDEX(怒翼属性投放!$B$67:$Q$83,$F411,L$3)*INDEX(怒翼属性投放!$B$33:$B$41,怒翼升级!$G411))</f>
        <v>190</v>
      </c>
      <c r="M411" s="12">
        <f>INT(INDEX($C$5:$C$54,$I411)*INDEX(怒翼属性投放!$B$67:$Q$83,$F411,M$3)*INDEX(怒翼属性投放!$B$33:$B$41,怒翼升级!$G411))</f>
        <v>190</v>
      </c>
      <c r="N411" s="12">
        <f>INT(INDEX($C$5:$C$54,$I411)*INDEX(怒翼属性投放!$B$67:$Q$83,$F411,N$3)*INDEX(怒翼属性投放!$B$33:$B$41,怒翼升级!$G411))</f>
        <v>0</v>
      </c>
      <c r="O411" s="12">
        <f>INT(INDEX($C$5:$C$54,$I411)*INDEX(怒翼属性投放!$B$67:$Q$83,$F411,O$3)*INDEX(怒翼属性投放!$B$33:$B$41,怒翼升级!$G411))</f>
        <v>0</v>
      </c>
      <c r="P411" s="12">
        <f>INT(INDEX($C$5:$C$54,$I411)*INDEX(怒翼属性投放!$B$67:$Q$83,$F411,P$3)*INDEX(怒翼属性投放!$B$33:$B$41,怒翼升级!$G411))</f>
        <v>570</v>
      </c>
      <c r="Q411" s="12">
        <f>INT(INDEX($C$5:$C$54,$I411)*INDEX(怒翼属性投放!$B$67:$Q$83,$F411,Q$3)*INDEX(怒翼属性投放!$B$33:$B$41,怒翼升级!$G411))</f>
        <v>0</v>
      </c>
      <c r="R411" s="12">
        <f>INT(INDEX($C$5:$C$54,$I411)*INDEX(怒翼属性投放!$B$67:$Q$83,$F411,R$3)*INDEX(怒翼属性投放!$B$33:$B$41,怒翼升级!$G411))</f>
        <v>0</v>
      </c>
      <c r="S411" s="12">
        <f>INT(INDEX($C$5:$C$54,$I411)*INDEX(怒翼属性投放!$B$67:$Q$83,$F411,S$3)*INDEX(怒翼属性投放!$B$33:$B$41,怒翼升级!$G411))</f>
        <v>0</v>
      </c>
      <c r="T411" s="12">
        <f>INT(INDEX($C$5:$C$54,$I411)*INDEX(怒翼属性投放!$B$67:$Q$83,$F411,T$3)*INDEX(怒翼属性投放!$B$33:$B$41,怒翼升级!$G411))</f>
        <v>0</v>
      </c>
      <c r="U411" s="12">
        <f>INT(INDEX($C$5:$C$54,$I411)*INDEX(怒翼属性投放!$B$67:$Q$83,$F411,U$3)*INDEX(怒翼属性投放!$B$33:$B$41,怒翼升级!$G411))</f>
        <v>0</v>
      </c>
      <c r="V411" s="12">
        <f>INT(INDEX($C$5:$C$54,$I411)*INDEX(怒翼属性投放!$B$67:$Q$83,$F411,V$3)*INDEX(怒翼属性投放!$B$33:$B$41,怒翼升级!$G411))</f>
        <v>0</v>
      </c>
      <c r="W411" s="12">
        <f>INT(INDEX($C$5:$C$54,$I411)*INDEX(怒翼属性投放!$B$67:$Q$83,$F411,W$3)*INDEX(怒翼属性投放!$B$33:$B$41,怒翼升级!$G411))</f>
        <v>0</v>
      </c>
      <c r="X411" s="12">
        <f>INT(INDEX($C$5:$C$54,$I411)*INDEX(怒翼属性投放!$B$67:$Q$83,$F411,X$3)*INDEX(怒翼属性投放!$B$33:$B$41,怒翼升级!$G411))</f>
        <v>0</v>
      </c>
      <c r="Y411" s="12">
        <f>INT(INDEX($C$5:$C$54,$I411)*INDEX(怒翼属性投放!$B$67:$Q$83,$F411,Y$3)*INDEX(怒翼属性投放!$B$33:$B$41,怒翼升级!$G411))</f>
        <v>0</v>
      </c>
      <c r="Z411" s="12">
        <f>SUMPRODUCT(怒翼属性投放!B$47:Q$47,怒翼升级!J411:Y411)</f>
        <v>3325</v>
      </c>
    </row>
    <row r="412" spans="6:26" ht="16.5" x14ac:dyDescent="0.15">
      <c r="F412" s="13">
        <v>9</v>
      </c>
      <c r="G412" s="13">
        <v>7</v>
      </c>
      <c r="H412" s="13" t="s">
        <v>18</v>
      </c>
      <c r="I412" s="13">
        <v>8</v>
      </c>
      <c r="J412" s="12">
        <f>INT(INDEX($C$5:$C$54,$I412)*INDEX(怒翼属性投放!$B$67:$Q$83,$F412,J$3)*INDEX(怒翼属性投放!$B$33:$B$41,怒翼升级!$G412))</f>
        <v>5125</v>
      </c>
      <c r="K412" s="12">
        <f>INT(INDEX($C$5:$C$54,$I412)*INDEX(怒翼属性投放!$B$67:$Q$83,$F412,K$3)*INDEX(怒翼属性投放!$B$33:$B$41,怒翼升级!$G412))</f>
        <v>410</v>
      </c>
      <c r="L412" s="12">
        <f>INT(INDEX($C$5:$C$54,$I412)*INDEX(怒翼属性投放!$B$67:$Q$83,$F412,L$3)*INDEX(怒翼属性投放!$B$33:$B$41,怒翼升级!$G412))</f>
        <v>205</v>
      </c>
      <c r="M412" s="12">
        <f>INT(INDEX($C$5:$C$54,$I412)*INDEX(怒翼属性投放!$B$67:$Q$83,$F412,M$3)*INDEX(怒翼属性投放!$B$33:$B$41,怒翼升级!$G412))</f>
        <v>205</v>
      </c>
      <c r="N412" s="12">
        <f>INT(INDEX($C$5:$C$54,$I412)*INDEX(怒翼属性投放!$B$67:$Q$83,$F412,N$3)*INDEX(怒翼属性投放!$B$33:$B$41,怒翼升级!$G412))</f>
        <v>0</v>
      </c>
      <c r="O412" s="12">
        <f>INT(INDEX($C$5:$C$54,$I412)*INDEX(怒翼属性投放!$B$67:$Q$83,$F412,O$3)*INDEX(怒翼属性投放!$B$33:$B$41,怒翼升级!$G412))</f>
        <v>0</v>
      </c>
      <c r="P412" s="12">
        <f>INT(INDEX($C$5:$C$54,$I412)*INDEX(怒翼属性投放!$B$67:$Q$83,$F412,P$3)*INDEX(怒翼属性投放!$B$33:$B$41,怒翼升级!$G412))</f>
        <v>615</v>
      </c>
      <c r="Q412" s="12">
        <f>INT(INDEX($C$5:$C$54,$I412)*INDEX(怒翼属性投放!$B$67:$Q$83,$F412,Q$3)*INDEX(怒翼属性投放!$B$33:$B$41,怒翼升级!$G412))</f>
        <v>0</v>
      </c>
      <c r="R412" s="12">
        <f>INT(INDEX($C$5:$C$54,$I412)*INDEX(怒翼属性投放!$B$67:$Q$83,$F412,R$3)*INDEX(怒翼属性投放!$B$33:$B$41,怒翼升级!$G412))</f>
        <v>0</v>
      </c>
      <c r="S412" s="12">
        <f>INT(INDEX($C$5:$C$54,$I412)*INDEX(怒翼属性投放!$B$67:$Q$83,$F412,S$3)*INDEX(怒翼属性投放!$B$33:$B$41,怒翼升级!$G412))</f>
        <v>0</v>
      </c>
      <c r="T412" s="12">
        <f>INT(INDEX($C$5:$C$54,$I412)*INDEX(怒翼属性投放!$B$67:$Q$83,$F412,T$3)*INDEX(怒翼属性投放!$B$33:$B$41,怒翼升级!$G412))</f>
        <v>0</v>
      </c>
      <c r="U412" s="12">
        <f>INT(INDEX($C$5:$C$54,$I412)*INDEX(怒翼属性投放!$B$67:$Q$83,$F412,U$3)*INDEX(怒翼属性投放!$B$33:$B$41,怒翼升级!$G412))</f>
        <v>0</v>
      </c>
      <c r="V412" s="12">
        <f>INT(INDEX($C$5:$C$54,$I412)*INDEX(怒翼属性投放!$B$67:$Q$83,$F412,V$3)*INDEX(怒翼属性投放!$B$33:$B$41,怒翼升级!$G412))</f>
        <v>0</v>
      </c>
      <c r="W412" s="12">
        <f>INT(INDEX($C$5:$C$54,$I412)*INDEX(怒翼属性投放!$B$67:$Q$83,$F412,W$3)*INDEX(怒翼属性投放!$B$33:$B$41,怒翼升级!$G412))</f>
        <v>0</v>
      </c>
      <c r="X412" s="12">
        <f>INT(INDEX($C$5:$C$54,$I412)*INDEX(怒翼属性投放!$B$67:$Q$83,$F412,X$3)*INDEX(怒翼属性投放!$B$33:$B$41,怒翼升级!$G412))</f>
        <v>0</v>
      </c>
      <c r="Y412" s="12">
        <f>INT(INDEX($C$5:$C$54,$I412)*INDEX(怒翼属性投放!$B$67:$Q$83,$F412,Y$3)*INDEX(怒翼属性投放!$B$33:$B$41,怒翼升级!$G412))</f>
        <v>0</v>
      </c>
      <c r="Z412" s="12">
        <f>SUMPRODUCT(怒翼属性投放!B$47:Q$47,怒翼升级!J412:Y412)</f>
        <v>3587.5</v>
      </c>
    </row>
    <row r="413" spans="6:26" ht="16.5" x14ac:dyDescent="0.15">
      <c r="F413" s="13">
        <v>9</v>
      </c>
      <c r="G413" s="13">
        <v>7</v>
      </c>
      <c r="H413" s="13" t="s">
        <v>18</v>
      </c>
      <c r="I413" s="13">
        <v>9</v>
      </c>
      <c r="J413" s="12">
        <f>INT(INDEX($C$5:$C$54,$I413)*INDEX(怒翼属性投放!$B$67:$Q$83,$F413,J$3)*INDEX(怒翼属性投放!$B$33:$B$41,怒翼升级!$G413))</f>
        <v>5500</v>
      </c>
      <c r="K413" s="12">
        <f>INT(INDEX($C$5:$C$54,$I413)*INDEX(怒翼属性投放!$B$67:$Q$83,$F413,K$3)*INDEX(怒翼属性投放!$B$33:$B$41,怒翼升级!$G413))</f>
        <v>440</v>
      </c>
      <c r="L413" s="12">
        <f>INT(INDEX($C$5:$C$54,$I413)*INDEX(怒翼属性投放!$B$67:$Q$83,$F413,L$3)*INDEX(怒翼属性投放!$B$33:$B$41,怒翼升级!$G413))</f>
        <v>220</v>
      </c>
      <c r="M413" s="12">
        <f>INT(INDEX($C$5:$C$54,$I413)*INDEX(怒翼属性投放!$B$67:$Q$83,$F413,M$3)*INDEX(怒翼属性投放!$B$33:$B$41,怒翼升级!$G413))</f>
        <v>220</v>
      </c>
      <c r="N413" s="12">
        <f>INT(INDEX($C$5:$C$54,$I413)*INDEX(怒翼属性投放!$B$67:$Q$83,$F413,N$3)*INDEX(怒翼属性投放!$B$33:$B$41,怒翼升级!$G413))</f>
        <v>0</v>
      </c>
      <c r="O413" s="12">
        <f>INT(INDEX($C$5:$C$54,$I413)*INDEX(怒翼属性投放!$B$67:$Q$83,$F413,O$3)*INDEX(怒翼属性投放!$B$33:$B$41,怒翼升级!$G413))</f>
        <v>0</v>
      </c>
      <c r="P413" s="12">
        <f>INT(INDEX($C$5:$C$54,$I413)*INDEX(怒翼属性投放!$B$67:$Q$83,$F413,P$3)*INDEX(怒翼属性投放!$B$33:$B$41,怒翼升级!$G413))</f>
        <v>660</v>
      </c>
      <c r="Q413" s="12">
        <f>INT(INDEX($C$5:$C$54,$I413)*INDEX(怒翼属性投放!$B$67:$Q$83,$F413,Q$3)*INDEX(怒翼属性投放!$B$33:$B$41,怒翼升级!$G413))</f>
        <v>0</v>
      </c>
      <c r="R413" s="12">
        <f>INT(INDEX($C$5:$C$54,$I413)*INDEX(怒翼属性投放!$B$67:$Q$83,$F413,R$3)*INDEX(怒翼属性投放!$B$33:$B$41,怒翼升级!$G413))</f>
        <v>0</v>
      </c>
      <c r="S413" s="12">
        <f>INT(INDEX($C$5:$C$54,$I413)*INDEX(怒翼属性投放!$B$67:$Q$83,$F413,S$3)*INDEX(怒翼属性投放!$B$33:$B$41,怒翼升级!$G413))</f>
        <v>0</v>
      </c>
      <c r="T413" s="12">
        <f>INT(INDEX($C$5:$C$54,$I413)*INDEX(怒翼属性投放!$B$67:$Q$83,$F413,T$3)*INDEX(怒翼属性投放!$B$33:$B$41,怒翼升级!$G413))</f>
        <v>0</v>
      </c>
      <c r="U413" s="12">
        <f>INT(INDEX($C$5:$C$54,$I413)*INDEX(怒翼属性投放!$B$67:$Q$83,$F413,U$3)*INDEX(怒翼属性投放!$B$33:$B$41,怒翼升级!$G413))</f>
        <v>0</v>
      </c>
      <c r="V413" s="12">
        <f>INT(INDEX($C$5:$C$54,$I413)*INDEX(怒翼属性投放!$B$67:$Q$83,$F413,V$3)*INDEX(怒翼属性投放!$B$33:$B$41,怒翼升级!$G413))</f>
        <v>0</v>
      </c>
      <c r="W413" s="12">
        <f>INT(INDEX($C$5:$C$54,$I413)*INDEX(怒翼属性投放!$B$67:$Q$83,$F413,W$3)*INDEX(怒翼属性投放!$B$33:$B$41,怒翼升级!$G413))</f>
        <v>0</v>
      </c>
      <c r="X413" s="12">
        <f>INT(INDEX($C$5:$C$54,$I413)*INDEX(怒翼属性投放!$B$67:$Q$83,$F413,X$3)*INDEX(怒翼属性投放!$B$33:$B$41,怒翼升级!$G413))</f>
        <v>0</v>
      </c>
      <c r="Y413" s="12">
        <f>INT(INDEX($C$5:$C$54,$I413)*INDEX(怒翼属性投放!$B$67:$Q$83,$F413,Y$3)*INDEX(怒翼属性投放!$B$33:$B$41,怒翼升级!$G413))</f>
        <v>0</v>
      </c>
      <c r="Z413" s="12">
        <f>SUMPRODUCT(怒翼属性投放!B$47:Q$47,怒翼升级!J413:Y413)</f>
        <v>3850</v>
      </c>
    </row>
    <row r="414" spans="6:26" ht="16.5" x14ac:dyDescent="0.15">
      <c r="F414" s="13">
        <v>9</v>
      </c>
      <c r="G414" s="13">
        <v>7</v>
      </c>
      <c r="H414" s="13" t="s">
        <v>18</v>
      </c>
      <c r="I414" s="13">
        <v>10</v>
      </c>
      <c r="J414" s="12">
        <f>INT(INDEX($C$5:$C$54,$I414)*INDEX(怒翼属性投放!$B$67:$Q$83,$F414,J$3)*INDEX(怒翼属性投放!$B$33:$B$41,怒翼升级!$G414))</f>
        <v>5875</v>
      </c>
      <c r="K414" s="12">
        <f>INT(INDEX($C$5:$C$54,$I414)*INDEX(怒翼属性投放!$B$67:$Q$83,$F414,K$3)*INDEX(怒翼属性投放!$B$33:$B$41,怒翼升级!$G414))</f>
        <v>470</v>
      </c>
      <c r="L414" s="12">
        <f>INT(INDEX($C$5:$C$54,$I414)*INDEX(怒翼属性投放!$B$67:$Q$83,$F414,L$3)*INDEX(怒翼属性投放!$B$33:$B$41,怒翼升级!$G414))</f>
        <v>235</v>
      </c>
      <c r="M414" s="12">
        <f>INT(INDEX($C$5:$C$54,$I414)*INDEX(怒翼属性投放!$B$67:$Q$83,$F414,M$3)*INDEX(怒翼属性投放!$B$33:$B$41,怒翼升级!$G414))</f>
        <v>235</v>
      </c>
      <c r="N414" s="12">
        <f>INT(INDEX($C$5:$C$54,$I414)*INDEX(怒翼属性投放!$B$67:$Q$83,$F414,N$3)*INDEX(怒翼属性投放!$B$33:$B$41,怒翼升级!$G414))</f>
        <v>0</v>
      </c>
      <c r="O414" s="12">
        <f>INT(INDEX($C$5:$C$54,$I414)*INDEX(怒翼属性投放!$B$67:$Q$83,$F414,O$3)*INDEX(怒翼属性投放!$B$33:$B$41,怒翼升级!$G414))</f>
        <v>0</v>
      </c>
      <c r="P414" s="12">
        <f>INT(INDEX($C$5:$C$54,$I414)*INDEX(怒翼属性投放!$B$67:$Q$83,$F414,P$3)*INDEX(怒翼属性投放!$B$33:$B$41,怒翼升级!$G414))</f>
        <v>705</v>
      </c>
      <c r="Q414" s="12">
        <f>INT(INDEX($C$5:$C$54,$I414)*INDEX(怒翼属性投放!$B$67:$Q$83,$F414,Q$3)*INDEX(怒翼属性投放!$B$33:$B$41,怒翼升级!$G414))</f>
        <v>0</v>
      </c>
      <c r="R414" s="12">
        <f>INT(INDEX($C$5:$C$54,$I414)*INDEX(怒翼属性投放!$B$67:$Q$83,$F414,R$3)*INDEX(怒翼属性投放!$B$33:$B$41,怒翼升级!$G414))</f>
        <v>0</v>
      </c>
      <c r="S414" s="12">
        <f>INT(INDEX($C$5:$C$54,$I414)*INDEX(怒翼属性投放!$B$67:$Q$83,$F414,S$3)*INDEX(怒翼属性投放!$B$33:$B$41,怒翼升级!$G414))</f>
        <v>0</v>
      </c>
      <c r="T414" s="12">
        <f>INT(INDEX($C$5:$C$54,$I414)*INDEX(怒翼属性投放!$B$67:$Q$83,$F414,T$3)*INDEX(怒翼属性投放!$B$33:$B$41,怒翼升级!$G414))</f>
        <v>0</v>
      </c>
      <c r="U414" s="12">
        <f>INT(INDEX($C$5:$C$54,$I414)*INDEX(怒翼属性投放!$B$67:$Q$83,$F414,U$3)*INDEX(怒翼属性投放!$B$33:$B$41,怒翼升级!$G414))</f>
        <v>0</v>
      </c>
      <c r="V414" s="12">
        <f>INT(INDEX($C$5:$C$54,$I414)*INDEX(怒翼属性投放!$B$67:$Q$83,$F414,V$3)*INDEX(怒翼属性投放!$B$33:$B$41,怒翼升级!$G414))</f>
        <v>0</v>
      </c>
      <c r="W414" s="12">
        <f>INT(INDEX($C$5:$C$54,$I414)*INDEX(怒翼属性投放!$B$67:$Q$83,$F414,W$3)*INDEX(怒翼属性投放!$B$33:$B$41,怒翼升级!$G414))</f>
        <v>0</v>
      </c>
      <c r="X414" s="12">
        <f>INT(INDEX($C$5:$C$54,$I414)*INDEX(怒翼属性投放!$B$67:$Q$83,$F414,X$3)*INDEX(怒翼属性投放!$B$33:$B$41,怒翼升级!$G414))</f>
        <v>0</v>
      </c>
      <c r="Y414" s="12">
        <f>INT(INDEX($C$5:$C$54,$I414)*INDEX(怒翼属性投放!$B$67:$Q$83,$F414,Y$3)*INDEX(怒翼属性投放!$B$33:$B$41,怒翼升级!$G414))</f>
        <v>0</v>
      </c>
      <c r="Z414" s="12">
        <f>SUMPRODUCT(怒翼属性投放!B$47:Q$47,怒翼升级!J414:Y414)</f>
        <v>4112.5</v>
      </c>
    </row>
    <row r="415" spans="6:26" ht="16.5" x14ac:dyDescent="0.15">
      <c r="F415" s="13">
        <v>9</v>
      </c>
      <c r="G415" s="13">
        <v>7</v>
      </c>
      <c r="H415" s="13" t="s">
        <v>18</v>
      </c>
      <c r="I415" s="13">
        <v>11</v>
      </c>
      <c r="J415" s="12">
        <f>INT(INDEX($C$5:$C$54,$I415)*INDEX(怒翼属性投放!$B$67:$Q$83,$F415,J$3)*INDEX(怒翼属性投放!$B$33:$B$41,怒翼升级!$G415))</f>
        <v>6250</v>
      </c>
      <c r="K415" s="12">
        <f>INT(INDEX($C$5:$C$54,$I415)*INDEX(怒翼属性投放!$B$67:$Q$83,$F415,K$3)*INDEX(怒翼属性投放!$B$33:$B$41,怒翼升级!$G415))</f>
        <v>500</v>
      </c>
      <c r="L415" s="12">
        <f>INT(INDEX($C$5:$C$54,$I415)*INDEX(怒翼属性投放!$B$67:$Q$83,$F415,L$3)*INDEX(怒翼属性投放!$B$33:$B$41,怒翼升级!$G415))</f>
        <v>250</v>
      </c>
      <c r="M415" s="12">
        <f>INT(INDEX($C$5:$C$54,$I415)*INDEX(怒翼属性投放!$B$67:$Q$83,$F415,M$3)*INDEX(怒翼属性投放!$B$33:$B$41,怒翼升级!$G415))</f>
        <v>250</v>
      </c>
      <c r="N415" s="12">
        <f>INT(INDEX($C$5:$C$54,$I415)*INDEX(怒翼属性投放!$B$67:$Q$83,$F415,N$3)*INDEX(怒翼属性投放!$B$33:$B$41,怒翼升级!$G415))</f>
        <v>0</v>
      </c>
      <c r="O415" s="12">
        <f>INT(INDEX($C$5:$C$54,$I415)*INDEX(怒翼属性投放!$B$67:$Q$83,$F415,O$3)*INDEX(怒翼属性投放!$B$33:$B$41,怒翼升级!$G415))</f>
        <v>0</v>
      </c>
      <c r="P415" s="12">
        <f>INT(INDEX($C$5:$C$54,$I415)*INDEX(怒翼属性投放!$B$67:$Q$83,$F415,P$3)*INDEX(怒翼属性投放!$B$33:$B$41,怒翼升级!$G415))</f>
        <v>750</v>
      </c>
      <c r="Q415" s="12">
        <f>INT(INDEX($C$5:$C$54,$I415)*INDEX(怒翼属性投放!$B$67:$Q$83,$F415,Q$3)*INDEX(怒翼属性投放!$B$33:$B$41,怒翼升级!$G415))</f>
        <v>0</v>
      </c>
      <c r="R415" s="12">
        <f>INT(INDEX($C$5:$C$54,$I415)*INDEX(怒翼属性投放!$B$67:$Q$83,$F415,R$3)*INDEX(怒翼属性投放!$B$33:$B$41,怒翼升级!$G415))</f>
        <v>0</v>
      </c>
      <c r="S415" s="12">
        <f>INT(INDEX($C$5:$C$54,$I415)*INDEX(怒翼属性投放!$B$67:$Q$83,$F415,S$3)*INDEX(怒翼属性投放!$B$33:$B$41,怒翼升级!$G415))</f>
        <v>0</v>
      </c>
      <c r="T415" s="12">
        <f>INT(INDEX($C$5:$C$54,$I415)*INDEX(怒翼属性投放!$B$67:$Q$83,$F415,T$3)*INDEX(怒翼属性投放!$B$33:$B$41,怒翼升级!$G415))</f>
        <v>0</v>
      </c>
      <c r="U415" s="12">
        <f>INT(INDEX($C$5:$C$54,$I415)*INDEX(怒翼属性投放!$B$67:$Q$83,$F415,U$3)*INDEX(怒翼属性投放!$B$33:$B$41,怒翼升级!$G415))</f>
        <v>0</v>
      </c>
      <c r="V415" s="12">
        <f>INT(INDEX($C$5:$C$54,$I415)*INDEX(怒翼属性投放!$B$67:$Q$83,$F415,V$3)*INDEX(怒翼属性投放!$B$33:$B$41,怒翼升级!$G415))</f>
        <v>0</v>
      </c>
      <c r="W415" s="12">
        <f>INT(INDEX($C$5:$C$54,$I415)*INDEX(怒翼属性投放!$B$67:$Q$83,$F415,W$3)*INDEX(怒翼属性投放!$B$33:$B$41,怒翼升级!$G415))</f>
        <v>0</v>
      </c>
      <c r="X415" s="12">
        <f>INT(INDEX($C$5:$C$54,$I415)*INDEX(怒翼属性投放!$B$67:$Q$83,$F415,X$3)*INDEX(怒翼属性投放!$B$33:$B$41,怒翼升级!$G415))</f>
        <v>0</v>
      </c>
      <c r="Y415" s="12">
        <f>INT(INDEX($C$5:$C$54,$I415)*INDEX(怒翼属性投放!$B$67:$Q$83,$F415,Y$3)*INDEX(怒翼属性投放!$B$33:$B$41,怒翼升级!$G415))</f>
        <v>0</v>
      </c>
      <c r="Z415" s="12">
        <f>SUMPRODUCT(怒翼属性投放!B$47:Q$47,怒翼升级!J415:Y415)</f>
        <v>4375</v>
      </c>
    </row>
    <row r="416" spans="6:26" ht="16.5" x14ac:dyDescent="0.15">
      <c r="F416" s="13">
        <v>9</v>
      </c>
      <c r="G416" s="13">
        <v>7</v>
      </c>
      <c r="H416" s="13" t="s">
        <v>18</v>
      </c>
      <c r="I416" s="13">
        <v>12</v>
      </c>
      <c r="J416" s="12">
        <f>INT(INDEX($C$5:$C$54,$I416)*INDEX(怒翼属性投放!$B$67:$Q$83,$F416,J$3)*INDEX(怒翼属性投放!$B$33:$B$41,怒翼升级!$G416))</f>
        <v>6625</v>
      </c>
      <c r="K416" s="12">
        <f>INT(INDEX($C$5:$C$54,$I416)*INDEX(怒翼属性投放!$B$67:$Q$83,$F416,K$3)*INDEX(怒翼属性投放!$B$33:$B$41,怒翼升级!$G416))</f>
        <v>530</v>
      </c>
      <c r="L416" s="12">
        <f>INT(INDEX($C$5:$C$54,$I416)*INDEX(怒翼属性投放!$B$67:$Q$83,$F416,L$3)*INDEX(怒翼属性投放!$B$33:$B$41,怒翼升级!$G416))</f>
        <v>265</v>
      </c>
      <c r="M416" s="12">
        <f>INT(INDEX($C$5:$C$54,$I416)*INDEX(怒翼属性投放!$B$67:$Q$83,$F416,M$3)*INDEX(怒翼属性投放!$B$33:$B$41,怒翼升级!$G416))</f>
        <v>265</v>
      </c>
      <c r="N416" s="12">
        <f>INT(INDEX($C$5:$C$54,$I416)*INDEX(怒翼属性投放!$B$67:$Q$83,$F416,N$3)*INDEX(怒翼属性投放!$B$33:$B$41,怒翼升级!$G416))</f>
        <v>0</v>
      </c>
      <c r="O416" s="12">
        <f>INT(INDEX($C$5:$C$54,$I416)*INDEX(怒翼属性投放!$B$67:$Q$83,$F416,O$3)*INDEX(怒翼属性投放!$B$33:$B$41,怒翼升级!$G416))</f>
        <v>0</v>
      </c>
      <c r="P416" s="12">
        <f>INT(INDEX($C$5:$C$54,$I416)*INDEX(怒翼属性投放!$B$67:$Q$83,$F416,P$3)*INDEX(怒翼属性投放!$B$33:$B$41,怒翼升级!$G416))</f>
        <v>795</v>
      </c>
      <c r="Q416" s="12">
        <f>INT(INDEX($C$5:$C$54,$I416)*INDEX(怒翼属性投放!$B$67:$Q$83,$F416,Q$3)*INDEX(怒翼属性投放!$B$33:$B$41,怒翼升级!$G416))</f>
        <v>0</v>
      </c>
      <c r="R416" s="12">
        <f>INT(INDEX($C$5:$C$54,$I416)*INDEX(怒翼属性投放!$B$67:$Q$83,$F416,R$3)*INDEX(怒翼属性投放!$B$33:$B$41,怒翼升级!$G416))</f>
        <v>0</v>
      </c>
      <c r="S416" s="12">
        <f>INT(INDEX($C$5:$C$54,$I416)*INDEX(怒翼属性投放!$B$67:$Q$83,$F416,S$3)*INDEX(怒翼属性投放!$B$33:$B$41,怒翼升级!$G416))</f>
        <v>0</v>
      </c>
      <c r="T416" s="12">
        <f>INT(INDEX($C$5:$C$54,$I416)*INDEX(怒翼属性投放!$B$67:$Q$83,$F416,T$3)*INDEX(怒翼属性投放!$B$33:$B$41,怒翼升级!$G416))</f>
        <v>0</v>
      </c>
      <c r="U416" s="12">
        <f>INT(INDEX($C$5:$C$54,$I416)*INDEX(怒翼属性投放!$B$67:$Q$83,$F416,U$3)*INDEX(怒翼属性投放!$B$33:$B$41,怒翼升级!$G416))</f>
        <v>0</v>
      </c>
      <c r="V416" s="12">
        <f>INT(INDEX($C$5:$C$54,$I416)*INDEX(怒翼属性投放!$B$67:$Q$83,$F416,V$3)*INDEX(怒翼属性投放!$B$33:$B$41,怒翼升级!$G416))</f>
        <v>0</v>
      </c>
      <c r="W416" s="12">
        <f>INT(INDEX($C$5:$C$54,$I416)*INDEX(怒翼属性投放!$B$67:$Q$83,$F416,W$3)*INDEX(怒翼属性投放!$B$33:$B$41,怒翼升级!$G416))</f>
        <v>0</v>
      </c>
      <c r="X416" s="12">
        <f>INT(INDEX($C$5:$C$54,$I416)*INDEX(怒翼属性投放!$B$67:$Q$83,$F416,X$3)*INDEX(怒翼属性投放!$B$33:$B$41,怒翼升级!$G416))</f>
        <v>0</v>
      </c>
      <c r="Y416" s="12">
        <f>INT(INDEX($C$5:$C$54,$I416)*INDEX(怒翼属性投放!$B$67:$Q$83,$F416,Y$3)*INDEX(怒翼属性投放!$B$33:$B$41,怒翼升级!$G416))</f>
        <v>0</v>
      </c>
      <c r="Z416" s="12">
        <f>SUMPRODUCT(怒翼属性投放!B$47:Q$47,怒翼升级!J416:Y416)</f>
        <v>4637.5</v>
      </c>
    </row>
    <row r="417" spans="6:26" ht="16.5" x14ac:dyDescent="0.15">
      <c r="F417" s="13">
        <v>9</v>
      </c>
      <c r="G417" s="13">
        <v>7</v>
      </c>
      <c r="H417" s="13" t="s">
        <v>18</v>
      </c>
      <c r="I417" s="13">
        <v>13</v>
      </c>
      <c r="J417" s="12">
        <f>INT(INDEX($C$5:$C$54,$I417)*INDEX(怒翼属性投放!$B$67:$Q$83,$F417,J$3)*INDEX(怒翼属性投放!$B$33:$B$41,怒翼升级!$G417))</f>
        <v>7000</v>
      </c>
      <c r="K417" s="12">
        <f>INT(INDEX($C$5:$C$54,$I417)*INDEX(怒翼属性投放!$B$67:$Q$83,$F417,K$3)*INDEX(怒翼属性投放!$B$33:$B$41,怒翼升级!$G417))</f>
        <v>560</v>
      </c>
      <c r="L417" s="12">
        <f>INT(INDEX($C$5:$C$54,$I417)*INDEX(怒翼属性投放!$B$67:$Q$83,$F417,L$3)*INDEX(怒翼属性投放!$B$33:$B$41,怒翼升级!$G417))</f>
        <v>280</v>
      </c>
      <c r="M417" s="12">
        <f>INT(INDEX($C$5:$C$54,$I417)*INDEX(怒翼属性投放!$B$67:$Q$83,$F417,M$3)*INDEX(怒翼属性投放!$B$33:$B$41,怒翼升级!$G417))</f>
        <v>280</v>
      </c>
      <c r="N417" s="12">
        <f>INT(INDEX($C$5:$C$54,$I417)*INDEX(怒翼属性投放!$B$67:$Q$83,$F417,N$3)*INDEX(怒翼属性投放!$B$33:$B$41,怒翼升级!$G417))</f>
        <v>0</v>
      </c>
      <c r="O417" s="12">
        <f>INT(INDEX($C$5:$C$54,$I417)*INDEX(怒翼属性投放!$B$67:$Q$83,$F417,O$3)*INDEX(怒翼属性投放!$B$33:$B$41,怒翼升级!$G417))</f>
        <v>0</v>
      </c>
      <c r="P417" s="12">
        <f>INT(INDEX($C$5:$C$54,$I417)*INDEX(怒翼属性投放!$B$67:$Q$83,$F417,P$3)*INDEX(怒翼属性投放!$B$33:$B$41,怒翼升级!$G417))</f>
        <v>840</v>
      </c>
      <c r="Q417" s="12">
        <f>INT(INDEX($C$5:$C$54,$I417)*INDEX(怒翼属性投放!$B$67:$Q$83,$F417,Q$3)*INDEX(怒翼属性投放!$B$33:$B$41,怒翼升级!$G417))</f>
        <v>0</v>
      </c>
      <c r="R417" s="12">
        <f>INT(INDEX($C$5:$C$54,$I417)*INDEX(怒翼属性投放!$B$67:$Q$83,$F417,R$3)*INDEX(怒翼属性投放!$B$33:$B$41,怒翼升级!$G417))</f>
        <v>0</v>
      </c>
      <c r="S417" s="12">
        <f>INT(INDEX($C$5:$C$54,$I417)*INDEX(怒翼属性投放!$B$67:$Q$83,$F417,S$3)*INDEX(怒翼属性投放!$B$33:$B$41,怒翼升级!$G417))</f>
        <v>0</v>
      </c>
      <c r="T417" s="12">
        <f>INT(INDEX($C$5:$C$54,$I417)*INDEX(怒翼属性投放!$B$67:$Q$83,$F417,T$3)*INDEX(怒翼属性投放!$B$33:$B$41,怒翼升级!$G417))</f>
        <v>0</v>
      </c>
      <c r="U417" s="12">
        <f>INT(INDEX($C$5:$C$54,$I417)*INDEX(怒翼属性投放!$B$67:$Q$83,$F417,U$3)*INDEX(怒翼属性投放!$B$33:$B$41,怒翼升级!$G417))</f>
        <v>0</v>
      </c>
      <c r="V417" s="12">
        <f>INT(INDEX($C$5:$C$54,$I417)*INDEX(怒翼属性投放!$B$67:$Q$83,$F417,V$3)*INDEX(怒翼属性投放!$B$33:$B$41,怒翼升级!$G417))</f>
        <v>0</v>
      </c>
      <c r="W417" s="12">
        <f>INT(INDEX($C$5:$C$54,$I417)*INDEX(怒翼属性投放!$B$67:$Q$83,$F417,W$3)*INDEX(怒翼属性投放!$B$33:$B$41,怒翼升级!$G417))</f>
        <v>0</v>
      </c>
      <c r="X417" s="12">
        <f>INT(INDEX($C$5:$C$54,$I417)*INDEX(怒翼属性投放!$B$67:$Q$83,$F417,X$3)*INDEX(怒翼属性投放!$B$33:$B$41,怒翼升级!$G417))</f>
        <v>0</v>
      </c>
      <c r="Y417" s="12">
        <f>INT(INDEX($C$5:$C$54,$I417)*INDEX(怒翼属性投放!$B$67:$Q$83,$F417,Y$3)*INDEX(怒翼属性投放!$B$33:$B$41,怒翼升级!$G417))</f>
        <v>0</v>
      </c>
      <c r="Z417" s="12">
        <f>SUMPRODUCT(怒翼属性投放!B$47:Q$47,怒翼升级!J417:Y417)</f>
        <v>4900</v>
      </c>
    </row>
    <row r="418" spans="6:26" ht="16.5" x14ac:dyDescent="0.15">
      <c r="F418" s="13">
        <v>9</v>
      </c>
      <c r="G418" s="13">
        <v>7</v>
      </c>
      <c r="H418" s="13" t="s">
        <v>18</v>
      </c>
      <c r="I418" s="13">
        <v>14</v>
      </c>
      <c r="J418" s="12">
        <f>INT(INDEX($C$5:$C$54,$I418)*INDEX(怒翼属性投放!$B$67:$Q$83,$F418,J$3)*INDEX(怒翼属性投放!$B$33:$B$41,怒翼升级!$G418))</f>
        <v>7375</v>
      </c>
      <c r="K418" s="12">
        <f>INT(INDEX($C$5:$C$54,$I418)*INDEX(怒翼属性投放!$B$67:$Q$83,$F418,K$3)*INDEX(怒翼属性投放!$B$33:$B$41,怒翼升级!$G418))</f>
        <v>590</v>
      </c>
      <c r="L418" s="12">
        <f>INT(INDEX($C$5:$C$54,$I418)*INDEX(怒翼属性投放!$B$67:$Q$83,$F418,L$3)*INDEX(怒翼属性投放!$B$33:$B$41,怒翼升级!$G418))</f>
        <v>295</v>
      </c>
      <c r="M418" s="12">
        <f>INT(INDEX($C$5:$C$54,$I418)*INDEX(怒翼属性投放!$B$67:$Q$83,$F418,M$3)*INDEX(怒翼属性投放!$B$33:$B$41,怒翼升级!$G418))</f>
        <v>295</v>
      </c>
      <c r="N418" s="12">
        <f>INT(INDEX($C$5:$C$54,$I418)*INDEX(怒翼属性投放!$B$67:$Q$83,$F418,N$3)*INDEX(怒翼属性投放!$B$33:$B$41,怒翼升级!$G418))</f>
        <v>0</v>
      </c>
      <c r="O418" s="12">
        <f>INT(INDEX($C$5:$C$54,$I418)*INDEX(怒翼属性投放!$B$67:$Q$83,$F418,O$3)*INDEX(怒翼属性投放!$B$33:$B$41,怒翼升级!$G418))</f>
        <v>0</v>
      </c>
      <c r="P418" s="12">
        <f>INT(INDEX($C$5:$C$54,$I418)*INDEX(怒翼属性投放!$B$67:$Q$83,$F418,P$3)*INDEX(怒翼属性投放!$B$33:$B$41,怒翼升级!$G418))</f>
        <v>885</v>
      </c>
      <c r="Q418" s="12">
        <f>INT(INDEX($C$5:$C$54,$I418)*INDEX(怒翼属性投放!$B$67:$Q$83,$F418,Q$3)*INDEX(怒翼属性投放!$B$33:$B$41,怒翼升级!$G418))</f>
        <v>0</v>
      </c>
      <c r="R418" s="12">
        <f>INT(INDEX($C$5:$C$54,$I418)*INDEX(怒翼属性投放!$B$67:$Q$83,$F418,R$3)*INDEX(怒翼属性投放!$B$33:$B$41,怒翼升级!$G418))</f>
        <v>0</v>
      </c>
      <c r="S418" s="12">
        <f>INT(INDEX($C$5:$C$54,$I418)*INDEX(怒翼属性投放!$B$67:$Q$83,$F418,S$3)*INDEX(怒翼属性投放!$B$33:$B$41,怒翼升级!$G418))</f>
        <v>0</v>
      </c>
      <c r="T418" s="12">
        <f>INT(INDEX($C$5:$C$54,$I418)*INDEX(怒翼属性投放!$B$67:$Q$83,$F418,T$3)*INDEX(怒翼属性投放!$B$33:$B$41,怒翼升级!$G418))</f>
        <v>0</v>
      </c>
      <c r="U418" s="12">
        <f>INT(INDEX($C$5:$C$54,$I418)*INDEX(怒翼属性投放!$B$67:$Q$83,$F418,U$3)*INDEX(怒翼属性投放!$B$33:$B$41,怒翼升级!$G418))</f>
        <v>0</v>
      </c>
      <c r="V418" s="12">
        <f>INT(INDEX($C$5:$C$54,$I418)*INDEX(怒翼属性投放!$B$67:$Q$83,$F418,V$3)*INDEX(怒翼属性投放!$B$33:$B$41,怒翼升级!$G418))</f>
        <v>0</v>
      </c>
      <c r="W418" s="12">
        <f>INT(INDEX($C$5:$C$54,$I418)*INDEX(怒翼属性投放!$B$67:$Q$83,$F418,W$3)*INDEX(怒翼属性投放!$B$33:$B$41,怒翼升级!$G418))</f>
        <v>0</v>
      </c>
      <c r="X418" s="12">
        <f>INT(INDEX($C$5:$C$54,$I418)*INDEX(怒翼属性投放!$B$67:$Q$83,$F418,X$3)*INDEX(怒翼属性投放!$B$33:$B$41,怒翼升级!$G418))</f>
        <v>0</v>
      </c>
      <c r="Y418" s="12">
        <f>INT(INDEX($C$5:$C$54,$I418)*INDEX(怒翼属性投放!$B$67:$Q$83,$F418,Y$3)*INDEX(怒翼属性投放!$B$33:$B$41,怒翼升级!$G418))</f>
        <v>0</v>
      </c>
      <c r="Z418" s="12">
        <f>SUMPRODUCT(怒翼属性投放!B$47:Q$47,怒翼升级!J418:Y418)</f>
        <v>5162.5</v>
      </c>
    </row>
    <row r="419" spans="6:26" ht="16.5" x14ac:dyDescent="0.15">
      <c r="F419" s="13">
        <v>9</v>
      </c>
      <c r="G419" s="13">
        <v>7</v>
      </c>
      <c r="H419" s="13" t="s">
        <v>18</v>
      </c>
      <c r="I419" s="13">
        <v>15</v>
      </c>
      <c r="J419" s="12">
        <f>INT(INDEX($C$5:$C$54,$I419)*INDEX(怒翼属性投放!$B$67:$Q$83,$F419,J$3)*INDEX(怒翼属性投放!$B$33:$B$41,怒翼升级!$G419))</f>
        <v>7750</v>
      </c>
      <c r="K419" s="12">
        <f>INT(INDEX($C$5:$C$54,$I419)*INDEX(怒翼属性投放!$B$67:$Q$83,$F419,K$3)*INDEX(怒翼属性投放!$B$33:$B$41,怒翼升级!$G419))</f>
        <v>620</v>
      </c>
      <c r="L419" s="12">
        <f>INT(INDEX($C$5:$C$54,$I419)*INDEX(怒翼属性投放!$B$67:$Q$83,$F419,L$3)*INDEX(怒翼属性投放!$B$33:$B$41,怒翼升级!$G419))</f>
        <v>310</v>
      </c>
      <c r="M419" s="12">
        <f>INT(INDEX($C$5:$C$54,$I419)*INDEX(怒翼属性投放!$B$67:$Q$83,$F419,M$3)*INDEX(怒翼属性投放!$B$33:$B$41,怒翼升级!$G419))</f>
        <v>310</v>
      </c>
      <c r="N419" s="12">
        <f>INT(INDEX($C$5:$C$54,$I419)*INDEX(怒翼属性投放!$B$67:$Q$83,$F419,N$3)*INDEX(怒翼属性投放!$B$33:$B$41,怒翼升级!$G419))</f>
        <v>0</v>
      </c>
      <c r="O419" s="12">
        <f>INT(INDEX($C$5:$C$54,$I419)*INDEX(怒翼属性投放!$B$67:$Q$83,$F419,O$3)*INDEX(怒翼属性投放!$B$33:$B$41,怒翼升级!$G419))</f>
        <v>0</v>
      </c>
      <c r="P419" s="12">
        <f>INT(INDEX($C$5:$C$54,$I419)*INDEX(怒翼属性投放!$B$67:$Q$83,$F419,P$3)*INDEX(怒翼属性投放!$B$33:$B$41,怒翼升级!$G419))</f>
        <v>930</v>
      </c>
      <c r="Q419" s="12">
        <f>INT(INDEX($C$5:$C$54,$I419)*INDEX(怒翼属性投放!$B$67:$Q$83,$F419,Q$3)*INDEX(怒翼属性投放!$B$33:$B$41,怒翼升级!$G419))</f>
        <v>0</v>
      </c>
      <c r="R419" s="12">
        <f>INT(INDEX($C$5:$C$54,$I419)*INDEX(怒翼属性投放!$B$67:$Q$83,$F419,R$3)*INDEX(怒翼属性投放!$B$33:$B$41,怒翼升级!$G419))</f>
        <v>0</v>
      </c>
      <c r="S419" s="12">
        <f>INT(INDEX($C$5:$C$54,$I419)*INDEX(怒翼属性投放!$B$67:$Q$83,$F419,S$3)*INDEX(怒翼属性投放!$B$33:$B$41,怒翼升级!$G419))</f>
        <v>0</v>
      </c>
      <c r="T419" s="12">
        <f>INT(INDEX($C$5:$C$54,$I419)*INDEX(怒翼属性投放!$B$67:$Q$83,$F419,T$3)*INDEX(怒翼属性投放!$B$33:$B$41,怒翼升级!$G419))</f>
        <v>0</v>
      </c>
      <c r="U419" s="12">
        <f>INT(INDEX($C$5:$C$54,$I419)*INDEX(怒翼属性投放!$B$67:$Q$83,$F419,U$3)*INDEX(怒翼属性投放!$B$33:$B$41,怒翼升级!$G419))</f>
        <v>0</v>
      </c>
      <c r="V419" s="12">
        <f>INT(INDEX($C$5:$C$54,$I419)*INDEX(怒翼属性投放!$B$67:$Q$83,$F419,V$3)*INDEX(怒翼属性投放!$B$33:$B$41,怒翼升级!$G419))</f>
        <v>0</v>
      </c>
      <c r="W419" s="12">
        <f>INT(INDEX($C$5:$C$54,$I419)*INDEX(怒翼属性投放!$B$67:$Q$83,$F419,W$3)*INDEX(怒翼属性投放!$B$33:$B$41,怒翼升级!$G419))</f>
        <v>0</v>
      </c>
      <c r="X419" s="12">
        <f>INT(INDEX($C$5:$C$54,$I419)*INDEX(怒翼属性投放!$B$67:$Q$83,$F419,X$3)*INDEX(怒翼属性投放!$B$33:$B$41,怒翼升级!$G419))</f>
        <v>0</v>
      </c>
      <c r="Y419" s="12">
        <f>INT(INDEX($C$5:$C$54,$I419)*INDEX(怒翼属性投放!$B$67:$Q$83,$F419,Y$3)*INDEX(怒翼属性投放!$B$33:$B$41,怒翼升级!$G419))</f>
        <v>0</v>
      </c>
      <c r="Z419" s="12">
        <f>SUMPRODUCT(怒翼属性投放!B$47:Q$47,怒翼升级!J419:Y419)</f>
        <v>5425</v>
      </c>
    </row>
    <row r="420" spans="6:26" ht="16.5" x14ac:dyDescent="0.15">
      <c r="F420" s="13">
        <v>9</v>
      </c>
      <c r="G420" s="13">
        <v>7</v>
      </c>
      <c r="H420" s="13" t="s">
        <v>18</v>
      </c>
      <c r="I420" s="13">
        <v>16</v>
      </c>
      <c r="J420" s="12">
        <f>INT(INDEX($C$5:$C$54,$I420)*INDEX(怒翼属性投放!$B$67:$Q$83,$F420,J$3)*INDEX(怒翼属性投放!$B$33:$B$41,怒翼升级!$G420))</f>
        <v>8125</v>
      </c>
      <c r="K420" s="12">
        <f>INT(INDEX($C$5:$C$54,$I420)*INDEX(怒翼属性投放!$B$67:$Q$83,$F420,K$3)*INDEX(怒翼属性投放!$B$33:$B$41,怒翼升级!$G420))</f>
        <v>650</v>
      </c>
      <c r="L420" s="12">
        <f>INT(INDEX($C$5:$C$54,$I420)*INDEX(怒翼属性投放!$B$67:$Q$83,$F420,L$3)*INDEX(怒翼属性投放!$B$33:$B$41,怒翼升级!$G420))</f>
        <v>325</v>
      </c>
      <c r="M420" s="12">
        <f>INT(INDEX($C$5:$C$54,$I420)*INDEX(怒翼属性投放!$B$67:$Q$83,$F420,M$3)*INDEX(怒翼属性投放!$B$33:$B$41,怒翼升级!$G420))</f>
        <v>325</v>
      </c>
      <c r="N420" s="12">
        <f>INT(INDEX($C$5:$C$54,$I420)*INDEX(怒翼属性投放!$B$67:$Q$83,$F420,N$3)*INDEX(怒翼属性投放!$B$33:$B$41,怒翼升级!$G420))</f>
        <v>0</v>
      </c>
      <c r="O420" s="12">
        <f>INT(INDEX($C$5:$C$54,$I420)*INDEX(怒翼属性投放!$B$67:$Q$83,$F420,O$3)*INDEX(怒翼属性投放!$B$33:$B$41,怒翼升级!$G420))</f>
        <v>0</v>
      </c>
      <c r="P420" s="12">
        <f>INT(INDEX($C$5:$C$54,$I420)*INDEX(怒翼属性投放!$B$67:$Q$83,$F420,P$3)*INDEX(怒翼属性投放!$B$33:$B$41,怒翼升级!$G420))</f>
        <v>975</v>
      </c>
      <c r="Q420" s="12">
        <f>INT(INDEX($C$5:$C$54,$I420)*INDEX(怒翼属性投放!$B$67:$Q$83,$F420,Q$3)*INDEX(怒翼属性投放!$B$33:$B$41,怒翼升级!$G420))</f>
        <v>0</v>
      </c>
      <c r="R420" s="12">
        <f>INT(INDEX($C$5:$C$54,$I420)*INDEX(怒翼属性投放!$B$67:$Q$83,$F420,R$3)*INDEX(怒翼属性投放!$B$33:$B$41,怒翼升级!$G420))</f>
        <v>0</v>
      </c>
      <c r="S420" s="12">
        <f>INT(INDEX($C$5:$C$54,$I420)*INDEX(怒翼属性投放!$B$67:$Q$83,$F420,S$3)*INDEX(怒翼属性投放!$B$33:$B$41,怒翼升级!$G420))</f>
        <v>0</v>
      </c>
      <c r="T420" s="12">
        <f>INT(INDEX($C$5:$C$54,$I420)*INDEX(怒翼属性投放!$B$67:$Q$83,$F420,T$3)*INDEX(怒翼属性投放!$B$33:$B$41,怒翼升级!$G420))</f>
        <v>0</v>
      </c>
      <c r="U420" s="12">
        <f>INT(INDEX($C$5:$C$54,$I420)*INDEX(怒翼属性投放!$B$67:$Q$83,$F420,U$3)*INDEX(怒翼属性投放!$B$33:$B$41,怒翼升级!$G420))</f>
        <v>0</v>
      </c>
      <c r="V420" s="12">
        <f>INT(INDEX($C$5:$C$54,$I420)*INDEX(怒翼属性投放!$B$67:$Q$83,$F420,V$3)*INDEX(怒翼属性投放!$B$33:$B$41,怒翼升级!$G420))</f>
        <v>0</v>
      </c>
      <c r="W420" s="12">
        <f>INT(INDEX($C$5:$C$54,$I420)*INDEX(怒翼属性投放!$B$67:$Q$83,$F420,W$3)*INDEX(怒翼属性投放!$B$33:$B$41,怒翼升级!$G420))</f>
        <v>0</v>
      </c>
      <c r="X420" s="12">
        <f>INT(INDEX($C$5:$C$54,$I420)*INDEX(怒翼属性投放!$B$67:$Q$83,$F420,X$3)*INDEX(怒翼属性投放!$B$33:$B$41,怒翼升级!$G420))</f>
        <v>0</v>
      </c>
      <c r="Y420" s="12">
        <f>INT(INDEX($C$5:$C$54,$I420)*INDEX(怒翼属性投放!$B$67:$Q$83,$F420,Y$3)*INDEX(怒翼属性投放!$B$33:$B$41,怒翼升级!$G420))</f>
        <v>0</v>
      </c>
      <c r="Z420" s="12">
        <f>SUMPRODUCT(怒翼属性投放!B$47:Q$47,怒翼升级!J420:Y420)</f>
        <v>5687.5</v>
      </c>
    </row>
    <row r="421" spans="6:26" ht="16.5" x14ac:dyDescent="0.15">
      <c r="F421" s="13">
        <v>9</v>
      </c>
      <c r="G421" s="13">
        <v>7</v>
      </c>
      <c r="H421" s="13" t="s">
        <v>18</v>
      </c>
      <c r="I421" s="13">
        <v>17</v>
      </c>
      <c r="J421" s="12">
        <f>INT(INDEX($C$5:$C$54,$I421)*INDEX(怒翼属性投放!$B$67:$Q$83,$F421,J$3)*INDEX(怒翼属性投放!$B$33:$B$41,怒翼升级!$G421))</f>
        <v>8500</v>
      </c>
      <c r="K421" s="12">
        <f>INT(INDEX($C$5:$C$54,$I421)*INDEX(怒翼属性投放!$B$67:$Q$83,$F421,K$3)*INDEX(怒翼属性投放!$B$33:$B$41,怒翼升级!$G421))</f>
        <v>680</v>
      </c>
      <c r="L421" s="12">
        <f>INT(INDEX($C$5:$C$54,$I421)*INDEX(怒翼属性投放!$B$67:$Q$83,$F421,L$3)*INDEX(怒翼属性投放!$B$33:$B$41,怒翼升级!$G421))</f>
        <v>340</v>
      </c>
      <c r="M421" s="12">
        <f>INT(INDEX($C$5:$C$54,$I421)*INDEX(怒翼属性投放!$B$67:$Q$83,$F421,M$3)*INDEX(怒翼属性投放!$B$33:$B$41,怒翼升级!$G421))</f>
        <v>340</v>
      </c>
      <c r="N421" s="12">
        <f>INT(INDEX($C$5:$C$54,$I421)*INDEX(怒翼属性投放!$B$67:$Q$83,$F421,N$3)*INDEX(怒翼属性投放!$B$33:$B$41,怒翼升级!$G421))</f>
        <v>0</v>
      </c>
      <c r="O421" s="12">
        <f>INT(INDEX($C$5:$C$54,$I421)*INDEX(怒翼属性投放!$B$67:$Q$83,$F421,O$3)*INDEX(怒翼属性投放!$B$33:$B$41,怒翼升级!$G421))</f>
        <v>0</v>
      </c>
      <c r="P421" s="12">
        <f>INT(INDEX($C$5:$C$54,$I421)*INDEX(怒翼属性投放!$B$67:$Q$83,$F421,P$3)*INDEX(怒翼属性投放!$B$33:$B$41,怒翼升级!$G421))</f>
        <v>1020</v>
      </c>
      <c r="Q421" s="12">
        <f>INT(INDEX($C$5:$C$54,$I421)*INDEX(怒翼属性投放!$B$67:$Q$83,$F421,Q$3)*INDEX(怒翼属性投放!$B$33:$B$41,怒翼升级!$G421))</f>
        <v>0</v>
      </c>
      <c r="R421" s="12">
        <f>INT(INDEX($C$5:$C$54,$I421)*INDEX(怒翼属性投放!$B$67:$Q$83,$F421,R$3)*INDEX(怒翼属性投放!$B$33:$B$41,怒翼升级!$G421))</f>
        <v>0</v>
      </c>
      <c r="S421" s="12">
        <f>INT(INDEX($C$5:$C$54,$I421)*INDEX(怒翼属性投放!$B$67:$Q$83,$F421,S$3)*INDEX(怒翼属性投放!$B$33:$B$41,怒翼升级!$G421))</f>
        <v>0</v>
      </c>
      <c r="T421" s="12">
        <f>INT(INDEX($C$5:$C$54,$I421)*INDEX(怒翼属性投放!$B$67:$Q$83,$F421,T$3)*INDEX(怒翼属性投放!$B$33:$B$41,怒翼升级!$G421))</f>
        <v>0</v>
      </c>
      <c r="U421" s="12">
        <f>INT(INDEX($C$5:$C$54,$I421)*INDEX(怒翼属性投放!$B$67:$Q$83,$F421,U$3)*INDEX(怒翼属性投放!$B$33:$B$41,怒翼升级!$G421))</f>
        <v>0</v>
      </c>
      <c r="V421" s="12">
        <f>INT(INDEX($C$5:$C$54,$I421)*INDEX(怒翼属性投放!$B$67:$Q$83,$F421,V$3)*INDEX(怒翼属性投放!$B$33:$B$41,怒翼升级!$G421))</f>
        <v>0</v>
      </c>
      <c r="W421" s="12">
        <f>INT(INDEX($C$5:$C$54,$I421)*INDEX(怒翼属性投放!$B$67:$Q$83,$F421,W$3)*INDEX(怒翼属性投放!$B$33:$B$41,怒翼升级!$G421))</f>
        <v>0</v>
      </c>
      <c r="X421" s="12">
        <f>INT(INDEX($C$5:$C$54,$I421)*INDEX(怒翼属性投放!$B$67:$Q$83,$F421,X$3)*INDEX(怒翼属性投放!$B$33:$B$41,怒翼升级!$G421))</f>
        <v>0</v>
      </c>
      <c r="Y421" s="12">
        <f>INT(INDEX($C$5:$C$54,$I421)*INDEX(怒翼属性投放!$B$67:$Q$83,$F421,Y$3)*INDEX(怒翼属性投放!$B$33:$B$41,怒翼升级!$G421))</f>
        <v>0</v>
      </c>
      <c r="Z421" s="12">
        <f>SUMPRODUCT(怒翼属性投放!B$47:Q$47,怒翼升级!J421:Y421)</f>
        <v>5950</v>
      </c>
    </row>
    <row r="422" spans="6:26" ht="16.5" x14ac:dyDescent="0.15">
      <c r="F422" s="13">
        <v>9</v>
      </c>
      <c r="G422" s="13">
        <v>7</v>
      </c>
      <c r="H422" s="13" t="s">
        <v>18</v>
      </c>
      <c r="I422" s="13">
        <v>18</v>
      </c>
      <c r="J422" s="12">
        <f>INT(INDEX($C$5:$C$54,$I422)*INDEX(怒翼属性投放!$B$67:$Q$83,$F422,J$3)*INDEX(怒翼属性投放!$B$33:$B$41,怒翼升级!$G422))</f>
        <v>8875</v>
      </c>
      <c r="K422" s="12">
        <f>INT(INDEX($C$5:$C$54,$I422)*INDEX(怒翼属性投放!$B$67:$Q$83,$F422,K$3)*INDEX(怒翼属性投放!$B$33:$B$41,怒翼升级!$G422))</f>
        <v>710</v>
      </c>
      <c r="L422" s="12">
        <f>INT(INDEX($C$5:$C$54,$I422)*INDEX(怒翼属性投放!$B$67:$Q$83,$F422,L$3)*INDEX(怒翼属性投放!$B$33:$B$41,怒翼升级!$G422))</f>
        <v>355</v>
      </c>
      <c r="M422" s="12">
        <f>INT(INDEX($C$5:$C$54,$I422)*INDEX(怒翼属性投放!$B$67:$Q$83,$F422,M$3)*INDEX(怒翼属性投放!$B$33:$B$41,怒翼升级!$G422))</f>
        <v>355</v>
      </c>
      <c r="N422" s="12">
        <f>INT(INDEX($C$5:$C$54,$I422)*INDEX(怒翼属性投放!$B$67:$Q$83,$F422,N$3)*INDEX(怒翼属性投放!$B$33:$B$41,怒翼升级!$G422))</f>
        <v>0</v>
      </c>
      <c r="O422" s="12">
        <f>INT(INDEX($C$5:$C$54,$I422)*INDEX(怒翼属性投放!$B$67:$Q$83,$F422,O$3)*INDEX(怒翼属性投放!$B$33:$B$41,怒翼升级!$G422))</f>
        <v>0</v>
      </c>
      <c r="P422" s="12">
        <f>INT(INDEX($C$5:$C$54,$I422)*INDEX(怒翼属性投放!$B$67:$Q$83,$F422,P$3)*INDEX(怒翼属性投放!$B$33:$B$41,怒翼升级!$G422))</f>
        <v>1065</v>
      </c>
      <c r="Q422" s="12">
        <f>INT(INDEX($C$5:$C$54,$I422)*INDEX(怒翼属性投放!$B$67:$Q$83,$F422,Q$3)*INDEX(怒翼属性投放!$B$33:$B$41,怒翼升级!$G422))</f>
        <v>0</v>
      </c>
      <c r="R422" s="12">
        <f>INT(INDEX($C$5:$C$54,$I422)*INDEX(怒翼属性投放!$B$67:$Q$83,$F422,R$3)*INDEX(怒翼属性投放!$B$33:$B$41,怒翼升级!$G422))</f>
        <v>0</v>
      </c>
      <c r="S422" s="12">
        <f>INT(INDEX($C$5:$C$54,$I422)*INDEX(怒翼属性投放!$B$67:$Q$83,$F422,S$3)*INDEX(怒翼属性投放!$B$33:$B$41,怒翼升级!$G422))</f>
        <v>0</v>
      </c>
      <c r="T422" s="12">
        <f>INT(INDEX($C$5:$C$54,$I422)*INDEX(怒翼属性投放!$B$67:$Q$83,$F422,T$3)*INDEX(怒翼属性投放!$B$33:$B$41,怒翼升级!$G422))</f>
        <v>0</v>
      </c>
      <c r="U422" s="12">
        <f>INT(INDEX($C$5:$C$54,$I422)*INDEX(怒翼属性投放!$B$67:$Q$83,$F422,U$3)*INDEX(怒翼属性投放!$B$33:$B$41,怒翼升级!$G422))</f>
        <v>0</v>
      </c>
      <c r="V422" s="12">
        <f>INT(INDEX($C$5:$C$54,$I422)*INDEX(怒翼属性投放!$B$67:$Q$83,$F422,V$3)*INDEX(怒翼属性投放!$B$33:$B$41,怒翼升级!$G422))</f>
        <v>0</v>
      </c>
      <c r="W422" s="12">
        <f>INT(INDEX($C$5:$C$54,$I422)*INDEX(怒翼属性投放!$B$67:$Q$83,$F422,W$3)*INDEX(怒翼属性投放!$B$33:$B$41,怒翼升级!$G422))</f>
        <v>0</v>
      </c>
      <c r="X422" s="12">
        <f>INT(INDEX($C$5:$C$54,$I422)*INDEX(怒翼属性投放!$B$67:$Q$83,$F422,X$3)*INDEX(怒翼属性投放!$B$33:$B$41,怒翼升级!$G422))</f>
        <v>0</v>
      </c>
      <c r="Y422" s="12">
        <f>INT(INDEX($C$5:$C$54,$I422)*INDEX(怒翼属性投放!$B$67:$Q$83,$F422,Y$3)*INDEX(怒翼属性投放!$B$33:$B$41,怒翼升级!$G422))</f>
        <v>0</v>
      </c>
      <c r="Z422" s="12">
        <f>SUMPRODUCT(怒翼属性投放!B$47:Q$47,怒翼升级!J422:Y422)</f>
        <v>6212.5</v>
      </c>
    </row>
    <row r="423" spans="6:26" ht="16.5" x14ac:dyDescent="0.15">
      <c r="F423" s="13">
        <v>9</v>
      </c>
      <c r="G423" s="13">
        <v>7</v>
      </c>
      <c r="H423" s="13" t="s">
        <v>18</v>
      </c>
      <c r="I423" s="13">
        <v>19</v>
      </c>
      <c r="J423" s="12">
        <f>INT(INDEX($C$5:$C$54,$I423)*INDEX(怒翼属性投放!$B$67:$Q$83,$F423,J$3)*INDEX(怒翼属性投放!$B$33:$B$41,怒翼升级!$G423))</f>
        <v>9250</v>
      </c>
      <c r="K423" s="12">
        <f>INT(INDEX($C$5:$C$54,$I423)*INDEX(怒翼属性投放!$B$67:$Q$83,$F423,K$3)*INDEX(怒翼属性投放!$B$33:$B$41,怒翼升级!$G423))</f>
        <v>740</v>
      </c>
      <c r="L423" s="12">
        <f>INT(INDEX($C$5:$C$54,$I423)*INDEX(怒翼属性投放!$B$67:$Q$83,$F423,L$3)*INDEX(怒翼属性投放!$B$33:$B$41,怒翼升级!$G423))</f>
        <v>370</v>
      </c>
      <c r="M423" s="12">
        <f>INT(INDEX($C$5:$C$54,$I423)*INDEX(怒翼属性投放!$B$67:$Q$83,$F423,M$3)*INDEX(怒翼属性投放!$B$33:$B$41,怒翼升级!$G423))</f>
        <v>370</v>
      </c>
      <c r="N423" s="12">
        <f>INT(INDEX($C$5:$C$54,$I423)*INDEX(怒翼属性投放!$B$67:$Q$83,$F423,N$3)*INDEX(怒翼属性投放!$B$33:$B$41,怒翼升级!$G423))</f>
        <v>0</v>
      </c>
      <c r="O423" s="12">
        <f>INT(INDEX($C$5:$C$54,$I423)*INDEX(怒翼属性投放!$B$67:$Q$83,$F423,O$3)*INDEX(怒翼属性投放!$B$33:$B$41,怒翼升级!$G423))</f>
        <v>0</v>
      </c>
      <c r="P423" s="12">
        <f>INT(INDEX($C$5:$C$54,$I423)*INDEX(怒翼属性投放!$B$67:$Q$83,$F423,P$3)*INDEX(怒翼属性投放!$B$33:$B$41,怒翼升级!$G423))</f>
        <v>1110</v>
      </c>
      <c r="Q423" s="12">
        <f>INT(INDEX($C$5:$C$54,$I423)*INDEX(怒翼属性投放!$B$67:$Q$83,$F423,Q$3)*INDEX(怒翼属性投放!$B$33:$B$41,怒翼升级!$G423))</f>
        <v>0</v>
      </c>
      <c r="R423" s="12">
        <f>INT(INDEX($C$5:$C$54,$I423)*INDEX(怒翼属性投放!$B$67:$Q$83,$F423,R$3)*INDEX(怒翼属性投放!$B$33:$B$41,怒翼升级!$G423))</f>
        <v>0</v>
      </c>
      <c r="S423" s="12">
        <f>INT(INDEX($C$5:$C$54,$I423)*INDEX(怒翼属性投放!$B$67:$Q$83,$F423,S$3)*INDEX(怒翼属性投放!$B$33:$B$41,怒翼升级!$G423))</f>
        <v>0</v>
      </c>
      <c r="T423" s="12">
        <f>INT(INDEX($C$5:$C$54,$I423)*INDEX(怒翼属性投放!$B$67:$Q$83,$F423,T$3)*INDEX(怒翼属性投放!$B$33:$B$41,怒翼升级!$G423))</f>
        <v>0</v>
      </c>
      <c r="U423" s="12">
        <f>INT(INDEX($C$5:$C$54,$I423)*INDEX(怒翼属性投放!$B$67:$Q$83,$F423,U$3)*INDEX(怒翼属性投放!$B$33:$B$41,怒翼升级!$G423))</f>
        <v>0</v>
      </c>
      <c r="V423" s="12">
        <f>INT(INDEX($C$5:$C$54,$I423)*INDEX(怒翼属性投放!$B$67:$Q$83,$F423,V$3)*INDEX(怒翼属性投放!$B$33:$B$41,怒翼升级!$G423))</f>
        <v>0</v>
      </c>
      <c r="W423" s="12">
        <f>INT(INDEX($C$5:$C$54,$I423)*INDEX(怒翼属性投放!$B$67:$Q$83,$F423,W$3)*INDEX(怒翼属性投放!$B$33:$B$41,怒翼升级!$G423))</f>
        <v>0</v>
      </c>
      <c r="X423" s="12">
        <f>INT(INDEX($C$5:$C$54,$I423)*INDEX(怒翼属性投放!$B$67:$Q$83,$F423,X$3)*INDEX(怒翼属性投放!$B$33:$B$41,怒翼升级!$G423))</f>
        <v>0</v>
      </c>
      <c r="Y423" s="12">
        <f>INT(INDEX($C$5:$C$54,$I423)*INDEX(怒翼属性投放!$B$67:$Q$83,$F423,Y$3)*INDEX(怒翼属性投放!$B$33:$B$41,怒翼升级!$G423))</f>
        <v>0</v>
      </c>
      <c r="Z423" s="12">
        <f>SUMPRODUCT(怒翼属性投放!B$47:Q$47,怒翼升级!J423:Y423)</f>
        <v>6475</v>
      </c>
    </row>
    <row r="424" spans="6:26" ht="16.5" x14ac:dyDescent="0.15">
      <c r="F424" s="13">
        <v>9</v>
      </c>
      <c r="G424" s="13">
        <v>7</v>
      </c>
      <c r="H424" s="13" t="s">
        <v>18</v>
      </c>
      <c r="I424" s="13">
        <v>20</v>
      </c>
      <c r="J424" s="12">
        <f>INT(INDEX($C$5:$C$54,$I424)*INDEX(怒翼属性投放!$B$67:$Q$83,$F424,J$3)*INDEX(怒翼属性投放!$B$33:$B$41,怒翼升级!$G424))</f>
        <v>9625</v>
      </c>
      <c r="K424" s="12">
        <f>INT(INDEX($C$5:$C$54,$I424)*INDEX(怒翼属性投放!$B$67:$Q$83,$F424,K$3)*INDEX(怒翼属性投放!$B$33:$B$41,怒翼升级!$G424))</f>
        <v>770</v>
      </c>
      <c r="L424" s="12">
        <f>INT(INDEX($C$5:$C$54,$I424)*INDEX(怒翼属性投放!$B$67:$Q$83,$F424,L$3)*INDEX(怒翼属性投放!$B$33:$B$41,怒翼升级!$G424))</f>
        <v>385</v>
      </c>
      <c r="M424" s="12">
        <f>INT(INDEX($C$5:$C$54,$I424)*INDEX(怒翼属性投放!$B$67:$Q$83,$F424,M$3)*INDEX(怒翼属性投放!$B$33:$B$41,怒翼升级!$G424))</f>
        <v>385</v>
      </c>
      <c r="N424" s="12">
        <f>INT(INDEX($C$5:$C$54,$I424)*INDEX(怒翼属性投放!$B$67:$Q$83,$F424,N$3)*INDEX(怒翼属性投放!$B$33:$B$41,怒翼升级!$G424))</f>
        <v>0</v>
      </c>
      <c r="O424" s="12">
        <f>INT(INDEX($C$5:$C$54,$I424)*INDEX(怒翼属性投放!$B$67:$Q$83,$F424,O$3)*INDEX(怒翼属性投放!$B$33:$B$41,怒翼升级!$G424))</f>
        <v>0</v>
      </c>
      <c r="P424" s="12">
        <f>INT(INDEX($C$5:$C$54,$I424)*INDEX(怒翼属性投放!$B$67:$Q$83,$F424,P$3)*INDEX(怒翼属性投放!$B$33:$B$41,怒翼升级!$G424))</f>
        <v>1155</v>
      </c>
      <c r="Q424" s="12">
        <f>INT(INDEX($C$5:$C$54,$I424)*INDEX(怒翼属性投放!$B$67:$Q$83,$F424,Q$3)*INDEX(怒翼属性投放!$B$33:$B$41,怒翼升级!$G424))</f>
        <v>0</v>
      </c>
      <c r="R424" s="12">
        <f>INT(INDEX($C$5:$C$54,$I424)*INDEX(怒翼属性投放!$B$67:$Q$83,$F424,R$3)*INDEX(怒翼属性投放!$B$33:$B$41,怒翼升级!$G424))</f>
        <v>0</v>
      </c>
      <c r="S424" s="12">
        <f>INT(INDEX($C$5:$C$54,$I424)*INDEX(怒翼属性投放!$B$67:$Q$83,$F424,S$3)*INDEX(怒翼属性投放!$B$33:$B$41,怒翼升级!$G424))</f>
        <v>0</v>
      </c>
      <c r="T424" s="12">
        <f>INT(INDEX($C$5:$C$54,$I424)*INDEX(怒翼属性投放!$B$67:$Q$83,$F424,T$3)*INDEX(怒翼属性投放!$B$33:$B$41,怒翼升级!$G424))</f>
        <v>0</v>
      </c>
      <c r="U424" s="12">
        <f>INT(INDEX($C$5:$C$54,$I424)*INDEX(怒翼属性投放!$B$67:$Q$83,$F424,U$3)*INDEX(怒翼属性投放!$B$33:$B$41,怒翼升级!$G424))</f>
        <v>0</v>
      </c>
      <c r="V424" s="12">
        <f>INT(INDEX($C$5:$C$54,$I424)*INDEX(怒翼属性投放!$B$67:$Q$83,$F424,V$3)*INDEX(怒翼属性投放!$B$33:$B$41,怒翼升级!$G424))</f>
        <v>0</v>
      </c>
      <c r="W424" s="12">
        <f>INT(INDEX($C$5:$C$54,$I424)*INDEX(怒翼属性投放!$B$67:$Q$83,$F424,W$3)*INDEX(怒翼属性投放!$B$33:$B$41,怒翼升级!$G424))</f>
        <v>0</v>
      </c>
      <c r="X424" s="12">
        <f>INT(INDEX($C$5:$C$54,$I424)*INDEX(怒翼属性投放!$B$67:$Q$83,$F424,X$3)*INDEX(怒翼属性投放!$B$33:$B$41,怒翼升级!$G424))</f>
        <v>0</v>
      </c>
      <c r="Y424" s="12">
        <f>INT(INDEX($C$5:$C$54,$I424)*INDEX(怒翼属性投放!$B$67:$Q$83,$F424,Y$3)*INDEX(怒翼属性投放!$B$33:$B$41,怒翼升级!$G424))</f>
        <v>0</v>
      </c>
      <c r="Z424" s="12">
        <f>SUMPRODUCT(怒翼属性投放!B$47:Q$47,怒翼升级!J424:Y424)</f>
        <v>6737.5</v>
      </c>
    </row>
    <row r="425" spans="6:26" ht="16.5" x14ac:dyDescent="0.15">
      <c r="F425" s="13">
        <v>9</v>
      </c>
      <c r="G425" s="13">
        <v>7</v>
      </c>
      <c r="H425" s="13" t="s">
        <v>18</v>
      </c>
      <c r="I425" s="13">
        <v>21</v>
      </c>
      <c r="J425" s="12">
        <f>INT(INDEX($C$5:$C$54,$I425)*INDEX(怒翼属性投放!$B$67:$Q$83,$F425,J$3)*INDEX(怒翼属性投放!$B$33:$B$41,怒翼升级!$G425))</f>
        <v>10000</v>
      </c>
      <c r="K425" s="12">
        <f>INT(INDEX($C$5:$C$54,$I425)*INDEX(怒翼属性投放!$B$67:$Q$83,$F425,K$3)*INDEX(怒翼属性投放!$B$33:$B$41,怒翼升级!$G425))</f>
        <v>800</v>
      </c>
      <c r="L425" s="12">
        <f>INT(INDEX($C$5:$C$54,$I425)*INDEX(怒翼属性投放!$B$67:$Q$83,$F425,L$3)*INDEX(怒翼属性投放!$B$33:$B$41,怒翼升级!$G425))</f>
        <v>400</v>
      </c>
      <c r="M425" s="12">
        <f>INT(INDEX($C$5:$C$54,$I425)*INDEX(怒翼属性投放!$B$67:$Q$83,$F425,M$3)*INDEX(怒翼属性投放!$B$33:$B$41,怒翼升级!$G425))</f>
        <v>400</v>
      </c>
      <c r="N425" s="12">
        <f>INT(INDEX($C$5:$C$54,$I425)*INDEX(怒翼属性投放!$B$67:$Q$83,$F425,N$3)*INDEX(怒翼属性投放!$B$33:$B$41,怒翼升级!$G425))</f>
        <v>0</v>
      </c>
      <c r="O425" s="12">
        <f>INT(INDEX($C$5:$C$54,$I425)*INDEX(怒翼属性投放!$B$67:$Q$83,$F425,O$3)*INDEX(怒翼属性投放!$B$33:$B$41,怒翼升级!$G425))</f>
        <v>0</v>
      </c>
      <c r="P425" s="12">
        <f>INT(INDEX($C$5:$C$54,$I425)*INDEX(怒翼属性投放!$B$67:$Q$83,$F425,P$3)*INDEX(怒翼属性投放!$B$33:$B$41,怒翼升级!$G425))</f>
        <v>1200</v>
      </c>
      <c r="Q425" s="12">
        <f>INT(INDEX($C$5:$C$54,$I425)*INDEX(怒翼属性投放!$B$67:$Q$83,$F425,Q$3)*INDEX(怒翼属性投放!$B$33:$B$41,怒翼升级!$G425))</f>
        <v>0</v>
      </c>
      <c r="R425" s="12">
        <f>INT(INDEX($C$5:$C$54,$I425)*INDEX(怒翼属性投放!$B$67:$Q$83,$F425,R$3)*INDEX(怒翼属性投放!$B$33:$B$41,怒翼升级!$G425))</f>
        <v>0</v>
      </c>
      <c r="S425" s="12">
        <f>INT(INDEX($C$5:$C$54,$I425)*INDEX(怒翼属性投放!$B$67:$Q$83,$F425,S$3)*INDEX(怒翼属性投放!$B$33:$B$41,怒翼升级!$G425))</f>
        <v>0</v>
      </c>
      <c r="T425" s="12">
        <f>INT(INDEX($C$5:$C$54,$I425)*INDEX(怒翼属性投放!$B$67:$Q$83,$F425,T$3)*INDEX(怒翼属性投放!$B$33:$B$41,怒翼升级!$G425))</f>
        <v>0</v>
      </c>
      <c r="U425" s="12">
        <f>INT(INDEX($C$5:$C$54,$I425)*INDEX(怒翼属性投放!$B$67:$Q$83,$F425,U$3)*INDEX(怒翼属性投放!$B$33:$B$41,怒翼升级!$G425))</f>
        <v>0</v>
      </c>
      <c r="V425" s="12">
        <f>INT(INDEX($C$5:$C$54,$I425)*INDEX(怒翼属性投放!$B$67:$Q$83,$F425,V$3)*INDEX(怒翼属性投放!$B$33:$B$41,怒翼升级!$G425))</f>
        <v>0</v>
      </c>
      <c r="W425" s="12">
        <f>INT(INDEX($C$5:$C$54,$I425)*INDEX(怒翼属性投放!$B$67:$Q$83,$F425,W$3)*INDEX(怒翼属性投放!$B$33:$B$41,怒翼升级!$G425))</f>
        <v>0</v>
      </c>
      <c r="X425" s="12">
        <f>INT(INDEX($C$5:$C$54,$I425)*INDEX(怒翼属性投放!$B$67:$Q$83,$F425,X$3)*INDEX(怒翼属性投放!$B$33:$B$41,怒翼升级!$G425))</f>
        <v>0</v>
      </c>
      <c r="Y425" s="12">
        <f>INT(INDEX($C$5:$C$54,$I425)*INDEX(怒翼属性投放!$B$67:$Q$83,$F425,Y$3)*INDEX(怒翼属性投放!$B$33:$B$41,怒翼升级!$G425))</f>
        <v>0</v>
      </c>
      <c r="Z425" s="12">
        <f>SUMPRODUCT(怒翼属性投放!B$47:Q$47,怒翼升级!J425:Y425)</f>
        <v>7000</v>
      </c>
    </row>
    <row r="426" spans="6:26" ht="16.5" x14ac:dyDescent="0.15">
      <c r="F426" s="13">
        <v>9</v>
      </c>
      <c r="G426" s="13">
        <v>7</v>
      </c>
      <c r="H426" s="13" t="s">
        <v>18</v>
      </c>
      <c r="I426" s="13">
        <v>22</v>
      </c>
      <c r="J426" s="12">
        <f>INT(INDEX($C$5:$C$54,$I426)*INDEX(怒翼属性投放!$B$67:$Q$83,$F426,J$3)*INDEX(怒翼属性投放!$B$33:$B$41,怒翼升级!$G426))</f>
        <v>10375</v>
      </c>
      <c r="K426" s="12">
        <f>INT(INDEX($C$5:$C$54,$I426)*INDEX(怒翼属性投放!$B$67:$Q$83,$F426,K$3)*INDEX(怒翼属性投放!$B$33:$B$41,怒翼升级!$G426))</f>
        <v>830</v>
      </c>
      <c r="L426" s="12">
        <f>INT(INDEX($C$5:$C$54,$I426)*INDEX(怒翼属性投放!$B$67:$Q$83,$F426,L$3)*INDEX(怒翼属性投放!$B$33:$B$41,怒翼升级!$G426))</f>
        <v>415</v>
      </c>
      <c r="M426" s="12">
        <f>INT(INDEX($C$5:$C$54,$I426)*INDEX(怒翼属性投放!$B$67:$Q$83,$F426,M$3)*INDEX(怒翼属性投放!$B$33:$B$41,怒翼升级!$G426))</f>
        <v>415</v>
      </c>
      <c r="N426" s="12">
        <f>INT(INDEX($C$5:$C$54,$I426)*INDEX(怒翼属性投放!$B$67:$Q$83,$F426,N$3)*INDEX(怒翼属性投放!$B$33:$B$41,怒翼升级!$G426))</f>
        <v>0</v>
      </c>
      <c r="O426" s="12">
        <f>INT(INDEX($C$5:$C$54,$I426)*INDEX(怒翼属性投放!$B$67:$Q$83,$F426,O$3)*INDEX(怒翼属性投放!$B$33:$B$41,怒翼升级!$G426))</f>
        <v>0</v>
      </c>
      <c r="P426" s="12">
        <f>INT(INDEX($C$5:$C$54,$I426)*INDEX(怒翼属性投放!$B$67:$Q$83,$F426,P$3)*INDEX(怒翼属性投放!$B$33:$B$41,怒翼升级!$G426))</f>
        <v>1245</v>
      </c>
      <c r="Q426" s="12">
        <f>INT(INDEX($C$5:$C$54,$I426)*INDEX(怒翼属性投放!$B$67:$Q$83,$F426,Q$3)*INDEX(怒翼属性投放!$B$33:$B$41,怒翼升级!$G426))</f>
        <v>0</v>
      </c>
      <c r="R426" s="12">
        <f>INT(INDEX($C$5:$C$54,$I426)*INDEX(怒翼属性投放!$B$67:$Q$83,$F426,R$3)*INDEX(怒翼属性投放!$B$33:$B$41,怒翼升级!$G426))</f>
        <v>0</v>
      </c>
      <c r="S426" s="12">
        <f>INT(INDEX($C$5:$C$54,$I426)*INDEX(怒翼属性投放!$B$67:$Q$83,$F426,S$3)*INDEX(怒翼属性投放!$B$33:$B$41,怒翼升级!$G426))</f>
        <v>0</v>
      </c>
      <c r="T426" s="12">
        <f>INT(INDEX($C$5:$C$54,$I426)*INDEX(怒翼属性投放!$B$67:$Q$83,$F426,T$3)*INDEX(怒翼属性投放!$B$33:$B$41,怒翼升级!$G426))</f>
        <v>0</v>
      </c>
      <c r="U426" s="12">
        <f>INT(INDEX($C$5:$C$54,$I426)*INDEX(怒翼属性投放!$B$67:$Q$83,$F426,U$3)*INDEX(怒翼属性投放!$B$33:$B$41,怒翼升级!$G426))</f>
        <v>0</v>
      </c>
      <c r="V426" s="12">
        <f>INT(INDEX($C$5:$C$54,$I426)*INDEX(怒翼属性投放!$B$67:$Q$83,$F426,V$3)*INDEX(怒翼属性投放!$B$33:$B$41,怒翼升级!$G426))</f>
        <v>0</v>
      </c>
      <c r="W426" s="12">
        <f>INT(INDEX($C$5:$C$54,$I426)*INDEX(怒翼属性投放!$B$67:$Q$83,$F426,W$3)*INDEX(怒翼属性投放!$B$33:$B$41,怒翼升级!$G426))</f>
        <v>0</v>
      </c>
      <c r="X426" s="12">
        <f>INT(INDEX($C$5:$C$54,$I426)*INDEX(怒翼属性投放!$B$67:$Q$83,$F426,X$3)*INDEX(怒翼属性投放!$B$33:$B$41,怒翼升级!$G426))</f>
        <v>0</v>
      </c>
      <c r="Y426" s="12">
        <f>INT(INDEX($C$5:$C$54,$I426)*INDEX(怒翼属性投放!$B$67:$Q$83,$F426,Y$3)*INDEX(怒翼属性投放!$B$33:$B$41,怒翼升级!$G426))</f>
        <v>0</v>
      </c>
      <c r="Z426" s="12">
        <f>SUMPRODUCT(怒翼属性投放!B$47:Q$47,怒翼升级!J426:Y426)</f>
        <v>7262.5</v>
      </c>
    </row>
    <row r="427" spans="6:26" ht="16.5" x14ac:dyDescent="0.15">
      <c r="F427" s="13">
        <v>9</v>
      </c>
      <c r="G427" s="13">
        <v>7</v>
      </c>
      <c r="H427" s="13" t="s">
        <v>18</v>
      </c>
      <c r="I427" s="13">
        <v>23</v>
      </c>
      <c r="J427" s="12">
        <f>INT(INDEX($C$5:$C$54,$I427)*INDEX(怒翼属性投放!$B$67:$Q$83,$F427,J$3)*INDEX(怒翼属性投放!$B$33:$B$41,怒翼升级!$G427))</f>
        <v>10750</v>
      </c>
      <c r="K427" s="12">
        <f>INT(INDEX($C$5:$C$54,$I427)*INDEX(怒翼属性投放!$B$67:$Q$83,$F427,K$3)*INDEX(怒翼属性投放!$B$33:$B$41,怒翼升级!$G427))</f>
        <v>860</v>
      </c>
      <c r="L427" s="12">
        <f>INT(INDEX($C$5:$C$54,$I427)*INDEX(怒翼属性投放!$B$67:$Q$83,$F427,L$3)*INDEX(怒翼属性投放!$B$33:$B$41,怒翼升级!$G427))</f>
        <v>430</v>
      </c>
      <c r="M427" s="12">
        <f>INT(INDEX($C$5:$C$54,$I427)*INDEX(怒翼属性投放!$B$67:$Q$83,$F427,M$3)*INDEX(怒翼属性投放!$B$33:$B$41,怒翼升级!$G427))</f>
        <v>430</v>
      </c>
      <c r="N427" s="12">
        <f>INT(INDEX($C$5:$C$54,$I427)*INDEX(怒翼属性投放!$B$67:$Q$83,$F427,N$3)*INDEX(怒翼属性投放!$B$33:$B$41,怒翼升级!$G427))</f>
        <v>0</v>
      </c>
      <c r="O427" s="12">
        <f>INT(INDEX($C$5:$C$54,$I427)*INDEX(怒翼属性投放!$B$67:$Q$83,$F427,O$3)*INDEX(怒翼属性投放!$B$33:$B$41,怒翼升级!$G427))</f>
        <v>0</v>
      </c>
      <c r="P427" s="12">
        <f>INT(INDEX($C$5:$C$54,$I427)*INDEX(怒翼属性投放!$B$67:$Q$83,$F427,P$3)*INDEX(怒翼属性投放!$B$33:$B$41,怒翼升级!$G427))</f>
        <v>1290</v>
      </c>
      <c r="Q427" s="12">
        <f>INT(INDEX($C$5:$C$54,$I427)*INDEX(怒翼属性投放!$B$67:$Q$83,$F427,Q$3)*INDEX(怒翼属性投放!$B$33:$B$41,怒翼升级!$G427))</f>
        <v>0</v>
      </c>
      <c r="R427" s="12">
        <f>INT(INDEX($C$5:$C$54,$I427)*INDEX(怒翼属性投放!$B$67:$Q$83,$F427,R$3)*INDEX(怒翼属性投放!$B$33:$B$41,怒翼升级!$G427))</f>
        <v>0</v>
      </c>
      <c r="S427" s="12">
        <f>INT(INDEX($C$5:$C$54,$I427)*INDEX(怒翼属性投放!$B$67:$Q$83,$F427,S$3)*INDEX(怒翼属性投放!$B$33:$B$41,怒翼升级!$G427))</f>
        <v>0</v>
      </c>
      <c r="T427" s="12">
        <f>INT(INDEX($C$5:$C$54,$I427)*INDEX(怒翼属性投放!$B$67:$Q$83,$F427,T$3)*INDEX(怒翼属性投放!$B$33:$B$41,怒翼升级!$G427))</f>
        <v>0</v>
      </c>
      <c r="U427" s="12">
        <f>INT(INDEX($C$5:$C$54,$I427)*INDEX(怒翼属性投放!$B$67:$Q$83,$F427,U$3)*INDEX(怒翼属性投放!$B$33:$B$41,怒翼升级!$G427))</f>
        <v>0</v>
      </c>
      <c r="V427" s="12">
        <f>INT(INDEX($C$5:$C$54,$I427)*INDEX(怒翼属性投放!$B$67:$Q$83,$F427,V$3)*INDEX(怒翼属性投放!$B$33:$B$41,怒翼升级!$G427))</f>
        <v>0</v>
      </c>
      <c r="W427" s="12">
        <f>INT(INDEX($C$5:$C$54,$I427)*INDEX(怒翼属性投放!$B$67:$Q$83,$F427,W$3)*INDEX(怒翼属性投放!$B$33:$B$41,怒翼升级!$G427))</f>
        <v>0</v>
      </c>
      <c r="X427" s="12">
        <f>INT(INDEX($C$5:$C$54,$I427)*INDEX(怒翼属性投放!$B$67:$Q$83,$F427,X$3)*INDEX(怒翼属性投放!$B$33:$B$41,怒翼升级!$G427))</f>
        <v>0</v>
      </c>
      <c r="Y427" s="12">
        <f>INT(INDEX($C$5:$C$54,$I427)*INDEX(怒翼属性投放!$B$67:$Q$83,$F427,Y$3)*INDEX(怒翼属性投放!$B$33:$B$41,怒翼升级!$G427))</f>
        <v>0</v>
      </c>
      <c r="Z427" s="12">
        <f>SUMPRODUCT(怒翼属性投放!B$47:Q$47,怒翼升级!J427:Y427)</f>
        <v>7525</v>
      </c>
    </row>
    <row r="428" spans="6:26" ht="16.5" x14ac:dyDescent="0.15">
      <c r="F428" s="13">
        <v>9</v>
      </c>
      <c r="G428" s="13">
        <v>7</v>
      </c>
      <c r="H428" s="13" t="s">
        <v>18</v>
      </c>
      <c r="I428" s="13">
        <v>24</v>
      </c>
      <c r="J428" s="12">
        <f>INT(INDEX($C$5:$C$54,$I428)*INDEX(怒翼属性投放!$B$67:$Q$83,$F428,J$3)*INDEX(怒翼属性投放!$B$33:$B$41,怒翼升级!$G428))</f>
        <v>11125</v>
      </c>
      <c r="K428" s="12">
        <f>INT(INDEX($C$5:$C$54,$I428)*INDEX(怒翼属性投放!$B$67:$Q$83,$F428,K$3)*INDEX(怒翼属性投放!$B$33:$B$41,怒翼升级!$G428))</f>
        <v>890</v>
      </c>
      <c r="L428" s="12">
        <f>INT(INDEX($C$5:$C$54,$I428)*INDEX(怒翼属性投放!$B$67:$Q$83,$F428,L$3)*INDEX(怒翼属性投放!$B$33:$B$41,怒翼升级!$G428))</f>
        <v>445</v>
      </c>
      <c r="M428" s="12">
        <f>INT(INDEX($C$5:$C$54,$I428)*INDEX(怒翼属性投放!$B$67:$Q$83,$F428,M$3)*INDEX(怒翼属性投放!$B$33:$B$41,怒翼升级!$G428))</f>
        <v>445</v>
      </c>
      <c r="N428" s="12">
        <f>INT(INDEX($C$5:$C$54,$I428)*INDEX(怒翼属性投放!$B$67:$Q$83,$F428,N$3)*INDEX(怒翼属性投放!$B$33:$B$41,怒翼升级!$G428))</f>
        <v>0</v>
      </c>
      <c r="O428" s="12">
        <f>INT(INDEX($C$5:$C$54,$I428)*INDEX(怒翼属性投放!$B$67:$Q$83,$F428,O$3)*INDEX(怒翼属性投放!$B$33:$B$41,怒翼升级!$G428))</f>
        <v>0</v>
      </c>
      <c r="P428" s="12">
        <f>INT(INDEX($C$5:$C$54,$I428)*INDEX(怒翼属性投放!$B$67:$Q$83,$F428,P$3)*INDEX(怒翼属性投放!$B$33:$B$41,怒翼升级!$G428))</f>
        <v>1335</v>
      </c>
      <c r="Q428" s="12">
        <f>INT(INDEX($C$5:$C$54,$I428)*INDEX(怒翼属性投放!$B$67:$Q$83,$F428,Q$3)*INDEX(怒翼属性投放!$B$33:$B$41,怒翼升级!$G428))</f>
        <v>0</v>
      </c>
      <c r="R428" s="12">
        <f>INT(INDEX($C$5:$C$54,$I428)*INDEX(怒翼属性投放!$B$67:$Q$83,$F428,R$3)*INDEX(怒翼属性投放!$B$33:$B$41,怒翼升级!$G428))</f>
        <v>0</v>
      </c>
      <c r="S428" s="12">
        <f>INT(INDEX($C$5:$C$54,$I428)*INDEX(怒翼属性投放!$B$67:$Q$83,$F428,S$3)*INDEX(怒翼属性投放!$B$33:$B$41,怒翼升级!$G428))</f>
        <v>0</v>
      </c>
      <c r="T428" s="12">
        <f>INT(INDEX($C$5:$C$54,$I428)*INDEX(怒翼属性投放!$B$67:$Q$83,$F428,T$3)*INDEX(怒翼属性投放!$B$33:$B$41,怒翼升级!$G428))</f>
        <v>0</v>
      </c>
      <c r="U428" s="12">
        <f>INT(INDEX($C$5:$C$54,$I428)*INDEX(怒翼属性投放!$B$67:$Q$83,$F428,U$3)*INDEX(怒翼属性投放!$B$33:$B$41,怒翼升级!$G428))</f>
        <v>0</v>
      </c>
      <c r="V428" s="12">
        <f>INT(INDEX($C$5:$C$54,$I428)*INDEX(怒翼属性投放!$B$67:$Q$83,$F428,V$3)*INDEX(怒翼属性投放!$B$33:$B$41,怒翼升级!$G428))</f>
        <v>0</v>
      </c>
      <c r="W428" s="12">
        <f>INT(INDEX($C$5:$C$54,$I428)*INDEX(怒翼属性投放!$B$67:$Q$83,$F428,W$3)*INDEX(怒翼属性投放!$B$33:$B$41,怒翼升级!$G428))</f>
        <v>0</v>
      </c>
      <c r="X428" s="12">
        <f>INT(INDEX($C$5:$C$54,$I428)*INDEX(怒翼属性投放!$B$67:$Q$83,$F428,X$3)*INDEX(怒翼属性投放!$B$33:$B$41,怒翼升级!$G428))</f>
        <v>0</v>
      </c>
      <c r="Y428" s="12">
        <f>INT(INDEX($C$5:$C$54,$I428)*INDEX(怒翼属性投放!$B$67:$Q$83,$F428,Y$3)*INDEX(怒翼属性投放!$B$33:$B$41,怒翼升级!$G428))</f>
        <v>0</v>
      </c>
      <c r="Z428" s="12">
        <f>SUMPRODUCT(怒翼属性投放!B$47:Q$47,怒翼升级!J428:Y428)</f>
        <v>7787.5</v>
      </c>
    </row>
    <row r="429" spans="6:26" ht="16.5" x14ac:dyDescent="0.15">
      <c r="F429" s="13">
        <v>9</v>
      </c>
      <c r="G429" s="13">
        <v>7</v>
      </c>
      <c r="H429" s="13" t="s">
        <v>18</v>
      </c>
      <c r="I429" s="13">
        <v>25</v>
      </c>
      <c r="J429" s="12">
        <f>INT(INDEX($C$5:$C$54,$I429)*INDEX(怒翼属性投放!$B$67:$Q$83,$F429,J$3)*INDEX(怒翼属性投放!$B$33:$B$41,怒翼升级!$G429))</f>
        <v>11500</v>
      </c>
      <c r="K429" s="12">
        <f>INT(INDEX($C$5:$C$54,$I429)*INDEX(怒翼属性投放!$B$67:$Q$83,$F429,K$3)*INDEX(怒翼属性投放!$B$33:$B$41,怒翼升级!$G429))</f>
        <v>920</v>
      </c>
      <c r="L429" s="12">
        <f>INT(INDEX($C$5:$C$54,$I429)*INDEX(怒翼属性投放!$B$67:$Q$83,$F429,L$3)*INDEX(怒翼属性投放!$B$33:$B$41,怒翼升级!$G429))</f>
        <v>460</v>
      </c>
      <c r="M429" s="12">
        <f>INT(INDEX($C$5:$C$54,$I429)*INDEX(怒翼属性投放!$B$67:$Q$83,$F429,M$3)*INDEX(怒翼属性投放!$B$33:$B$41,怒翼升级!$G429))</f>
        <v>460</v>
      </c>
      <c r="N429" s="12">
        <f>INT(INDEX($C$5:$C$54,$I429)*INDEX(怒翼属性投放!$B$67:$Q$83,$F429,N$3)*INDEX(怒翼属性投放!$B$33:$B$41,怒翼升级!$G429))</f>
        <v>0</v>
      </c>
      <c r="O429" s="12">
        <f>INT(INDEX($C$5:$C$54,$I429)*INDEX(怒翼属性投放!$B$67:$Q$83,$F429,O$3)*INDEX(怒翼属性投放!$B$33:$B$41,怒翼升级!$G429))</f>
        <v>0</v>
      </c>
      <c r="P429" s="12">
        <f>INT(INDEX($C$5:$C$54,$I429)*INDEX(怒翼属性投放!$B$67:$Q$83,$F429,P$3)*INDEX(怒翼属性投放!$B$33:$B$41,怒翼升级!$G429))</f>
        <v>1380</v>
      </c>
      <c r="Q429" s="12">
        <f>INT(INDEX($C$5:$C$54,$I429)*INDEX(怒翼属性投放!$B$67:$Q$83,$F429,Q$3)*INDEX(怒翼属性投放!$B$33:$B$41,怒翼升级!$G429))</f>
        <v>0</v>
      </c>
      <c r="R429" s="12">
        <f>INT(INDEX($C$5:$C$54,$I429)*INDEX(怒翼属性投放!$B$67:$Q$83,$F429,R$3)*INDEX(怒翼属性投放!$B$33:$B$41,怒翼升级!$G429))</f>
        <v>0</v>
      </c>
      <c r="S429" s="12">
        <f>INT(INDEX($C$5:$C$54,$I429)*INDEX(怒翼属性投放!$B$67:$Q$83,$F429,S$3)*INDEX(怒翼属性投放!$B$33:$B$41,怒翼升级!$G429))</f>
        <v>0</v>
      </c>
      <c r="T429" s="12">
        <f>INT(INDEX($C$5:$C$54,$I429)*INDEX(怒翼属性投放!$B$67:$Q$83,$F429,T$3)*INDEX(怒翼属性投放!$B$33:$B$41,怒翼升级!$G429))</f>
        <v>0</v>
      </c>
      <c r="U429" s="12">
        <f>INT(INDEX($C$5:$C$54,$I429)*INDEX(怒翼属性投放!$B$67:$Q$83,$F429,U$3)*INDEX(怒翼属性投放!$B$33:$B$41,怒翼升级!$G429))</f>
        <v>0</v>
      </c>
      <c r="V429" s="12">
        <f>INT(INDEX($C$5:$C$54,$I429)*INDEX(怒翼属性投放!$B$67:$Q$83,$F429,V$3)*INDEX(怒翼属性投放!$B$33:$B$41,怒翼升级!$G429))</f>
        <v>0</v>
      </c>
      <c r="W429" s="12">
        <f>INT(INDEX($C$5:$C$54,$I429)*INDEX(怒翼属性投放!$B$67:$Q$83,$F429,W$3)*INDEX(怒翼属性投放!$B$33:$B$41,怒翼升级!$G429))</f>
        <v>0</v>
      </c>
      <c r="X429" s="12">
        <f>INT(INDEX($C$5:$C$54,$I429)*INDEX(怒翼属性投放!$B$67:$Q$83,$F429,X$3)*INDEX(怒翼属性投放!$B$33:$B$41,怒翼升级!$G429))</f>
        <v>0</v>
      </c>
      <c r="Y429" s="12">
        <f>INT(INDEX($C$5:$C$54,$I429)*INDEX(怒翼属性投放!$B$67:$Q$83,$F429,Y$3)*INDEX(怒翼属性投放!$B$33:$B$41,怒翼升级!$G429))</f>
        <v>0</v>
      </c>
      <c r="Z429" s="12">
        <f>SUMPRODUCT(怒翼属性投放!B$47:Q$47,怒翼升级!J429:Y429)</f>
        <v>8050</v>
      </c>
    </row>
    <row r="430" spans="6:26" ht="16.5" x14ac:dyDescent="0.15">
      <c r="F430" s="13">
        <v>9</v>
      </c>
      <c r="G430" s="13">
        <v>7</v>
      </c>
      <c r="H430" s="13" t="s">
        <v>18</v>
      </c>
      <c r="I430" s="13">
        <v>26</v>
      </c>
      <c r="J430" s="12">
        <f>INT(INDEX($C$5:$C$54,$I430)*INDEX(怒翼属性投放!$B$67:$Q$83,$F430,J$3)*INDEX(怒翼属性投放!$B$33:$B$41,怒翼升级!$G430))</f>
        <v>11875</v>
      </c>
      <c r="K430" s="12">
        <f>INT(INDEX($C$5:$C$54,$I430)*INDEX(怒翼属性投放!$B$67:$Q$83,$F430,K$3)*INDEX(怒翼属性投放!$B$33:$B$41,怒翼升级!$G430))</f>
        <v>950</v>
      </c>
      <c r="L430" s="12">
        <f>INT(INDEX($C$5:$C$54,$I430)*INDEX(怒翼属性投放!$B$67:$Q$83,$F430,L$3)*INDEX(怒翼属性投放!$B$33:$B$41,怒翼升级!$G430))</f>
        <v>475</v>
      </c>
      <c r="M430" s="12">
        <f>INT(INDEX($C$5:$C$54,$I430)*INDEX(怒翼属性投放!$B$67:$Q$83,$F430,M$3)*INDEX(怒翼属性投放!$B$33:$B$41,怒翼升级!$G430))</f>
        <v>475</v>
      </c>
      <c r="N430" s="12">
        <f>INT(INDEX($C$5:$C$54,$I430)*INDEX(怒翼属性投放!$B$67:$Q$83,$F430,N$3)*INDEX(怒翼属性投放!$B$33:$B$41,怒翼升级!$G430))</f>
        <v>0</v>
      </c>
      <c r="O430" s="12">
        <f>INT(INDEX($C$5:$C$54,$I430)*INDEX(怒翼属性投放!$B$67:$Q$83,$F430,O$3)*INDEX(怒翼属性投放!$B$33:$B$41,怒翼升级!$G430))</f>
        <v>0</v>
      </c>
      <c r="P430" s="12">
        <f>INT(INDEX($C$5:$C$54,$I430)*INDEX(怒翼属性投放!$B$67:$Q$83,$F430,P$3)*INDEX(怒翼属性投放!$B$33:$B$41,怒翼升级!$G430))</f>
        <v>1425</v>
      </c>
      <c r="Q430" s="12">
        <f>INT(INDEX($C$5:$C$54,$I430)*INDEX(怒翼属性投放!$B$67:$Q$83,$F430,Q$3)*INDEX(怒翼属性投放!$B$33:$B$41,怒翼升级!$G430))</f>
        <v>0</v>
      </c>
      <c r="R430" s="12">
        <f>INT(INDEX($C$5:$C$54,$I430)*INDEX(怒翼属性投放!$B$67:$Q$83,$F430,R$3)*INDEX(怒翼属性投放!$B$33:$B$41,怒翼升级!$G430))</f>
        <v>0</v>
      </c>
      <c r="S430" s="12">
        <f>INT(INDEX($C$5:$C$54,$I430)*INDEX(怒翼属性投放!$B$67:$Q$83,$F430,S$3)*INDEX(怒翼属性投放!$B$33:$B$41,怒翼升级!$G430))</f>
        <v>0</v>
      </c>
      <c r="T430" s="12">
        <f>INT(INDEX($C$5:$C$54,$I430)*INDEX(怒翼属性投放!$B$67:$Q$83,$F430,T$3)*INDEX(怒翼属性投放!$B$33:$B$41,怒翼升级!$G430))</f>
        <v>0</v>
      </c>
      <c r="U430" s="12">
        <f>INT(INDEX($C$5:$C$54,$I430)*INDEX(怒翼属性投放!$B$67:$Q$83,$F430,U$3)*INDEX(怒翼属性投放!$B$33:$B$41,怒翼升级!$G430))</f>
        <v>0</v>
      </c>
      <c r="V430" s="12">
        <f>INT(INDEX($C$5:$C$54,$I430)*INDEX(怒翼属性投放!$B$67:$Q$83,$F430,V$3)*INDEX(怒翼属性投放!$B$33:$B$41,怒翼升级!$G430))</f>
        <v>0</v>
      </c>
      <c r="W430" s="12">
        <f>INT(INDEX($C$5:$C$54,$I430)*INDEX(怒翼属性投放!$B$67:$Q$83,$F430,W$3)*INDEX(怒翼属性投放!$B$33:$B$41,怒翼升级!$G430))</f>
        <v>0</v>
      </c>
      <c r="X430" s="12">
        <f>INT(INDEX($C$5:$C$54,$I430)*INDEX(怒翼属性投放!$B$67:$Q$83,$F430,X$3)*INDEX(怒翼属性投放!$B$33:$B$41,怒翼升级!$G430))</f>
        <v>0</v>
      </c>
      <c r="Y430" s="12">
        <f>INT(INDEX($C$5:$C$54,$I430)*INDEX(怒翼属性投放!$B$67:$Q$83,$F430,Y$3)*INDEX(怒翼属性投放!$B$33:$B$41,怒翼升级!$G430))</f>
        <v>0</v>
      </c>
      <c r="Z430" s="12">
        <f>SUMPRODUCT(怒翼属性投放!B$47:Q$47,怒翼升级!J430:Y430)</f>
        <v>8312.5</v>
      </c>
    </row>
    <row r="431" spans="6:26" ht="16.5" x14ac:dyDescent="0.15">
      <c r="F431" s="13">
        <v>9</v>
      </c>
      <c r="G431" s="13">
        <v>7</v>
      </c>
      <c r="H431" s="13" t="s">
        <v>18</v>
      </c>
      <c r="I431" s="13">
        <v>27</v>
      </c>
      <c r="J431" s="12">
        <f>INT(INDEX($C$5:$C$54,$I431)*INDEX(怒翼属性投放!$B$67:$Q$83,$F431,J$3)*INDEX(怒翼属性投放!$B$33:$B$41,怒翼升级!$G431))</f>
        <v>12250</v>
      </c>
      <c r="K431" s="12">
        <f>INT(INDEX($C$5:$C$54,$I431)*INDEX(怒翼属性投放!$B$67:$Q$83,$F431,K$3)*INDEX(怒翼属性投放!$B$33:$B$41,怒翼升级!$G431))</f>
        <v>980</v>
      </c>
      <c r="L431" s="12">
        <f>INT(INDEX($C$5:$C$54,$I431)*INDEX(怒翼属性投放!$B$67:$Q$83,$F431,L$3)*INDEX(怒翼属性投放!$B$33:$B$41,怒翼升级!$G431))</f>
        <v>490</v>
      </c>
      <c r="M431" s="12">
        <f>INT(INDEX($C$5:$C$54,$I431)*INDEX(怒翼属性投放!$B$67:$Q$83,$F431,M$3)*INDEX(怒翼属性投放!$B$33:$B$41,怒翼升级!$G431))</f>
        <v>490</v>
      </c>
      <c r="N431" s="12">
        <f>INT(INDEX($C$5:$C$54,$I431)*INDEX(怒翼属性投放!$B$67:$Q$83,$F431,N$3)*INDEX(怒翼属性投放!$B$33:$B$41,怒翼升级!$G431))</f>
        <v>0</v>
      </c>
      <c r="O431" s="12">
        <f>INT(INDEX($C$5:$C$54,$I431)*INDEX(怒翼属性投放!$B$67:$Q$83,$F431,O$3)*INDEX(怒翼属性投放!$B$33:$B$41,怒翼升级!$G431))</f>
        <v>0</v>
      </c>
      <c r="P431" s="12">
        <f>INT(INDEX($C$5:$C$54,$I431)*INDEX(怒翼属性投放!$B$67:$Q$83,$F431,P$3)*INDEX(怒翼属性投放!$B$33:$B$41,怒翼升级!$G431))</f>
        <v>1470</v>
      </c>
      <c r="Q431" s="12">
        <f>INT(INDEX($C$5:$C$54,$I431)*INDEX(怒翼属性投放!$B$67:$Q$83,$F431,Q$3)*INDEX(怒翼属性投放!$B$33:$B$41,怒翼升级!$G431))</f>
        <v>0</v>
      </c>
      <c r="R431" s="12">
        <f>INT(INDEX($C$5:$C$54,$I431)*INDEX(怒翼属性投放!$B$67:$Q$83,$F431,R$3)*INDEX(怒翼属性投放!$B$33:$B$41,怒翼升级!$G431))</f>
        <v>0</v>
      </c>
      <c r="S431" s="12">
        <f>INT(INDEX($C$5:$C$54,$I431)*INDEX(怒翼属性投放!$B$67:$Q$83,$F431,S$3)*INDEX(怒翼属性投放!$B$33:$B$41,怒翼升级!$G431))</f>
        <v>0</v>
      </c>
      <c r="T431" s="12">
        <f>INT(INDEX($C$5:$C$54,$I431)*INDEX(怒翼属性投放!$B$67:$Q$83,$F431,T$3)*INDEX(怒翼属性投放!$B$33:$B$41,怒翼升级!$G431))</f>
        <v>0</v>
      </c>
      <c r="U431" s="12">
        <f>INT(INDEX($C$5:$C$54,$I431)*INDEX(怒翼属性投放!$B$67:$Q$83,$F431,U$3)*INDEX(怒翼属性投放!$B$33:$B$41,怒翼升级!$G431))</f>
        <v>0</v>
      </c>
      <c r="V431" s="12">
        <f>INT(INDEX($C$5:$C$54,$I431)*INDEX(怒翼属性投放!$B$67:$Q$83,$F431,V$3)*INDEX(怒翼属性投放!$B$33:$B$41,怒翼升级!$G431))</f>
        <v>0</v>
      </c>
      <c r="W431" s="12">
        <f>INT(INDEX($C$5:$C$54,$I431)*INDEX(怒翼属性投放!$B$67:$Q$83,$F431,W$3)*INDEX(怒翼属性投放!$B$33:$B$41,怒翼升级!$G431))</f>
        <v>0</v>
      </c>
      <c r="X431" s="12">
        <f>INT(INDEX($C$5:$C$54,$I431)*INDEX(怒翼属性投放!$B$67:$Q$83,$F431,X$3)*INDEX(怒翼属性投放!$B$33:$B$41,怒翼升级!$G431))</f>
        <v>0</v>
      </c>
      <c r="Y431" s="12">
        <f>INT(INDEX($C$5:$C$54,$I431)*INDEX(怒翼属性投放!$B$67:$Q$83,$F431,Y$3)*INDEX(怒翼属性投放!$B$33:$B$41,怒翼升级!$G431))</f>
        <v>0</v>
      </c>
      <c r="Z431" s="12">
        <f>SUMPRODUCT(怒翼属性投放!B$47:Q$47,怒翼升级!J431:Y431)</f>
        <v>8575</v>
      </c>
    </row>
    <row r="432" spans="6:26" ht="16.5" x14ac:dyDescent="0.15">
      <c r="F432" s="13">
        <v>9</v>
      </c>
      <c r="G432" s="13">
        <v>7</v>
      </c>
      <c r="H432" s="13" t="s">
        <v>18</v>
      </c>
      <c r="I432" s="13">
        <v>28</v>
      </c>
      <c r="J432" s="12">
        <f>INT(INDEX($C$5:$C$54,$I432)*INDEX(怒翼属性投放!$B$67:$Q$83,$F432,J$3)*INDEX(怒翼属性投放!$B$33:$B$41,怒翼升级!$G432))</f>
        <v>12625</v>
      </c>
      <c r="K432" s="12">
        <f>INT(INDEX($C$5:$C$54,$I432)*INDEX(怒翼属性投放!$B$67:$Q$83,$F432,K$3)*INDEX(怒翼属性投放!$B$33:$B$41,怒翼升级!$G432))</f>
        <v>1010</v>
      </c>
      <c r="L432" s="12">
        <f>INT(INDEX($C$5:$C$54,$I432)*INDEX(怒翼属性投放!$B$67:$Q$83,$F432,L$3)*INDEX(怒翼属性投放!$B$33:$B$41,怒翼升级!$G432))</f>
        <v>505</v>
      </c>
      <c r="M432" s="12">
        <f>INT(INDEX($C$5:$C$54,$I432)*INDEX(怒翼属性投放!$B$67:$Q$83,$F432,M$3)*INDEX(怒翼属性投放!$B$33:$B$41,怒翼升级!$G432))</f>
        <v>505</v>
      </c>
      <c r="N432" s="12">
        <f>INT(INDEX($C$5:$C$54,$I432)*INDEX(怒翼属性投放!$B$67:$Q$83,$F432,N$3)*INDEX(怒翼属性投放!$B$33:$B$41,怒翼升级!$G432))</f>
        <v>0</v>
      </c>
      <c r="O432" s="12">
        <f>INT(INDEX($C$5:$C$54,$I432)*INDEX(怒翼属性投放!$B$67:$Q$83,$F432,O$3)*INDEX(怒翼属性投放!$B$33:$B$41,怒翼升级!$G432))</f>
        <v>0</v>
      </c>
      <c r="P432" s="12">
        <f>INT(INDEX($C$5:$C$54,$I432)*INDEX(怒翼属性投放!$B$67:$Q$83,$F432,P$3)*INDEX(怒翼属性投放!$B$33:$B$41,怒翼升级!$G432))</f>
        <v>1515</v>
      </c>
      <c r="Q432" s="12">
        <f>INT(INDEX($C$5:$C$54,$I432)*INDEX(怒翼属性投放!$B$67:$Q$83,$F432,Q$3)*INDEX(怒翼属性投放!$B$33:$B$41,怒翼升级!$G432))</f>
        <v>0</v>
      </c>
      <c r="R432" s="12">
        <f>INT(INDEX($C$5:$C$54,$I432)*INDEX(怒翼属性投放!$B$67:$Q$83,$F432,R$3)*INDEX(怒翼属性投放!$B$33:$B$41,怒翼升级!$G432))</f>
        <v>0</v>
      </c>
      <c r="S432" s="12">
        <f>INT(INDEX($C$5:$C$54,$I432)*INDEX(怒翼属性投放!$B$67:$Q$83,$F432,S$3)*INDEX(怒翼属性投放!$B$33:$B$41,怒翼升级!$G432))</f>
        <v>0</v>
      </c>
      <c r="T432" s="12">
        <f>INT(INDEX($C$5:$C$54,$I432)*INDEX(怒翼属性投放!$B$67:$Q$83,$F432,T$3)*INDEX(怒翼属性投放!$B$33:$B$41,怒翼升级!$G432))</f>
        <v>0</v>
      </c>
      <c r="U432" s="12">
        <f>INT(INDEX($C$5:$C$54,$I432)*INDEX(怒翼属性投放!$B$67:$Q$83,$F432,U$3)*INDEX(怒翼属性投放!$B$33:$B$41,怒翼升级!$G432))</f>
        <v>0</v>
      </c>
      <c r="V432" s="12">
        <f>INT(INDEX($C$5:$C$54,$I432)*INDEX(怒翼属性投放!$B$67:$Q$83,$F432,V$3)*INDEX(怒翼属性投放!$B$33:$B$41,怒翼升级!$G432))</f>
        <v>0</v>
      </c>
      <c r="W432" s="12">
        <f>INT(INDEX($C$5:$C$54,$I432)*INDEX(怒翼属性投放!$B$67:$Q$83,$F432,W$3)*INDEX(怒翼属性投放!$B$33:$B$41,怒翼升级!$G432))</f>
        <v>0</v>
      </c>
      <c r="X432" s="12">
        <f>INT(INDEX($C$5:$C$54,$I432)*INDEX(怒翼属性投放!$B$67:$Q$83,$F432,X$3)*INDEX(怒翼属性投放!$B$33:$B$41,怒翼升级!$G432))</f>
        <v>0</v>
      </c>
      <c r="Y432" s="12">
        <f>INT(INDEX($C$5:$C$54,$I432)*INDEX(怒翼属性投放!$B$67:$Q$83,$F432,Y$3)*INDEX(怒翼属性投放!$B$33:$B$41,怒翼升级!$G432))</f>
        <v>0</v>
      </c>
      <c r="Z432" s="12">
        <f>SUMPRODUCT(怒翼属性投放!B$47:Q$47,怒翼升级!J432:Y432)</f>
        <v>8837.5</v>
      </c>
    </row>
    <row r="433" spans="6:26" ht="16.5" x14ac:dyDescent="0.15">
      <c r="F433" s="13">
        <v>9</v>
      </c>
      <c r="G433" s="13">
        <v>7</v>
      </c>
      <c r="H433" s="13" t="s">
        <v>18</v>
      </c>
      <c r="I433" s="13">
        <v>29</v>
      </c>
      <c r="J433" s="12">
        <f>INT(INDEX($C$5:$C$54,$I433)*INDEX(怒翼属性投放!$B$67:$Q$83,$F433,J$3)*INDEX(怒翼属性投放!$B$33:$B$41,怒翼升级!$G433))</f>
        <v>13000</v>
      </c>
      <c r="K433" s="12">
        <f>INT(INDEX($C$5:$C$54,$I433)*INDEX(怒翼属性投放!$B$67:$Q$83,$F433,K$3)*INDEX(怒翼属性投放!$B$33:$B$41,怒翼升级!$G433))</f>
        <v>1040</v>
      </c>
      <c r="L433" s="12">
        <f>INT(INDEX($C$5:$C$54,$I433)*INDEX(怒翼属性投放!$B$67:$Q$83,$F433,L$3)*INDEX(怒翼属性投放!$B$33:$B$41,怒翼升级!$G433))</f>
        <v>520</v>
      </c>
      <c r="M433" s="12">
        <f>INT(INDEX($C$5:$C$54,$I433)*INDEX(怒翼属性投放!$B$67:$Q$83,$F433,M$3)*INDEX(怒翼属性投放!$B$33:$B$41,怒翼升级!$G433))</f>
        <v>520</v>
      </c>
      <c r="N433" s="12">
        <f>INT(INDEX($C$5:$C$54,$I433)*INDEX(怒翼属性投放!$B$67:$Q$83,$F433,N$3)*INDEX(怒翼属性投放!$B$33:$B$41,怒翼升级!$G433))</f>
        <v>0</v>
      </c>
      <c r="O433" s="12">
        <f>INT(INDEX($C$5:$C$54,$I433)*INDEX(怒翼属性投放!$B$67:$Q$83,$F433,O$3)*INDEX(怒翼属性投放!$B$33:$B$41,怒翼升级!$G433))</f>
        <v>0</v>
      </c>
      <c r="P433" s="12">
        <f>INT(INDEX($C$5:$C$54,$I433)*INDEX(怒翼属性投放!$B$67:$Q$83,$F433,P$3)*INDEX(怒翼属性投放!$B$33:$B$41,怒翼升级!$G433))</f>
        <v>1560</v>
      </c>
      <c r="Q433" s="12">
        <f>INT(INDEX($C$5:$C$54,$I433)*INDEX(怒翼属性投放!$B$67:$Q$83,$F433,Q$3)*INDEX(怒翼属性投放!$B$33:$B$41,怒翼升级!$G433))</f>
        <v>0</v>
      </c>
      <c r="R433" s="12">
        <f>INT(INDEX($C$5:$C$54,$I433)*INDEX(怒翼属性投放!$B$67:$Q$83,$F433,R$3)*INDEX(怒翼属性投放!$B$33:$B$41,怒翼升级!$G433))</f>
        <v>0</v>
      </c>
      <c r="S433" s="12">
        <f>INT(INDEX($C$5:$C$54,$I433)*INDEX(怒翼属性投放!$B$67:$Q$83,$F433,S$3)*INDEX(怒翼属性投放!$B$33:$B$41,怒翼升级!$G433))</f>
        <v>0</v>
      </c>
      <c r="T433" s="12">
        <f>INT(INDEX($C$5:$C$54,$I433)*INDEX(怒翼属性投放!$B$67:$Q$83,$F433,T$3)*INDEX(怒翼属性投放!$B$33:$B$41,怒翼升级!$G433))</f>
        <v>0</v>
      </c>
      <c r="U433" s="12">
        <f>INT(INDEX($C$5:$C$54,$I433)*INDEX(怒翼属性投放!$B$67:$Q$83,$F433,U$3)*INDEX(怒翼属性投放!$B$33:$B$41,怒翼升级!$G433))</f>
        <v>0</v>
      </c>
      <c r="V433" s="12">
        <f>INT(INDEX($C$5:$C$54,$I433)*INDEX(怒翼属性投放!$B$67:$Q$83,$F433,V$3)*INDEX(怒翼属性投放!$B$33:$B$41,怒翼升级!$G433))</f>
        <v>0</v>
      </c>
      <c r="W433" s="12">
        <f>INT(INDEX($C$5:$C$54,$I433)*INDEX(怒翼属性投放!$B$67:$Q$83,$F433,W$3)*INDEX(怒翼属性投放!$B$33:$B$41,怒翼升级!$G433))</f>
        <v>0</v>
      </c>
      <c r="X433" s="12">
        <f>INT(INDEX($C$5:$C$54,$I433)*INDEX(怒翼属性投放!$B$67:$Q$83,$F433,X$3)*INDEX(怒翼属性投放!$B$33:$B$41,怒翼升级!$G433))</f>
        <v>0</v>
      </c>
      <c r="Y433" s="12">
        <f>INT(INDEX($C$5:$C$54,$I433)*INDEX(怒翼属性投放!$B$67:$Q$83,$F433,Y$3)*INDEX(怒翼属性投放!$B$33:$B$41,怒翼升级!$G433))</f>
        <v>0</v>
      </c>
      <c r="Z433" s="12">
        <f>SUMPRODUCT(怒翼属性投放!B$47:Q$47,怒翼升级!J433:Y433)</f>
        <v>9100</v>
      </c>
    </row>
    <row r="434" spans="6:26" ht="16.5" x14ac:dyDescent="0.15">
      <c r="F434" s="13">
        <v>9</v>
      </c>
      <c r="G434" s="13">
        <v>7</v>
      </c>
      <c r="H434" s="13" t="s">
        <v>18</v>
      </c>
      <c r="I434" s="13">
        <v>30</v>
      </c>
      <c r="J434" s="12">
        <f>INT(INDEX($C$5:$C$54,$I434)*INDEX(怒翼属性投放!$B$67:$Q$83,$F434,J$3)*INDEX(怒翼属性投放!$B$33:$B$41,怒翼升级!$G434))</f>
        <v>13375</v>
      </c>
      <c r="K434" s="12">
        <f>INT(INDEX($C$5:$C$54,$I434)*INDEX(怒翼属性投放!$B$67:$Q$83,$F434,K$3)*INDEX(怒翼属性投放!$B$33:$B$41,怒翼升级!$G434))</f>
        <v>1070</v>
      </c>
      <c r="L434" s="12">
        <f>INT(INDEX($C$5:$C$54,$I434)*INDEX(怒翼属性投放!$B$67:$Q$83,$F434,L$3)*INDEX(怒翼属性投放!$B$33:$B$41,怒翼升级!$G434))</f>
        <v>535</v>
      </c>
      <c r="M434" s="12">
        <f>INT(INDEX($C$5:$C$54,$I434)*INDEX(怒翼属性投放!$B$67:$Q$83,$F434,M$3)*INDEX(怒翼属性投放!$B$33:$B$41,怒翼升级!$G434))</f>
        <v>535</v>
      </c>
      <c r="N434" s="12">
        <f>INT(INDEX($C$5:$C$54,$I434)*INDEX(怒翼属性投放!$B$67:$Q$83,$F434,N$3)*INDEX(怒翼属性投放!$B$33:$B$41,怒翼升级!$G434))</f>
        <v>0</v>
      </c>
      <c r="O434" s="12">
        <f>INT(INDEX($C$5:$C$54,$I434)*INDEX(怒翼属性投放!$B$67:$Q$83,$F434,O$3)*INDEX(怒翼属性投放!$B$33:$B$41,怒翼升级!$G434))</f>
        <v>0</v>
      </c>
      <c r="P434" s="12">
        <f>INT(INDEX($C$5:$C$54,$I434)*INDEX(怒翼属性投放!$B$67:$Q$83,$F434,P$3)*INDEX(怒翼属性投放!$B$33:$B$41,怒翼升级!$G434))</f>
        <v>1605</v>
      </c>
      <c r="Q434" s="12">
        <f>INT(INDEX($C$5:$C$54,$I434)*INDEX(怒翼属性投放!$B$67:$Q$83,$F434,Q$3)*INDEX(怒翼属性投放!$B$33:$B$41,怒翼升级!$G434))</f>
        <v>0</v>
      </c>
      <c r="R434" s="12">
        <f>INT(INDEX($C$5:$C$54,$I434)*INDEX(怒翼属性投放!$B$67:$Q$83,$F434,R$3)*INDEX(怒翼属性投放!$B$33:$B$41,怒翼升级!$G434))</f>
        <v>0</v>
      </c>
      <c r="S434" s="12">
        <f>INT(INDEX($C$5:$C$54,$I434)*INDEX(怒翼属性投放!$B$67:$Q$83,$F434,S$3)*INDEX(怒翼属性投放!$B$33:$B$41,怒翼升级!$G434))</f>
        <v>0</v>
      </c>
      <c r="T434" s="12">
        <f>INT(INDEX($C$5:$C$54,$I434)*INDEX(怒翼属性投放!$B$67:$Q$83,$F434,T$3)*INDEX(怒翼属性投放!$B$33:$B$41,怒翼升级!$G434))</f>
        <v>0</v>
      </c>
      <c r="U434" s="12">
        <f>INT(INDEX($C$5:$C$54,$I434)*INDEX(怒翼属性投放!$B$67:$Q$83,$F434,U$3)*INDEX(怒翼属性投放!$B$33:$B$41,怒翼升级!$G434))</f>
        <v>0</v>
      </c>
      <c r="V434" s="12">
        <f>INT(INDEX($C$5:$C$54,$I434)*INDEX(怒翼属性投放!$B$67:$Q$83,$F434,V$3)*INDEX(怒翼属性投放!$B$33:$B$41,怒翼升级!$G434))</f>
        <v>0</v>
      </c>
      <c r="W434" s="12">
        <f>INT(INDEX($C$5:$C$54,$I434)*INDEX(怒翼属性投放!$B$67:$Q$83,$F434,W$3)*INDEX(怒翼属性投放!$B$33:$B$41,怒翼升级!$G434))</f>
        <v>0</v>
      </c>
      <c r="X434" s="12">
        <f>INT(INDEX($C$5:$C$54,$I434)*INDEX(怒翼属性投放!$B$67:$Q$83,$F434,X$3)*INDEX(怒翼属性投放!$B$33:$B$41,怒翼升级!$G434))</f>
        <v>0</v>
      </c>
      <c r="Y434" s="12">
        <f>INT(INDEX($C$5:$C$54,$I434)*INDEX(怒翼属性投放!$B$67:$Q$83,$F434,Y$3)*INDEX(怒翼属性投放!$B$33:$B$41,怒翼升级!$G434))</f>
        <v>0</v>
      </c>
      <c r="Z434" s="12">
        <f>SUMPRODUCT(怒翼属性投放!B$47:Q$47,怒翼升级!J434:Y434)</f>
        <v>9362.5</v>
      </c>
    </row>
    <row r="435" spans="6:26" ht="16.5" x14ac:dyDescent="0.15">
      <c r="F435" s="13">
        <v>9</v>
      </c>
      <c r="G435" s="13">
        <v>7</v>
      </c>
      <c r="H435" s="13" t="s">
        <v>18</v>
      </c>
      <c r="I435" s="13">
        <v>31</v>
      </c>
      <c r="J435" s="12">
        <f>INT(INDEX($C$5:$C$54,$I435)*INDEX(怒翼属性投放!$B$67:$Q$83,$F435,J$3)*INDEX(怒翼属性投放!$B$33:$B$41,怒翼升级!$G435))</f>
        <v>13750</v>
      </c>
      <c r="K435" s="12">
        <f>INT(INDEX($C$5:$C$54,$I435)*INDEX(怒翼属性投放!$B$67:$Q$83,$F435,K$3)*INDEX(怒翼属性投放!$B$33:$B$41,怒翼升级!$G435))</f>
        <v>1100</v>
      </c>
      <c r="L435" s="12">
        <f>INT(INDEX($C$5:$C$54,$I435)*INDEX(怒翼属性投放!$B$67:$Q$83,$F435,L$3)*INDEX(怒翼属性投放!$B$33:$B$41,怒翼升级!$G435))</f>
        <v>550</v>
      </c>
      <c r="M435" s="12">
        <f>INT(INDEX($C$5:$C$54,$I435)*INDEX(怒翼属性投放!$B$67:$Q$83,$F435,M$3)*INDEX(怒翼属性投放!$B$33:$B$41,怒翼升级!$G435))</f>
        <v>550</v>
      </c>
      <c r="N435" s="12">
        <f>INT(INDEX($C$5:$C$54,$I435)*INDEX(怒翼属性投放!$B$67:$Q$83,$F435,N$3)*INDEX(怒翼属性投放!$B$33:$B$41,怒翼升级!$G435))</f>
        <v>0</v>
      </c>
      <c r="O435" s="12">
        <f>INT(INDEX($C$5:$C$54,$I435)*INDEX(怒翼属性投放!$B$67:$Q$83,$F435,O$3)*INDEX(怒翼属性投放!$B$33:$B$41,怒翼升级!$G435))</f>
        <v>0</v>
      </c>
      <c r="P435" s="12">
        <f>INT(INDEX($C$5:$C$54,$I435)*INDEX(怒翼属性投放!$B$67:$Q$83,$F435,P$3)*INDEX(怒翼属性投放!$B$33:$B$41,怒翼升级!$G435))</f>
        <v>1650</v>
      </c>
      <c r="Q435" s="12">
        <f>INT(INDEX($C$5:$C$54,$I435)*INDEX(怒翼属性投放!$B$67:$Q$83,$F435,Q$3)*INDEX(怒翼属性投放!$B$33:$B$41,怒翼升级!$G435))</f>
        <v>0</v>
      </c>
      <c r="R435" s="12">
        <f>INT(INDEX($C$5:$C$54,$I435)*INDEX(怒翼属性投放!$B$67:$Q$83,$F435,R$3)*INDEX(怒翼属性投放!$B$33:$B$41,怒翼升级!$G435))</f>
        <v>0</v>
      </c>
      <c r="S435" s="12">
        <f>INT(INDEX($C$5:$C$54,$I435)*INDEX(怒翼属性投放!$B$67:$Q$83,$F435,S$3)*INDEX(怒翼属性投放!$B$33:$B$41,怒翼升级!$G435))</f>
        <v>0</v>
      </c>
      <c r="T435" s="12">
        <f>INT(INDEX($C$5:$C$54,$I435)*INDEX(怒翼属性投放!$B$67:$Q$83,$F435,T$3)*INDEX(怒翼属性投放!$B$33:$B$41,怒翼升级!$G435))</f>
        <v>0</v>
      </c>
      <c r="U435" s="12">
        <f>INT(INDEX($C$5:$C$54,$I435)*INDEX(怒翼属性投放!$B$67:$Q$83,$F435,U$3)*INDEX(怒翼属性投放!$B$33:$B$41,怒翼升级!$G435))</f>
        <v>0</v>
      </c>
      <c r="V435" s="12">
        <f>INT(INDEX($C$5:$C$54,$I435)*INDEX(怒翼属性投放!$B$67:$Q$83,$F435,V$3)*INDEX(怒翼属性投放!$B$33:$B$41,怒翼升级!$G435))</f>
        <v>0</v>
      </c>
      <c r="W435" s="12">
        <f>INT(INDEX($C$5:$C$54,$I435)*INDEX(怒翼属性投放!$B$67:$Q$83,$F435,W$3)*INDEX(怒翼属性投放!$B$33:$B$41,怒翼升级!$G435))</f>
        <v>0</v>
      </c>
      <c r="X435" s="12">
        <f>INT(INDEX($C$5:$C$54,$I435)*INDEX(怒翼属性投放!$B$67:$Q$83,$F435,X$3)*INDEX(怒翼属性投放!$B$33:$B$41,怒翼升级!$G435))</f>
        <v>0</v>
      </c>
      <c r="Y435" s="12">
        <f>INT(INDEX($C$5:$C$54,$I435)*INDEX(怒翼属性投放!$B$67:$Q$83,$F435,Y$3)*INDEX(怒翼属性投放!$B$33:$B$41,怒翼升级!$G435))</f>
        <v>0</v>
      </c>
      <c r="Z435" s="12">
        <f>SUMPRODUCT(怒翼属性投放!B$47:Q$47,怒翼升级!J435:Y435)</f>
        <v>9625</v>
      </c>
    </row>
    <row r="436" spans="6:26" ht="16.5" x14ac:dyDescent="0.15">
      <c r="F436" s="13">
        <v>9</v>
      </c>
      <c r="G436" s="13">
        <v>7</v>
      </c>
      <c r="H436" s="13" t="s">
        <v>18</v>
      </c>
      <c r="I436" s="13">
        <v>32</v>
      </c>
      <c r="J436" s="12">
        <f>INT(INDEX($C$5:$C$54,$I436)*INDEX(怒翼属性投放!$B$67:$Q$83,$F436,J$3)*INDEX(怒翼属性投放!$B$33:$B$41,怒翼升级!$G436))</f>
        <v>14125</v>
      </c>
      <c r="K436" s="12">
        <f>INT(INDEX($C$5:$C$54,$I436)*INDEX(怒翼属性投放!$B$67:$Q$83,$F436,K$3)*INDEX(怒翼属性投放!$B$33:$B$41,怒翼升级!$G436))</f>
        <v>1130</v>
      </c>
      <c r="L436" s="12">
        <f>INT(INDEX($C$5:$C$54,$I436)*INDEX(怒翼属性投放!$B$67:$Q$83,$F436,L$3)*INDEX(怒翼属性投放!$B$33:$B$41,怒翼升级!$G436))</f>
        <v>565</v>
      </c>
      <c r="M436" s="12">
        <f>INT(INDEX($C$5:$C$54,$I436)*INDEX(怒翼属性投放!$B$67:$Q$83,$F436,M$3)*INDEX(怒翼属性投放!$B$33:$B$41,怒翼升级!$G436))</f>
        <v>565</v>
      </c>
      <c r="N436" s="12">
        <f>INT(INDEX($C$5:$C$54,$I436)*INDEX(怒翼属性投放!$B$67:$Q$83,$F436,N$3)*INDEX(怒翼属性投放!$B$33:$B$41,怒翼升级!$G436))</f>
        <v>0</v>
      </c>
      <c r="O436" s="12">
        <f>INT(INDEX($C$5:$C$54,$I436)*INDEX(怒翼属性投放!$B$67:$Q$83,$F436,O$3)*INDEX(怒翼属性投放!$B$33:$B$41,怒翼升级!$G436))</f>
        <v>0</v>
      </c>
      <c r="P436" s="12">
        <f>INT(INDEX($C$5:$C$54,$I436)*INDEX(怒翼属性投放!$B$67:$Q$83,$F436,P$3)*INDEX(怒翼属性投放!$B$33:$B$41,怒翼升级!$G436))</f>
        <v>1695</v>
      </c>
      <c r="Q436" s="12">
        <f>INT(INDEX($C$5:$C$54,$I436)*INDEX(怒翼属性投放!$B$67:$Q$83,$F436,Q$3)*INDEX(怒翼属性投放!$B$33:$B$41,怒翼升级!$G436))</f>
        <v>0</v>
      </c>
      <c r="R436" s="12">
        <f>INT(INDEX($C$5:$C$54,$I436)*INDEX(怒翼属性投放!$B$67:$Q$83,$F436,R$3)*INDEX(怒翼属性投放!$B$33:$B$41,怒翼升级!$G436))</f>
        <v>0</v>
      </c>
      <c r="S436" s="12">
        <f>INT(INDEX($C$5:$C$54,$I436)*INDEX(怒翼属性投放!$B$67:$Q$83,$F436,S$3)*INDEX(怒翼属性投放!$B$33:$B$41,怒翼升级!$G436))</f>
        <v>0</v>
      </c>
      <c r="T436" s="12">
        <f>INT(INDEX($C$5:$C$54,$I436)*INDEX(怒翼属性投放!$B$67:$Q$83,$F436,T$3)*INDEX(怒翼属性投放!$B$33:$B$41,怒翼升级!$G436))</f>
        <v>0</v>
      </c>
      <c r="U436" s="12">
        <f>INT(INDEX($C$5:$C$54,$I436)*INDEX(怒翼属性投放!$B$67:$Q$83,$F436,U$3)*INDEX(怒翼属性投放!$B$33:$B$41,怒翼升级!$G436))</f>
        <v>0</v>
      </c>
      <c r="V436" s="12">
        <f>INT(INDEX($C$5:$C$54,$I436)*INDEX(怒翼属性投放!$B$67:$Q$83,$F436,V$3)*INDEX(怒翼属性投放!$B$33:$B$41,怒翼升级!$G436))</f>
        <v>0</v>
      </c>
      <c r="W436" s="12">
        <f>INT(INDEX($C$5:$C$54,$I436)*INDEX(怒翼属性投放!$B$67:$Q$83,$F436,W$3)*INDEX(怒翼属性投放!$B$33:$B$41,怒翼升级!$G436))</f>
        <v>0</v>
      </c>
      <c r="X436" s="12">
        <f>INT(INDEX($C$5:$C$54,$I436)*INDEX(怒翼属性投放!$B$67:$Q$83,$F436,X$3)*INDEX(怒翼属性投放!$B$33:$B$41,怒翼升级!$G436))</f>
        <v>0</v>
      </c>
      <c r="Y436" s="12">
        <f>INT(INDEX($C$5:$C$54,$I436)*INDEX(怒翼属性投放!$B$67:$Q$83,$F436,Y$3)*INDEX(怒翼属性投放!$B$33:$B$41,怒翼升级!$G436))</f>
        <v>0</v>
      </c>
      <c r="Z436" s="12">
        <f>SUMPRODUCT(怒翼属性投放!B$47:Q$47,怒翼升级!J436:Y436)</f>
        <v>9887.5</v>
      </c>
    </row>
    <row r="437" spans="6:26" ht="16.5" x14ac:dyDescent="0.15">
      <c r="F437" s="13">
        <v>9</v>
      </c>
      <c r="G437" s="13">
        <v>7</v>
      </c>
      <c r="H437" s="13" t="s">
        <v>18</v>
      </c>
      <c r="I437" s="13">
        <v>33</v>
      </c>
      <c r="J437" s="12">
        <f>INT(INDEX($C$5:$C$54,$I437)*INDEX(怒翼属性投放!$B$67:$Q$83,$F437,J$3)*INDEX(怒翼属性投放!$B$33:$B$41,怒翼升级!$G437))</f>
        <v>14500</v>
      </c>
      <c r="K437" s="12">
        <f>INT(INDEX($C$5:$C$54,$I437)*INDEX(怒翼属性投放!$B$67:$Q$83,$F437,K$3)*INDEX(怒翼属性投放!$B$33:$B$41,怒翼升级!$G437))</f>
        <v>1160</v>
      </c>
      <c r="L437" s="12">
        <f>INT(INDEX($C$5:$C$54,$I437)*INDEX(怒翼属性投放!$B$67:$Q$83,$F437,L$3)*INDEX(怒翼属性投放!$B$33:$B$41,怒翼升级!$G437))</f>
        <v>580</v>
      </c>
      <c r="M437" s="12">
        <f>INT(INDEX($C$5:$C$54,$I437)*INDEX(怒翼属性投放!$B$67:$Q$83,$F437,M$3)*INDEX(怒翼属性投放!$B$33:$B$41,怒翼升级!$G437))</f>
        <v>580</v>
      </c>
      <c r="N437" s="12">
        <f>INT(INDEX($C$5:$C$54,$I437)*INDEX(怒翼属性投放!$B$67:$Q$83,$F437,N$3)*INDEX(怒翼属性投放!$B$33:$B$41,怒翼升级!$G437))</f>
        <v>0</v>
      </c>
      <c r="O437" s="12">
        <f>INT(INDEX($C$5:$C$54,$I437)*INDEX(怒翼属性投放!$B$67:$Q$83,$F437,O$3)*INDEX(怒翼属性投放!$B$33:$B$41,怒翼升级!$G437))</f>
        <v>0</v>
      </c>
      <c r="P437" s="12">
        <f>INT(INDEX($C$5:$C$54,$I437)*INDEX(怒翼属性投放!$B$67:$Q$83,$F437,P$3)*INDEX(怒翼属性投放!$B$33:$B$41,怒翼升级!$G437))</f>
        <v>1740</v>
      </c>
      <c r="Q437" s="12">
        <f>INT(INDEX($C$5:$C$54,$I437)*INDEX(怒翼属性投放!$B$67:$Q$83,$F437,Q$3)*INDEX(怒翼属性投放!$B$33:$B$41,怒翼升级!$G437))</f>
        <v>0</v>
      </c>
      <c r="R437" s="12">
        <f>INT(INDEX($C$5:$C$54,$I437)*INDEX(怒翼属性投放!$B$67:$Q$83,$F437,R$3)*INDEX(怒翼属性投放!$B$33:$B$41,怒翼升级!$G437))</f>
        <v>0</v>
      </c>
      <c r="S437" s="12">
        <f>INT(INDEX($C$5:$C$54,$I437)*INDEX(怒翼属性投放!$B$67:$Q$83,$F437,S$3)*INDEX(怒翼属性投放!$B$33:$B$41,怒翼升级!$G437))</f>
        <v>0</v>
      </c>
      <c r="T437" s="12">
        <f>INT(INDEX($C$5:$C$54,$I437)*INDEX(怒翼属性投放!$B$67:$Q$83,$F437,T$3)*INDEX(怒翼属性投放!$B$33:$B$41,怒翼升级!$G437))</f>
        <v>0</v>
      </c>
      <c r="U437" s="12">
        <f>INT(INDEX($C$5:$C$54,$I437)*INDEX(怒翼属性投放!$B$67:$Q$83,$F437,U$3)*INDEX(怒翼属性投放!$B$33:$B$41,怒翼升级!$G437))</f>
        <v>0</v>
      </c>
      <c r="V437" s="12">
        <f>INT(INDEX($C$5:$C$54,$I437)*INDEX(怒翼属性投放!$B$67:$Q$83,$F437,V$3)*INDEX(怒翼属性投放!$B$33:$B$41,怒翼升级!$G437))</f>
        <v>0</v>
      </c>
      <c r="W437" s="12">
        <f>INT(INDEX($C$5:$C$54,$I437)*INDEX(怒翼属性投放!$B$67:$Q$83,$F437,W$3)*INDEX(怒翼属性投放!$B$33:$B$41,怒翼升级!$G437))</f>
        <v>0</v>
      </c>
      <c r="X437" s="12">
        <f>INT(INDEX($C$5:$C$54,$I437)*INDEX(怒翼属性投放!$B$67:$Q$83,$F437,X$3)*INDEX(怒翼属性投放!$B$33:$B$41,怒翼升级!$G437))</f>
        <v>0</v>
      </c>
      <c r="Y437" s="12">
        <f>INT(INDEX($C$5:$C$54,$I437)*INDEX(怒翼属性投放!$B$67:$Q$83,$F437,Y$3)*INDEX(怒翼属性投放!$B$33:$B$41,怒翼升级!$G437))</f>
        <v>0</v>
      </c>
      <c r="Z437" s="12">
        <f>SUMPRODUCT(怒翼属性投放!B$47:Q$47,怒翼升级!J437:Y437)</f>
        <v>10150</v>
      </c>
    </row>
    <row r="438" spans="6:26" ht="16.5" x14ac:dyDescent="0.15">
      <c r="F438" s="13">
        <v>9</v>
      </c>
      <c r="G438" s="13">
        <v>7</v>
      </c>
      <c r="H438" s="13" t="s">
        <v>18</v>
      </c>
      <c r="I438" s="13">
        <v>34</v>
      </c>
      <c r="J438" s="12">
        <f>INT(INDEX($C$5:$C$54,$I438)*INDEX(怒翼属性投放!$B$67:$Q$83,$F438,J$3)*INDEX(怒翼属性投放!$B$33:$B$41,怒翼升级!$G438))</f>
        <v>14875</v>
      </c>
      <c r="K438" s="12">
        <f>INT(INDEX($C$5:$C$54,$I438)*INDEX(怒翼属性投放!$B$67:$Q$83,$F438,K$3)*INDEX(怒翼属性投放!$B$33:$B$41,怒翼升级!$G438))</f>
        <v>1190</v>
      </c>
      <c r="L438" s="12">
        <f>INT(INDEX($C$5:$C$54,$I438)*INDEX(怒翼属性投放!$B$67:$Q$83,$F438,L$3)*INDEX(怒翼属性投放!$B$33:$B$41,怒翼升级!$G438))</f>
        <v>595</v>
      </c>
      <c r="M438" s="12">
        <f>INT(INDEX($C$5:$C$54,$I438)*INDEX(怒翼属性投放!$B$67:$Q$83,$F438,M$3)*INDEX(怒翼属性投放!$B$33:$B$41,怒翼升级!$G438))</f>
        <v>595</v>
      </c>
      <c r="N438" s="12">
        <f>INT(INDEX($C$5:$C$54,$I438)*INDEX(怒翼属性投放!$B$67:$Q$83,$F438,N$3)*INDEX(怒翼属性投放!$B$33:$B$41,怒翼升级!$G438))</f>
        <v>0</v>
      </c>
      <c r="O438" s="12">
        <f>INT(INDEX($C$5:$C$54,$I438)*INDEX(怒翼属性投放!$B$67:$Q$83,$F438,O$3)*INDEX(怒翼属性投放!$B$33:$B$41,怒翼升级!$G438))</f>
        <v>0</v>
      </c>
      <c r="P438" s="12">
        <f>INT(INDEX($C$5:$C$54,$I438)*INDEX(怒翼属性投放!$B$67:$Q$83,$F438,P$3)*INDEX(怒翼属性投放!$B$33:$B$41,怒翼升级!$G438))</f>
        <v>1785</v>
      </c>
      <c r="Q438" s="12">
        <f>INT(INDEX($C$5:$C$54,$I438)*INDEX(怒翼属性投放!$B$67:$Q$83,$F438,Q$3)*INDEX(怒翼属性投放!$B$33:$B$41,怒翼升级!$G438))</f>
        <v>0</v>
      </c>
      <c r="R438" s="12">
        <f>INT(INDEX($C$5:$C$54,$I438)*INDEX(怒翼属性投放!$B$67:$Q$83,$F438,R$3)*INDEX(怒翼属性投放!$B$33:$B$41,怒翼升级!$G438))</f>
        <v>0</v>
      </c>
      <c r="S438" s="12">
        <f>INT(INDEX($C$5:$C$54,$I438)*INDEX(怒翼属性投放!$B$67:$Q$83,$F438,S$3)*INDEX(怒翼属性投放!$B$33:$B$41,怒翼升级!$G438))</f>
        <v>0</v>
      </c>
      <c r="T438" s="12">
        <f>INT(INDEX($C$5:$C$54,$I438)*INDEX(怒翼属性投放!$B$67:$Q$83,$F438,T$3)*INDEX(怒翼属性投放!$B$33:$B$41,怒翼升级!$G438))</f>
        <v>0</v>
      </c>
      <c r="U438" s="12">
        <f>INT(INDEX($C$5:$C$54,$I438)*INDEX(怒翼属性投放!$B$67:$Q$83,$F438,U$3)*INDEX(怒翼属性投放!$B$33:$B$41,怒翼升级!$G438))</f>
        <v>0</v>
      </c>
      <c r="V438" s="12">
        <f>INT(INDEX($C$5:$C$54,$I438)*INDEX(怒翼属性投放!$B$67:$Q$83,$F438,V$3)*INDEX(怒翼属性投放!$B$33:$B$41,怒翼升级!$G438))</f>
        <v>0</v>
      </c>
      <c r="W438" s="12">
        <f>INT(INDEX($C$5:$C$54,$I438)*INDEX(怒翼属性投放!$B$67:$Q$83,$F438,W$3)*INDEX(怒翼属性投放!$B$33:$B$41,怒翼升级!$G438))</f>
        <v>0</v>
      </c>
      <c r="X438" s="12">
        <f>INT(INDEX($C$5:$C$54,$I438)*INDEX(怒翼属性投放!$B$67:$Q$83,$F438,X$3)*INDEX(怒翼属性投放!$B$33:$B$41,怒翼升级!$G438))</f>
        <v>0</v>
      </c>
      <c r="Y438" s="12">
        <f>INT(INDEX($C$5:$C$54,$I438)*INDEX(怒翼属性投放!$B$67:$Q$83,$F438,Y$3)*INDEX(怒翼属性投放!$B$33:$B$41,怒翼升级!$G438))</f>
        <v>0</v>
      </c>
      <c r="Z438" s="12">
        <f>SUMPRODUCT(怒翼属性投放!B$47:Q$47,怒翼升级!J438:Y438)</f>
        <v>10412.5</v>
      </c>
    </row>
    <row r="439" spans="6:26" ht="16.5" x14ac:dyDescent="0.15">
      <c r="F439" s="13">
        <v>9</v>
      </c>
      <c r="G439" s="13">
        <v>7</v>
      </c>
      <c r="H439" s="13" t="s">
        <v>18</v>
      </c>
      <c r="I439" s="13">
        <v>35</v>
      </c>
      <c r="J439" s="12">
        <f>INT(INDEX($C$5:$C$54,$I439)*INDEX(怒翼属性投放!$B$67:$Q$83,$F439,J$3)*INDEX(怒翼属性投放!$B$33:$B$41,怒翼升级!$G439))</f>
        <v>15250</v>
      </c>
      <c r="K439" s="12">
        <f>INT(INDEX($C$5:$C$54,$I439)*INDEX(怒翼属性投放!$B$67:$Q$83,$F439,K$3)*INDEX(怒翼属性投放!$B$33:$B$41,怒翼升级!$G439))</f>
        <v>1220</v>
      </c>
      <c r="L439" s="12">
        <f>INT(INDEX($C$5:$C$54,$I439)*INDEX(怒翼属性投放!$B$67:$Q$83,$F439,L$3)*INDEX(怒翼属性投放!$B$33:$B$41,怒翼升级!$G439))</f>
        <v>610</v>
      </c>
      <c r="M439" s="12">
        <f>INT(INDEX($C$5:$C$54,$I439)*INDEX(怒翼属性投放!$B$67:$Q$83,$F439,M$3)*INDEX(怒翼属性投放!$B$33:$B$41,怒翼升级!$G439))</f>
        <v>610</v>
      </c>
      <c r="N439" s="12">
        <f>INT(INDEX($C$5:$C$54,$I439)*INDEX(怒翼属性投放!$B$67:$Q$83,$F439,N$3)*INDEX(怒翼属性投放!$B$33:$B$41,怒翼升级!$G439))</f>
        <v>0</v>
      </c>
      <c r="O439" s="12">
        <f>INT(INDEX($C$5:$C$54,$I439)*INDEX(怒翼属性投放!$B$67:$Q$83,$F439,O$3)*INDEX(怒翼属性投放!$B$33:$B$41,怒翼升级!$G439))</f>
        <v>0</v>
      </c>
      <c r="P439" s="12">
        <f>INT(INDEX($C$5:$C$54,$I439)*INDEX(怒翼属性投放!$B$67:$Q$83,$F439,P$3)*INDEX(怒翼属性投放!$B$33:$B$41,怒翼升级!$G439))</f>
        <v>1830</v>
      </c>
      <c r="Q439" s="12">
        <f>INT(INDEX($C$5:$C$54,$I439)*INDEX(怒翼属性投放!$B$67:$Q$83,$F439,Q$3)*INDEX(怒翼属性投放!$B$33:$B$41,怒翼升级!$G439))</f>
        <v>0</v>
      </c>
      <c r="R439" s="12">
        <f>INT(INDEX($C$5:$C$54,$I439)*INDEX(怒翼属性投放!$B$67:$Q$83,$F439,R$3)*INDEX(怒翼属性投放!$B$33:$B$41,怒翼升级!$G439))</f>
        <v>0</v>
      </c>
      <c r="S439" s="12">
        <f>INT(INDEX($C$5:$C$54,$I439)*INDEX(怒翼属性投放!$B$67:$Q$83,$F439,S$3)*INDEX(怒翼属性投放!$B$33:$B$41,怒翼升级!$G439))</f>
        <v>0</v>
      </c>
      <c r="T439" s="12">
        <f>INT(INDEX($C$5:$C$54,$I439)*INDEX(怒翼属性投放!$B$67:$Q$83,$F439,T$3)*INDEX(怒翼属性投放!$B$33:$B$41,怒翼升级!$G439))</f>
        <v>0</v>
      </c>
      <c r="U439" s="12">
        <f>INT(INDEX($C$5:$C$54,$I439)*INDEX(怒翼属性投放!$B$67:$Q$83,$F439,U$3)*INDEX(怒翼属性投放!$B$33:$B$41,怒翼升级!$G439))</f>
        <v>0</v>
      </c>
      <c r="V439" s="12">
        <f>INT(INDEX($C$5:$C$54,$I439)*INDEX(怒翼属性投放!$B$67:$Q$83,$F439,V$3)*INDEX(怒翼属性投放!$B$33:$B$41,怒翼升级!$G439))</f>
        <v>0</v>
      </c>
      <c r="W439" s="12">
        <f>INT(INDEX($C$5:$C$54,$I439)*INDEX(怒翼属性投放!$B$67:$Q$83,$F439,W$3)*INDEX(怒翼属性投放!$B$33:$B$41,怒翼升级!$G439))</f>
        <v>0</v>
      </c>
      <c r="X439" s="12">
        <f>INT(INDEX($C$5:$C$54,$I439)*INDEX(怒翼属性投放!$B$67:$Q$83,$F439,X$3)*INDEX(怒翼属性投放!$B$33:$B$41,怒翼升级!$G439))</f>
        <v>0</v>
      </c>
      <c r="Y439" s="12">
        <f>INT(INDEX($C$5:$C$54,$I439)*INDEX(怒翼属性投放!$B$67:$Q$83,$F439,Y$3)*INDEX(怒翼属性投放!$B$33:$B$41,怒翼升级!$G439))</f>
        <v>0</v>
      </c>
      <c r="Z439" s="12">
        <f>SUMPRODUCT(怒翼属性投放!B$47:Q$47,怒翼升级!J439:Y439)</f>
        <v>10675</v>
      </c>
    </row>
    <row r="440" spans="6:26" ht="16.5" x14ac:dyDescent="0.15">
      <c r="F440" s="13">
        <v>9</v>
      </c>
      <c r="G440" s="13">
        <v>7</v>
      </c>
      <c r="H440" s="13" t="s">
        <v>18</v>
      </c>
      <c r="I440" s="13">
        <v>36</v>
      </c>
      <c r="J440" s="12">
        <f>INT(INDEX($C$5:$C$54,$I440)*INDEX(怒翼属性投放!$B$67:$Q$83,$F440,J$3)*INDEX(怒翼属性投放!$B$33:$B$41,怒翼升级!$G440))</f>
        <v>15625</v>
      </c>
      <c r="K440" s="12">
        <f>INT(INDEX($C$5:$C$54,$I440)*INDEX(怒翼属性投放!$B$67:$Q$83,$F440,K$3)*INDEX(怒翼属性投放!$B$33:$B$41,怒翼升级!$G440))</f>
        <v>1250</v>
      </c>
      <c r="L440" s="12">
        <f>INT(INDEX($C$5:$C$54,$I440)*INDEX(怒翼属性投放!$B$67:$Q$83,$F440,L$3)*INDEX(怒翼属性投放!$B$33:$B$41,怒翼升级!$G440))</f>
        <v>625</v>
      </c>
      <c r="M440" s="12">
        <f>INT(INDEX($C$5:$C$54,$I440)*INDEX(怒翼属性投放!$B$67:$Q$83,$F440,M$3)*INDEX(怒翼属性投放!$B$33:$B$41,怒翼升级!$G440))</f>
        <v>625</v>
      </c>
      <c r="N440" s="12">
        <f>INT(INDEX($C$5:$C$54,$I440)*INDEX(怒翼属性投放!$B$67:$Q$83,$F440,N$3)*INDEX(怒翼属性投放!$B$33:$B$41,怒翼升级!$G440))</f>
        <v>0</v>
      </c>
      <c r="O440" s="12">
        <f>INT(INDEX($C$5:$C$54,$I440)*INDEX(怒翼属性投放!$B$67:$Q$83,$F440,O$3)*INDEX(怒翼属性投放!$B$33:$B$41,怒翼升级!$G440))</f>
        <v>0</v>
      </c>
      <c r="P440" s="12">
        <f>INT(INDEX($C$5:$C$54,$I440)*INDEX(怒翼属性投放!$B$67:$Q$83,$F440,P$3)*INDEX(怒翼属性投放!$B$33:$B$41,怒翼升级!$G440))</f>
        <v>1875</v>
      </c>
      <c r="Q440" s="12">
        <f>INT(INDEX($C$5:$C$54,$I440)*INDEX(怒翼属性投放!$B$67:$Q$83,$F440,Q$3)*INDEX(怒翼属性投放!$B$33:$B$41,怒翼升级!$G440))</f>
        <v>0</v>
      </c>
      <c r="R440" s="12">
        <f>INT(INDEX($C$5:$C$54,$I440)*INDEX(怒翼属性投放!$B$67:$Q$83,$F440,R$3)*INDEX(怒翼属性投放!$B$33:$B$41,怒翼升级!$G440))</f>
        <v>0</v>
      </c>
      <c r="S440" s="12">
        <f>INT(INDEX($C$5:$C$54,$I440)*INDEX(怒翼属性投放!$B$67:$Q$83,$F440,S$3)*INDEX(怒翼属性投放!$B$33:$B$41,怒翼升级!$G440))</f>
        <v>0</v>
      </c>
      <c r="T440" s="12">
        <f>INT(INDEX($C$5:$C$54,$I440)*INDEX(怒翼属性投放!$B$67:$Q$83,$F440,T$3)*INDEX(怒翼属性投放!$B$33:$B$41,怒翼升级!$G440))</f>
        <v>0</v>
      </c>
      <c r="U440" s="12">
        <f>INT(INDEX($C$5:$C$54,$I440)*INDEX(怒翼属性投放!$B$67:$Q$83,$F440,U$3)*INDEX(怒翼属性投放!$B$33:$B$41,怒翼升级!$G440))</f>
        <v>0</v>
      </c>
      <c r="V440" s="12">
        <f>INT(INDEX($C$5:$C$54,$I440)*INDEX(怒翼属性投放!$B$67:$Q$83,$F440,V$3)*INDEX(怒翼属性投放!$B$33:$B$41,怒翼升级!$G440))</f>
        <v>0</v>
      </c>
      <c r="W440" s="12">
        <f>INT(INDEX($C$5:$C$54,$I440)*INDEX(怒翼属性投放!$B$67:$Q$83,$F440,W$3)*INDEX(怒翼属性投放!$B$33:$B$41,怒翼升级!$G440))</f>
        <v>0</v>
      </c>
      <c r="X440" s="12">
        <f>INT(INDEX($C$5:$C$54,$I440)*INDEX(怒翼属性投放!$B$67:$Q$83,$F440,X$3)*INDEX(怒翼属性投放!$B$33:$B$41,怒翼升级!$G440))</f>
        <v>0</v>
      </c>
      <c r="Y440" s="12">
        <f>INT(INDEX($C$5:$C$54,$I440)*INDEX(怒翼属性投放!$B$67:$Q$83,$F440,Y$3)*INDEX(怒翼属性投放!$B$33:$B$41,怒翼升级!$G440))</f>
        <v>0</v>
      </c>
      <c r="Z440" s="12">
        <f>SUMPRODUCT(怒翼属性投放!B$47:Q$47,怒翼升级!J440:Y440)</f>
        <v>10937.5</v>
      </c>
    </row>
    <row r="441" spans="6:26" ht="16.5" x14ac:dyDescent="0.15">
      <c r="F441" s="13">
        <v>9</v>
      </c>
      <c r="G441" s="13">
        <v>7</v>
      </c>
      <c r="H441" s="13" t="s">
        <v>18</v>
      </c>
      <c r="I441" s="13">
        <v>37</v>
      </c>
      <c r="J441" s="12">
        <f>INT(INDEX($C$5:$C$54,$I441)*INDEX(怒翼属性投放!$B$67:$Q$83,$F441,J$3)*INDEX(怒翼属性投放!$B$33:$B$41,怒翼升级!$G441))</f>
        <v>16000</v>
      </c>
      <c r="K441" s="12">
        <f>INT(INDEX($C$5:$C$54,$I441)*INDEX(怒翼属性投放!$B$67:$Q$83,$F441,K$3)*INDEX(怒翼属性投放!$B$33:$B$41,怒翼升级!$G441))</f>
        <v>1280</v>
      </c>
      <c r="L441" s="12">
        <f>INT(INDEX($C$5:$C$54,$I441)*INDEX(怒翼属性投放!$B$67:$Q$83,$F441,L$3)*INDEX(怒翼属性投放!$B$33:$B$41,怒翼升级!$G441))</f>
        <v>640</v>
      </c>
      <c r="M441" s="12">
        <f>INT(INDEX($C$5:$C$54,$I441)*INDEX(怒翼属性投放!$B$67:$Q$83,$F441,M$3)*INDEX(怒翼属性投放!$B$33:$B$41,怒翼升级!$G441))</f>
        <v>640</v>
      </c>
      <c r="N441" s="12">
        <f>INT(INDEX($C$5:$C$54,$I441)*INDEX(怒翼属性投放!$B$67:$Q$83,$F441,N$3)*INDEX(怒翼属性投放!$B$33:$B$41,怒翼升级!$G441))</f>
        <v>0</v>
      </c>
      <c r="O441" s="12">
        <f>INT(INDEX($C$5:$C$54,$I441)*INDEX(怒翼属性投放!$B$67:$Q$83,$F441,O$3)*INDEX(怒翼属性投放!$B$33:$B$41,怒翼升级!$G441))</f>
        <v>0</v>
      </c>
      <c r="P441" s="12">
        <f>INT(INDEX($C$5:$C$54,$I441)*INDEX(怒翼属性投放!$B$67:$Q$83,$F441,P$3)*INDEX(怒翼属性投放!$B$33:$B$41,怒翼升级!$G441))</f>
        <v>1920</v>
      </c>
      <c r="Q441" s="12">
        <f>INT(INDEX($C$5:$C$54,$I441)*INDEX(怒翼属性投放!$B$67:$Q$83,$F441,Q$3)*INDEX(怒翼属性投放!$B$33:$B$41,怒翼升级!$G441))</f>
        <v>0</v>
      </c>
      <c r="R441" s="12">
        <f>INT(INDEX($C$5:$C$54,$I441)*INDEX(怒翼属性投放!$B$67:$Q$83,$F441,R$3)*INDEX(怒翼属性投放!$B$33:$B$41,怒翼升级!$G441))</f>
        <v>0</v>
      </c>
      <c r="S441" s="12">
        <f>INT(INDEX($C$5:$C$54,$I441)*INDEX(怒翼属性投放!$B$67:$Q$83,$F441,S$3)*INDEX(怒翼属性投放!$B$33:$B$41,怒翼升级!$G441))</f>
        <v>0</v>
      </c>
      <c r="T441" s="12">
        <f>INT(INDEX($C$5:$C$54,$I441)*INDEX(怒翼属性投放!$B$67:$Q$83,$F441,T$3)*INDEX(怒翼属性投放!$B$33:$B$41,怒翼升级!$G441))</f>
        <v>0</v>
      </c>
      <c r="U441" s="12">
        <f>INT(INDEX($C$5:$C$54,$I441)*INDEX(怒翼属性投放!$B$67:$Q$83,$F441,U$3)*INDEX(怒翼属性投放!$B$33:$B$41,怒翼升级!$G441))</f>
        <v>0</v>
      </c>
      <c r="V441" s="12">
        <f>INT(INDEX($C$5:$C$54,$I441)*INDEX(怒翼属性投放!$B$67:$Q$83,$F441,V$3)*INDEX(怒翼属性投放!$B$33:$B$41,怒翼升级!$G441))</f>
        <v>0</v>
      </c>
      <c r="W441" s="12">
        <f>INT(INDEX($C$5:$C$54,$I441)*INDEX(怒翼属性投放!$B$67:$Q$83,$F441,W$3)*INDEX(怒翼属性投放!$B$33:$B$41,怒翼升级!$G441))</f>
        <v>0</v>
      </c>
      <c r="X441" s="12">
        <f>INT(INDEX($C$5:$C$54,$I441)*INDEX(怒翼属性投放!$B$67:$Q$83,$F441,X$3)*INDEX(怒翼属性投放!$B$33:$B$41,怒翼升级!$G441))</f>
        <v>0</v>
      </c>
      <c r="Y441" s="12">
        <f>INT(INDEX($C$5:$C$54,$I441)*INDEX(怒翼属性投放!$B$67:$Q$83,$F441,Y$3)*INDEX(怒翼属性投放!$B$33:$B$41,怒翼升级!$G441))</f>
        <v>0</v>
      </c>
      <c r="Z441" s="12">
        <f>SUMPRODUCT(怒翼属性投放!B$47:Q$47,怒翼升级!J441:Y441)</f>
        <v>11200</v>
      </c>
    </row>
    <row r="442" spans="6:26" ht="16.5" x14ac:dyDescent="0.15">
      <c r="F442" s="13">
        <v>9</v>
      </c>
      <c r="G442" s="13">
        <v>7</v>
      </c>
      <c r="H442" s="13" t="s">
        <v>18</v>
      </c>
      <c r="I442" s="13">
        <v>38</v>
      </c>
      <c r="J442" s="12">
        <f>INT(INDEX($C$5:$C$54,$I442)*INDEX(怒翼属性投放!$B$67:$Q$83,$F442,J$3)*INDEX(怒翼属性投放!$B$33:$B$41,怒翼升级!$G442))</f>
        <v>16375</v>
      </c>
      <c r="K442" s="12">
        <f>INT(INDEX($C$5:$C$54,$I442)*INDEX(怒翼属性投放!$B$67:$Q$83,$F442,K$3)*INDEX(怒翼属性投放!$B$33:$B$41,怒翼升级!$G442))</f>
        <v>1310</v>
      </c>
      <c r="L442" s="12">
        <f>INT(INDEX($C$5:$C$54,$I442)*INDEX(怒翼属性投放!$B$67:$Q$83,$F442,L$3)*INDEX(怒翼属性投放!$B$33:$B$41,怒翼升级!$G442))</f>
        <v>655</v>
      </c>
      <c r="M442" s="12">
        <f>INT(INDEX($C$5:$C$54,$I442)*INDEX(怒翼属性投放!$B$67:$Q$83,$F442,M$3)*INDEX(怒翼属性投放!$B$33:$B$41,怒翼升级!$G442))</f>
        <v>655</v>
      </c>
      <c r="N442" s="12">
        <f>INT(INDEX($C$5:$C$54,$I442)*INDEX(怒翼属性投放!$B$67:$Q$83,$F442,N$3)*INDEX(怒翼属性投放!$B$33:$B$41,怒翼升级!$G442))</f>
        <v>0</v>
      </c>
      <c r="O442" s="12">
        <f>INT(INDEX($C$5:$C$54,$I442)*INDEX(怒翼属性投放!$B$67:$Q$83,$F442,O$3)*INDEX(怒翼属性投放!$B$33:$B$41,怒翼升级!$G442))</f>
        <v>0</v>
      </c>
      <c r="P442" s="12">
        <f>INT(INDEX($C$5:$C$54,$I442)*INDEX(怒翼属性投放!$B$67:$Q$83,$F442,P$3)*INDEX(怒翼属性投放!$B$33:$B$41,怒翼升级!$G442))</f>
        <v>1965</v>
      </c>
      <c r="Q442" s="12">
        <f>INT(INDEX($C$5:$C$54,$I442)*INDEX(怒翼属性投放!$B$67:$Q$83,$F442,Q$3)*INDEX(怒翼属性投放!$B$33:$B$41,怒翼升级!$G442))</f>
        <v>0</v>
      </c>
      <c r="R442" s="12">
        <f>INT(INDEX($C$5:$C$54,$I442)*INDEX(怒翼属性投放!$B$67:$Q$83,$F442,R$3)*INDEX(怒翼属性投放!$B$33:$B$41,怒翼升级!$G442))</f>
        <v>0</v>
      </c>
      <c r="S442" s="12">
        <f>INT(INDEX($C$5:$C$54,$I442)*INDEX(怒翼属性投放!$B$67:$Q$83,$F442,S$3)*INDEX(怒翼属性投放!$B$33:$B$41,怒翼升级!$G442))</f>
        <v>0</v>
      </c>
      <c r="T442" s="12">
        <f>INT(INDEX($C$5:$C$54,$I442)*INDEX(怒翼属性投放!$B$67:$Q$83,$F442,T$3)*INDEX(怒翼属性投放!$B$33:$B$41,怒翼升级!$G442))</f>
        <v>0</v>
      </c>
      <c r="U442" s="12">
        <f>INT(INDEX($C$5:$C$54,$I442)*INDEX(怒翼属性投放!$B$67:$Q$83,$F442,U$3)*INDEX(怒翼属性投放!$B$33:$B$41,怒翼升级!$G442))</f>
        <v>0</v>
      </c>
      <c r="V442" s="12">
        <f>INT(INDEX($C$5:$C$54,$I442)*INDEX(怒翼属性投放!$B$67:$Q$83,$F442,V$3)*INDEX(怒翼属性投放!$B$33:$B$41,怒翼升级!$G442))</f>
        <v>0</v>
      </c>
      <c r="W442" s="12">
        <f>INT(INDEX($C$5:$C$54,$I442)*INDEX(怒翼属性投放!$B$67:$Q$83,$F442,W$3)*INDEX(怒翼属性投放!$B$33:$B$41,怒翼升级!$G442))</f>
        <v>0</v>
      </c>
      <c r="X442" s="12">
        <f>INT(INDEX($C$5:$C$54,$I442)*INDEX(怒翼属性投放!$B$67:$Q$83,$F442,X$3)*INDEX(怒翼属性投放!$B$33:$B$41,怒翼升级!$G442))</f>
        <v>0</v>
      </c>
      <c r="Y442" s="12">
        <f>INT(INDEX($C$5:$C$54,$I442)*INDEX(怒翼属性投放!$B$67:$Q$83,$F442,Y$3)*INDEX(怒翼属性投放!$B$33:$B$41,怒翼升级!$G442))</f>
        <v>0</v>
      </c>
      <c r="Z442" s="12">
        <f>SUMPRODUCT(怒翼属性投放!B$47:Q$47,怒翼升级!J442:Y442)</f>
        <v>11462.5</v>
      </c>
    </row>
    <row r="443" spans="6:26" ht="16.5" x14ac:dyDescent="0.15">
      <c r="F443" s="13">
        <v>9</v>
      </c>
      <c r="G443" s="13">
        <v>7</v>
      </c>
      <c r="H443" s="13" t="s">
        <v>18</v>
      </c>
      <c r="I443" s="13">
        <v>39</v>
      </c>
      <c r="J443" s="12">
        <f>INT(INDEX($C$5:$C$54,$I443)*INDEX(怒翼属性投放!$B$67:$Q$83,$F443,J$3)*INDEX(怒翼属性投放!$B$33:$B$41,怒翼升级!$G443))</f>
        <v>16750</v>
      </c>
      <c r="K443" s="12">
        <f>INT(INDEX($C$5:$C$54,$I443)*INDEX(怒翼属性投放!$B$67:$Q$83,$F443,K$3)*INDEX(怒翼属性投放!$B$33:$B$41,怒翼升级!$G443))</f>
        <v>1340</v>
      </c>
      <c r="L443" s="12">
        <f>INT(INDEX($C$5:$C$54,$I443)*INDEX(怒翼属性投放!$B$67:$Q$83,$F443,L$3)*INDEX(怒翼属性投放!$B$33:$B$41,怒翼升级!$G443))</f>
        <v>670</v>
      </c>
      <c r="M443" s="12">
        <f>INT(INDEX($C$5:$C$54,$I443)*INDEX(怒翼属性投放!$B$67:$Q$83,$F443,M$3)*INDEX(怒翼属性投放!$B$33:$B$41,怒翼升级!$G443))</f>
        <v>670</v>
      </c>
      <c r="N443" s="12">
        <f>INT(INDEX($C$5:$C$54,$I443)*INDEX(怒翼属性投放!$B$67:$Q$83,$F443,N$3)*INDEX(怒翼属性投放!$B$33:$B$41,怒翼升级!$G443))</f>
        <v>0</v>
      </c>
      <c r="O443" s="12">
        <f>INT(INDEX($C$5:$C$54,$I443)*INDEX(怒翼属性投放!$B$67:$Q$83,$F443,O$3)*INDEX(怒翼属性投放!$B$33:$B$41,怒翼升级!$G443))</f>
        <v>0</v>
      </c>
      <c r="P443" s="12">
        <f>INT(INDEX($C$5:$C$54,$I443)*INDEX(怒翼属性投放!$B$67:$Q$83,$F443,P$3)*INDEX(怒翼属性投放!$B$33:$B$41,怒翼升级!$G443))</f>
        <v>2010</v>
      </c>
      <c r="Q443" s="12">
        <f>INT(INDEX($C$5:$C$54,$I443)*INDEX(怒翼属性投放!$B$67:$Q$83,$F443,Q$3)*INDEX(怒翼属性投放!$B$33:$B$41,怒翼升级!$G443))</f>
        <v>0</v>
      </c>
      <c r="R443" s="12">
        <f>INT(INDEX($C$5:$C$54,$I443)*INDEX(怒翼属性投放!$B$67:$Q$83,$F443,R$3)*INDEX(怒翼属性投放!$B$33:$B$41,怒翼升级!$G443))</f>
        <v>0</v>
      </c>
      <c r="S443" s="12">
        <f>INT(INDEX($C$5:$C$54,$I443)*INDEX(怒翼属性投放!$B$67:$Q$83,$F443,S$3)*INDEX(怒翼属性投放!$B$33:$B$41,怒翼升级!$G443))</f>
        <v>0</v>
      </c>
      <c r="T443" s="12">
        <f>INT(INDEX($C$5:$C$54,$I443)*INDEX(怒翼属性投放!$B$67:$Q$83,$F443,T$3)*INDEX(怒翼属性投放!$B$33:$B$41,怒翼升级!$G443))</f>
        <v>0</v>
      </c>
      <c r="U443" s="12">
        <f>INT(INDEX($C$5:$C$54,$I443)*INDEX(怒翼属性投放!$B$67:$Q$83,$F443,U$3)*INDEX(怒翼属性投放!$B$33:$B$41,怒翼升级!$G443))</f>
        <v>0</v>
      </c>
      <c r="V443" s="12">
        <f>INT(INDEX($C$5:$C$54,$I443)*INDEX(怒翼属性投放!$B$67:$Q$83,$F443,V$3)*INDEX(怒翼属性投放!$B$33:$B$41,怒翼升级!$G443))</f>
        <v>0</v>
      </c>
      <c r="W443" s="12">
        <f>INT(INDEX($C$5:$C$54,$I443)*INDEX(怒翼属性投放!$B$67:$Q$83,$F443,W$3)*INDEX(怒翼属性投放!$B$33:$B$41,怒翼升级!$G443))</f>
        <v>0</v>
      </c>
      <c r="X443" s="12">
        <f>INT(INDEX($C$5:$C$54,$I443)*INDEX(怒翼属性投放!$B$67:$Q$83,$F443,X$3)*INDEX(怒翼属性投放!$B$33:$B$41,怒翼升级!$G443))</f>
        <v>0</v>
      </c>
      <c r="Y443" s="12">
        <f>INT(INDEX($C$5:$C$54,$I443)*INDEX(怒翼属性投放!$B$67:$Q$83,$F443,Y$3)*INDEX(怒翼属性投放!$B$33:$B$41,怒翼升级!$G443))</f>
        <v>0</v>
      </c>
      <c r="Z443" s="12">
        <f>SUMPRODUCT(怒翼属性投放!B$47:Q$47,怒翼升级!J443:Y443)</f>
        <v>11725</v>
      </c>
    </row>
    <row r="444" spans="6:26" ht="16.5" x14ac:dyDescent="0.15">
      <c r="F444" s="13">
        <v>9</v>
      </c>
      <c r="G444" s="13">
        <v>7</v>
      </c>
      <c r="H444" s="13" t="s">
        <v>18</v>
      </c>
      <c r="I444" s="13">
        <v>40</v>
      </c>
      <c r="J444" s="12">
        <f>INT(INDEX($C$5:$C$54,$I444)*INDEX(怒翼属性投放!$B$67:$Q$83,$F444,J$3)*INDEX(怒翼属性投放!$B$33:$B$41,怒翼升级!$G444))</f>
        <v>17125</v>
      </c>
      <c r="K444" s="12">
        <f>INT(INDEX($C$5:$C$54,$I444)*INDEX(怒翼属性投放!$B$67:$Q$83,$F444,K$3)*INDEX(怒翼属性投放!$B$33:$B$41,怒翼升级!$G444))</f>
        <v>1370</v>
      </c>
      <c r="L444" s="12">
        <f>INT(INDEX($C$5:$C$54,$I444)*INDEX(怒翼属性投放!$B$67:$Q$83,$F444,L$3)*INDEX(怒翼属性投放!$B$33:$B$41,怒翼升级!$G444))</f>
        <v>685</v>
      </c>
      <c r="M444" s="12">
        <f>INT(INDEX($C$5:$C$54,$I444)*INDEX(怒翼属性投放!$B$67:$Q$83,$F444,M$3)*INDEX(怒翼属性投放!$B$33:$B$41,怒翼升级!$G444))</f>
        <v>685</v>
      </c>
      <c r="N444" s="12">
        <f>INT(INDEX($C$5:$C$54,$I444)*INDEX(怒翼属性投放!$B$67:$Q$83,$F444,N$3)*INDEX(怒翼属性投放!$B$33:$B$41,怒翼升级!$G444))</f>
        <v>0</v>
      </c>
      <c r="O444" s="12">
        <f>INT(INDEX($C$5:$C$54,$I444)*INDEX(怒翼属性投放!$B$67:$Q$83,$F444,O$3)*INDEX(怒翼属性投放!$B$33:$B$41,怒翼升级!$G444))</f>
        <v>0</v>
      </c>
      <c r="P444" s="12">
        <f>INT(INDEX($C$5:$C$54,$I444)*INDEX(怒翼属性投放!$B$67:$Q$83,$F444,P$3)*INDEX(怒翼属性投放!$B$33:$B$41,怒翼升级!$G444))</f>
        <v>2055</v>
      </c>
      <c r="Q444" s="12">
        <f>INT(INDEX($C$5:$C$54,$I444)*INDEX(怒翼属性投放!$B$67:$Q$83,$F444,Q$3)*INDEX(怒翼属性投放!$B$33:$B$41,怒翼升级!$G444))</f>
        <v>0</v>
      </c>
      <c r="R444" s="12">
        <f>INT(INDEX($C$5:$C$54,$I444)*INDEX(怒翼属性投放!$B$67:$Q$83,$F444,R$3)*INDEX(怒翼属性投放!$B$33:$B$41,怒翼升级!$G444))</f>
        <v>0</v>
      </c>
      <c r="S444" s="12">
        <f>INT(INDEX($C$5:$C$54,$I444)*INDEX(怒翼属性投放!$B$67:$Q$83,$F444,S$3)*INDEX(怒翼属性投放!$B$33:$B$41,怒翼升级!$G444))</f>
        <v>0</v>
      </c>
      <c r="T444" s="12">
        <f>INT(INDEX($C$5:$C$54,$I444)*INDEX(怒翼属性投放!$B$67:$Q$83,$F444,T$3)*INDEX(怒翼属性投放!$B$33:$B$41,怒翼升级!$G444))</f>
        <v>0</v>
      </c>
      <c r="U444" s="12">
        <f>INT(INDEX($C$5:$C$54,$I444)*INDEX(怒翼属性投放!$B$67:$Q$83,$F444,U$3)*INDEX(怒翼属性投放!$B$33:$B$41,怒翼升级!$G444))</f>
        <v>0</v>
      </c>
      <c r="V444" s="12">
        <f>INT(INDEX($C$5:$C$54,$I444)*INDEX(怒翼属性投放!$B$67:$Q$83,$F444,V$3)*INDEX(怒翼属性投放!$B$33:$B$41,怒翼升级!$G444))</f>
        <v>0</v>
      </c>
      <c r="W444" s="12">
        <f>INT(INDEX($C$5:$C$54,$I444)*INDEX(怒翼属性投放!$B$67:$Q$83,$F444,W$3)*INDEX(怒翼属性投放!$B$33:$B$41,怒翼升级!$G444))</f>
        <v>0</v>
      </c>
      <c r="X444" s="12">
        <f>INT(INDEX($C$5:$C$54,$I444)*INDEX(怒翼属性投放!$B$67:$Q$83,$F444,X$3)*INDEX(怒翼属性投放!$B$33:$B$41,怒翼升级!$G444))</f>
        <v>0</v>
      </c>
      <c r="Y444" s="12">
        <f>INT(INDEX($C$5:$C$54,$I444)*INDEX(怒翼属性投放!$B$67:$Q$83,$F444,Y$3)*INDEX(怒翼属性投放!$B$33:$B$41,怒翼升级!$G444))</f>
        <v>0</v>
      </c>
      <c r="Z444" s="12">
        <f>SUMPRODUCT(怒翼属性投放!B$47:Q$47,怒翼升级!J444:Y444)</f>
        <v>11987.5</v>
      </c>
    </row>
    <row r="445" spans="6:26" ht="16.5" x14ac:dyDescent="0.15">
      <c r="F445" s="13">
        <v>9</v>
      </c>
      <c r="G445" s="13">
        <v>7</v>
      </c>
      <c r="H445" s="13" t="s">
        <v>18</v>
      </c>
      <c r="I445" s="13">
        <v>41</v>
      </c>
      <c r="J445" s="12">
        <f>INT(INDEX($C$5:$C$54,$I445)*INDEX(怒翼属性投放!$B$67:$Q$83,$F445,J$3)*INDEX(怒翼属性投放!$B$33:$B$41,怒翼升级!$G445))</f>
        <v>17500</v>
      </c>
      <c r="K445" s="12">
        <f>INT(INDEX($C$5:$C$54,$I445)*INDEX(怒翼属性投放!$B$67:$Q$83,$F445,K$3)*INDEX(怒翼属性投放!$B$33:$B$41,怒翼升级!$G445))</f>
        <v>1400</v>
      </c>
      <c r="L445" s="12">
        <f>INT(INDEX($C$5:$C$54,$I445)*INDEX(怒翼属性投放!$B$67:$Q$83,$F445,L$3)*INDEX(怒翼属性投放!$B$33:$B$41,怒翼升级!$G445))</f>
        <v>700</v>
      </c>
      <c r="M445" s="12">
        <f>INT(INDEX($C$5:$C$54,$I445)*INDEX(怒翼属性投放!$B$67:$Q$83,$F445,M$3)*INDEX(怒翼属性投放!$B$33:$B$41,怒翼升级!$G445))</f>
        <v>700</v>
      </c>
      <c r="N445" s="12">
        <f>INT(INDEX($C$5:$C$54,$I445)*INDEX(怒翼属性投放!$B$67:$Q$83,$F445,N$3)*INDEX(怒翼属性投放!$B$33:$B$41,怒翼升级!$G445))</f>
        <v>0</v>
      </c>
      <c r="O445" s="12">
        <f>INT(INDEX($C$5:$C$54,$I445)*INDEX(怒翼属性投放!$B$67:$Q$83,$F445,O$3)*INDEX(怒翼属性投放!$B$33:$B$41,怒翼升级!$G445))</f>
        <v>0</v>
      </c>
      <c r="P445" s="12">
        <f>INT(INDEX($C$5:$C$54,$I445)*INDEX(怒翼属性投放!$B$67:$Q$83,$F445,P$3)*INDEX(怒翼属性投放!$B$33:$B$41,怒翼升级!$G445))</f>
        <v>2100</v>
      </c>
      <c r="Q445" s="12">
        <f>INT(INDEX($C$5:$C$54,$I445)*INDEX(怒翼属性投放!$B$67:$Q$83,$F445,Q$3)*INDEX(怒翼属性投放!$B$33:$B$41,怒翼升级!$G445))</f>
        <v>0</v>
      </c>
      <c r="R445" s="12">
        <f>INT(INDEX($C$5:$C$54,$I445)*INDEX(怒翼属性投放!$B$67:$Q$83,$F445,R$3)*INDEX(怒翼属性投放!$B$33:$B$41,怒翼升级!$G445))</f>
        <v>0</v>
      </c>
      <c r="S445" s="12">
        <f>INT(INDEX($C$5:$C$54,$I445)*INDEX(怒翼属性投放!$B$67:$Q$83,$F445,S$3)*INDEX(怒翼属性投放!$B$33:$B$41,怒翼升级!$G445))</f>
        <v>0</v>
      </c>
      <c r="T445" s="12">
        <f>INT(INDEX($C$5:$C$54,$I445)*INDEX(怒翼属性投放!$B$67:$Q$83,$F445,T$3)*INDEX(怒翼属性投放!$B$33:$B$41,怒翼升级!$G445))</f>
        <v>0</v>
      </c>
      <c r="U445" s="12">
        <f>INT(INDEX($C$5:$C$54,$I445)*INDEX(怒翼属性投放!$B$67:$Q$83,$F445,U$3)*INDEX(怒翼属性投放!$B$33:$B$41,怒翼升级!$G445))</f>
        <v>0</v>
      </c>
      <c r="V445" s="12">
        <f>INT(INDEX($C$5:$C$54,$I445)*INDEX(怒翼属性投放!$B$67:$Q$83,$F445,V$3)*INDEX(怒翼属性投放!$B$33:$B$41,怒翼升级!$G445))</f>
        <v>0</v>
      </c>
      <c r="W445" s="12">
        <f>INT(INDEX($C$5:$C$54,$I445)*INDEX(怒翼属性投放!$B$67:$Q$83,$F445,W$3)*INDEX(怒翼属性投放!$B$33:$B$41,怒翼升级!$G445))</f>
        <v>0</v>
      </c>
      <c r="X445" s="12">
        <f>INT(INDEX($C$5:$C$54,$I445)*INDEX(怒翼属性投放!$B$67:$Q$83,$F445,X$3)*INDEX(怒翼属性投放!$B$33:$B$41,怒翼升级!$G445))</f>
        <v>0</v>
      </c>
      <c r="Y445" s="12">
        <f>INT(INDEX($C$5:$C$54,$I445)*INDEX(怒翼属性投放!$B$67:$Q$83,$F445,Y$3)*INDEX(怒翼属性投放!$B$33:$B$41,怒翼升级!$G445))</f>
        <v>0</v>
      </c>
      <c r="Z445" s="12">
        <f>SUMPRODUCT(怒翼属性投放!B$47:Q$47,怒翼升级!J445:Y445)</f>
        <v>12250</v>
      </c>
    </row>
    <row r="446" spans="6:26" ht="16.5" x14ac:dyDescent="0.15">
      <c r="F446" s="13">
        <v>9</v>
      </c>
      <c r="G446" s="13">
        <v>7</v>
      </c>
      <c r="H446" s="13" t="s">
        <v>18</v>
      </c>
      <c r="I446" s="13">
        <v>42</v>
      </c>
      <c r="J446" s="12">
        <f>INT(INDEX($C$5:$C$54,$I446)*INDEX(怒翼属性投放!$B$67:$Q$83,$F446,J$3)*INDEX(怒翼属性投放!$B$33:$B$41,怒翼升级!$G446))</f>
        <v>17875</v>
      </c>
      <c r="K446" s="12">
        <f>INT(INDEX($C$5:$C$54,$I446)*INDEX(怒翼属性投放!$B$67:$Q$83,$F446,K$3)*INDEX(怒翼属性投放!$B$33:$B$41,怒翼升级!$G446))</f>
        <v>1430</v>
      </c>
      <c r="L446" s="12">
        <f>INT(INDEX($C$5:$C$54,$I446)*INDEX(怒翼属性投放!$B$67:$Q$83,$F446,L$3)*INDEX(怒翼属性投放!$B$33:$B$41,怒翼升级!$G446))</f>
        <v>715</v>
      </c>
      <c r="M446" s="12">
        <f>INT(INDEX($C$5:$C$54,$I446)*INDEX(怒翼属性投放!$B$67:$Q$83,$F446,M$3)*INDEX(怒翼属性投放!$B$33:$B$41,怒翼升级!$G446))</f>
        <v>715</v>
      </c>
      <c r="N446" s="12">
        <f>INT(INDEX($C$5:$C$54,$I446)*INDEX(怒翼属性投放!$B$67:$Q$83,$F446,N$3)*INDEX(怒翼属性投放!$B$33:$B$41,怒翼升级!$G446))</f>
        <v>0</v>
      </c>
      <c r="O446" s="12">
        <f>INT(INDEX($C$5:$C$54,$I446)*INDEX(怒翼属性投放!$B$67:$Q$83,$F446,O$3)*INDEX(怒翼属性投放!$B$33:$B$41,怒翼升级!$G446))</f>
        <v>0</v>
      </c>
      <c r="P446" s="12">
        <f>INT(INDEX($C$5:$C$54,$I446)*INDEX(怒翼属性投放!$B$67:$Q$83,$F446,P$3)*INDEX(怒翼属性投放!$B$33:$B$41,怒翼升级!$G446))</f>
        <v>2145</v>
      </c>
      <c r="Q446" s="12">
        <f>INT(INDEX($C$5:$C$54,$I446)*INDEX(怒翼属性投放!$B$67:$Q$83,$F446,Q$3)*INDEX(怒翼属性投放!$B$33:$B$41,怒翼升级!$G446))</f>
        <v>0</v>
      </c>
      <c r="R446" s="12">
        <f>INT(INDEX($C$5:$C$54,$I446)*INDEX(怒翼属性投放!$B$67:$Q$83,$F446,R$3)*INDEX(怒翼属性投放!$B$33:$B$41,怒翼升级!$G446))</f>
        <v>0</v>
      </c>
      <c r="S446" s="12">
        <f>INT(INDEX($C$5:$C$54,$I446)*INDEX(怒翼属性投放!$B$67:$Q$83,$F446,S$3)*INDEX(怒翼属性投放!$B$33:$B$41,怒翼升级!$G446))</f>
        <v>0</v>
      </c>
      <c r="T446" s="12">
        <f>INT(INDEX($C$5:$C$54,$I446)*INDEX(怒翼属性投放!$B$67:$Q$83,$F446,T$3)*INDEX(怒翼属性投放!$B$33:$B$41,怒翼升级!$G446))</f>
        <v>0</v>
      </c>
      <c r="U446" s="12">
        <f>INT(INDEX($C$5:$C$54,$I446)*INDEX(怒翼属性投放!$B$67:$Q$83,$F446,U$3)*INDEX(怒翼属性投放!$B$33:$B$41,怒翼升级!$G446))</f>
        <v>0</v>
      </c>
      <c r="V446" s="12">
        <f>INT(INDEX($C$5:$C$54,$I446)*INDEX(怒翼属性投放!$B$67:$Q$83,$F446,V$3)*INDEX(怒翼属性投放!$B$33:$B$41,怒翼升级!$G446))</f>
        <v>0</v>
      </c>
      <c r="W446" s="12">
        <f>INT(INDEX($C$5:$C$54,$I446)*INDEX(怒翼属性投放!$B$67:$Q$83,$F446,W$3)*INDEX(怒翼属性投放!$B$33:$B$41,怒翼升级!$G446))</f>
        <v>0</v>
      </c>
      <c r="X446" s="12">
        <f>INT(INDEX($C$5:$C$54,$I446)*INDEX(怒翼属性投放!$B$67:$Q$83,$F446,X$3)*INDEX(怒翼属性投放!$B$33:$B$41,怒翼升级!$G446))</f>
        <v>0</v>
      </c>
      <c r="Y446" s="12">
        <f>INT(INDEX($C$5:$C$54,$I446)*INDEX(怒翼属性投放!$B$67:$Q$83,$F446,Y$3)*INDEX(怒翼属性投放!$B$33:$B$41,怒翼升级!$G446))</f>
        <v>0</v>
      </c>
      <c r="Z446" s="12">
        <f>SUMPRODUCT(怒翼属性投放!B$47:Q$47,怒翼升级!J446:Y446)</f>
        <v>12512.5</v>
      </c>
    </row>
    <row r="447" spans="6:26" ht="16.5" x14ac:dyDescent="0.15">
      <c r="F447" s="13">
        <v>9</v>
      </c>
      <c r="G447" s="13">
        <v>7</v>
      </c>
      <c r="H447" s="13" t="s">
        <v>18</v>
      </c>
      <c r="I447" s="13">
        <v>43</v>
      </c>
      <c r="J447" s="12">
        <f>INT(INDEX($C$5:$C$54,$I447)*INDEX(怒翼属性投放!$B$67:$Q$83,$F447,J$3)*INDEX(怒翼属性投放!$B$33:$B$41,怒翼升级!$G447))</f>
        <v>18250</v>
      </c>
      <c r="K447" s="12">
        <f>INT(INDEX($C$5:$C$54,$I447)*INDEX(怒翼属性投放!$B$67:$Q$83,$F447,K$3)*INDEX(怒翼属性投放!$B$33:$B$41,怒翼升级!$G447))</f>
        <v>1460</v>
      </c>
      <c r="L447" s="12">
        <f>INT(INDEX($C$5:$C$54,$I447)*INDEX(怒翼属性投放!$B$67:$Q$83,$F447,L$3)*INDEX(怒翼属性投放!$B$33:$B$41,怒翼升级!$G447))</f>
        <v>730</v>
      </c>
      <c r="M447" s="12">
        <f>INT(INDEX($C$5:$C$54,$I447)*INDEX(怒翼属性投放!$B$67:$Q$83,$F447,M$3)*INDEX(怒翼属性投放!$B$33:$B$41,怒翼升级!$G447))</f>
        <v>730</v>
      </c>
      <c r="N447" s="12">
        <f>INT(INDEX($C$5:$C$54,$I447)*INDEX(怒翼属性投放!$B$67:$Q$83,$F447,N$3)*INDEX(怒翼属性投放!$B$33:$B$41,怒翼升级!$G447))</f>
        <v>0</v>
      </c>
      <c r="O447" s="12">
        <f>INT(INDEX($C$5:$C$54,$I447)*INDEX(怒翼属性投放!$B$67:$Q$83,$F447,O$3)*INDEX(怒翼属性投放!$B$33:$B$41,怒翼升级!$G447))</f>
        <v>0</v>
      </c>
      <c r="P447" s="12">
        <f>INT(INDEX($C$5:$C$54,$I447)*INDEX(怒翼属性投放!$B$67:$Q$83,$F447,P$3)*INDEX(怒翼属性投放!$B$33:$B$41,怒翼升级!$G447))</f>
        <v>2190</v>
      </c>
      <c r="Q447" s="12">
        <f>INT(INDEX($C$5:$C$54,$I447)*INDEX(怒翼属性投放!$B$67:$Q$83,$F447,Q$3)*INDEX(怒翼属性投放!$B$33:$B$41,怒翼升级!$G447))</f>
        <v>0</v>
      </c>
      <c r="R447" s="12">
        <f>INT(INDEX($C$5:$C$54,$I447)*INDEX(怒翼属性投放!$B$67:$Q$83,$F447,R$3)*INDEX(怒翼属性投放!$B$33:$B$41,怒翼升级!$G447))</f>
        <v>0</v>
      </c>
      <c r="S447" s="12">
        <f>INT(INDEX($C$5:$C$54,$I447)*INDEX(怒翼属性投放!$B$67:$Q$83,$F447,S$3)*INDEX(怒翼属性投放!$B$33:$B$41,怒翼升级!$G447))</f>
        <v>0</v>
      </c>
      <c r="T447" s="12">
        <f>INT(INDEX($C$5:$C$54,$I447)*INDEX(怒翼属性投放!$B$67:$Q$83,$F447,T$3)*INDEX(怒翼属性投放!$B$33:$B$41,怒翼升级!$G447))</f>
        <v>0</v>
      </c>
      <c r="U447" s="12">
        <f>INT(INDEX($C$5:$C$54,$I447)*INDEX(怒翼属性投放!$B$67:$Q$83,$F447,U$3)*INDEX(怒翼属性投放!$B$33:$B$41,怒翼升级!$G447))</f>
        <v>0</v>
      </c>
      <c r="V447" s="12">
        <f>INT(INDEX($C$5:$C$54,$I447)*INDEX(怒翼属性投放!$B$67:$Q$83,$F447,V$3)*INDEX(怒翼属性投放!$B$33:$B$41,怒翼升级!$G447))</f>
        <v>0</v>
      </c>
      <c r="W447" s="12">
        <f>INT(INDEX($C$5:$C$54,$I447)*INDEX(怒翼属性投放!$B$67:$Q$83,$F447,W$3)*INDEX(怒翼属性投放!$B$33:$B$41,怒翼升级!$G447))</f>
        <v>0</v>
      </c>
      <c r="X447" s="12">
        <f>INT(INDEX($C$5:$C$54,$I447)*INDEX(怒翼属性投放!$B$67:$Q$83,$F447,X$3)*INDEX(怒翼属性投放!$B$33:$B$41,怒翼升级!$G447))</f>
        <v>0</v>
      </c>
      <c r="Y447" s="12">
        <f>INT(INDEX($C$5:$C$54,$I447)*INDEX(怒翼属性投放!$B$67:$Q$83,$F447,Y$3)*INDEX(怒翼属性投放!$B$33:$B$41,怒翼升级!$G447))</f>
        <v>0</v>
      </c>
      <c r="Z447" s="12">
        <f>SUMPRODUCT(怒翼属性投放!B$47:Q$47,怒翼升级!J447:Y447)</f>
        <v>12775</v>
      </c>
    </row>
    <row r="448" spans="6:26" ht="16.5" x14ac:dyDescent="0.15">
      <c r="F448" s="13">
        <v>9</v>
      </c>
      <c r="G448" s="13">
        <v>7</v>
      </c>
      <c r="H448" s="13" t="s">
        <v>18</v>
      </c>
      <c r="I448" s="13">
        <v>44</v>
      </c>
      <c r="J448" s="12">
        <f>INT(INDEX($C$5:$C$54,$I448)*INDEX(怒翼属性投放!$B$67:$Q$83,$F448,J$3)*INDEX(怒翼属性投放!$B$33:$B$41,怒翼升级!$G448))</f>
        <v>18625</v>
      </c>
      <c r="K448" s="12">
        <f>INT(INDEX($C$5:$C$54,$I448)*INDEX(怒翼属性投放!$B$67:$Q$83,$F448,K$3)*INDEX(怒翼属性投放!$B$33:$B$41,怒翼升级!$G448))</f>
        <v>1490</v>
      </c>
      <c r="L448" s="12">
        <f>INT(INDEX($C$5:$C$54,$I448)*INDEX(怒翼属性投放!$B$67:$Q$83,$F448,L$3)*INDEX(怒翼属性投放!$B$33:$B$41,怒翼升级!$G448))</f>
        <v>745</v>
      </c>
      <c r="M448" s="12">
        <f>INT(INDEX($C$5:$C$54,$I448)*INDEX(怒翼属性投放!$B$67:$Q$83,$F448,M$3)*INDEX(怒翼属性投放!$B$33:$B$41,怒翼升级!$G448))</f>
        <v>745</v>
      </c>
      <c r="N448" s="12">
        <f>INT(INDEX($C$5:$C$54,$I448)*INDEX(怒翼属性投放!$B$67:$Q$83,$F448,N$3)*INDEX(怒翼属性投放!$B$33:$B$41,怒翼升级!$G448))</f>
        <v>0</v>
      </c>
      <c r="O448" s="12">
        <f>INT(INDEX($C$5:$C$54,$I448)*INDEX(怒翼属性投放!$B$67:$Q$83,$F448,O$3)*INDEX(怒翼属性投放!$B$33:$B$41,怒翼升级!$G448))</f>
        <v>0</v>
      </c>
      <c r="P448" s="12">
        <f>INT(INDEX($C$5:$C$54,$I448)*INDEX(怒翼属性投放!$B$67:$Q$83,$F448,P$3)*INDEX(怒翼属性投放!$B$33:$B$41,怒翼升级!$G448))</f>
        <v>2235</v>
      </c>
      <c r="Q448" s="12">
        <f>INT(INDEX($C$5:$C$54,$I448)*INDEX(怒翼属性投放!$B$67:$Q$83,$F448,Q$3)*INDEX(怒翼属性投放!$B$33:$B$41,怒翼升级!$G448))</f>
        <v>0</v>
      </c>
      <c r="R448" s="12">
        <f>INT(INDEX($C$5:$C$54,$I448)*INDEX(怒翼属性投放!$B$67:$Q$83,$F448,R$3)*INDEX(怒翼属性投放!$B$33:$B$41,怒翼升级!$G448))</f>
        <v>0</v>
      </c>
      <c r="S448" s="12">
        <f>INT(INDEX($C$5:$C$54,$I448)*INDEX(怒翼属性投放!$B$67:$Q$83,$F448,S$3)*INDEX(怒翼属性投放!$B$33:$B$41,怒翼升级!$G448))</f>
        <v>0</v>
      </c>
      <c r="T448" s="12">
        <f>INT(INDEX($C$5:$C$54,$I448)*INDEX(怒翼属性投放!$B$67:$Q$83,$F448,T$3)*INDEX(怒翼属性投放!$B$33:$B$41,怒翼升级!$G448))</f>
        <v>0</v>
      </c>
      <c r="U448" s="12">
        <f>INT(INDEX($C$5:$C$54,$I448)*INDEX(怒翼属性投放!$B$67:$Q$83,$F448,U$3)*INDEX(怒翼属性投放!$B$33:$B$41,怒翼升级!$G448))</f>
        <v>0</v>
      </c>
      <c r="V448" s="12">
        <f>INT(INDEX($C$5:$C$54,$I448)*INDEX(怒翼属性投放!$B$67:$Q$83,$F448,V$3)*INDEX(怒翼属性投放!$B$33:$B$41,怒翼升级!$G448))</f>
        <v>0</v>
      </c>
      <c r="W448" s="12">
        <f>INT(INDEX($C$5:$C$54,$I448)*INDEX(怒翼属性投放!$B$67:$Q$83,$F448,W$3)*INDEX(怒翼属性投放!$B$33:$B$41,怒翼升级!$G448))</f>
        <v>0</v>
      </c>
      <c r="X448" s="12">
        <f>INT(INDEX($C$5:$C$54,$I448)*INDEX(怒翼属性投放!$B$67:$Q$83,$F448,X$3)*INDEX(怒翼属性投放!$B$33:$B$41,怒翼升级!$G448))</f>
        <v>0</v>
      </c>
      <c r="Y448" s="12">
        <f>INT(INDEX($C$5:$C$54,$I448)*INDEX(怒翼属性投放!$B$67:$Q$83,$F448,Y$3)*INDEX(怒翼属性投放!$B$33:$B$41,怒翼升级!$G448))</f>
        <v>0</v>
      </c>
      <c r="Z448" s="12">
        <f>SUMPRODUCT(怒翼属性投放!B$47:Q$47,怒翼升级!J448:Y448)</f>
        <v>13037.5</v>
      </c>
    </row>
    <row r="449" spans="6:26" ht="16.5" x14ac:dyDescent="0.15">
      <c r="F449" s="13">
        <v>9</v>
      </c>
      <c r="G449" s="13">
        <v>7</v>
      </c>
      <c r="H449" s="13" t="s">
        <v>18</v>
      </c>
      <c r="I449" s="13">
        <v>45</v>
      </c>
      <c r="J449" s="12">
        <f>INT(INDEX($C$5:$C$54,$I449)*INDEX(怒翼属性投放!$B$67:$Q$83,$F449,J$3)*INDEX(怒翼属性投放!$B$33:$B$41,怒翼升级!$G449))</f>
        <v>19000</v>
      </c>
      <c r="K449" s="12">
        <f>INT(INDEX($C$5:$C$54,$I449)*INDEX(怒翼属性投放!$B$67:$Q$83,$F449,K$3)*INDEX(怒翼属性投放!$B$33:$B$41,怒翼升级!$G449))</f>
        <v>1520</v>
      </c>
      <c r="L449" s="12">
        <f>INT(INDEX($C$5:$C$54,$I449)*INDEX(怒翼属性投放!$B$67:$Q$83,$F449,L$3)*INDEX(怒翼属性投放!$B$33:$B$41,怒翼升级!$G449))</f>
        <v>760</v>
      </c>
      <c r="M449" s="12">
        <f>INT(INDEX($C$5:$C$54,$I449)*INDEX(怒翼属性投放!$B$67:$Q$83,$F449,M$3)*INDEX(怒翼属性投放!$B$33:$B$41,怒翼升级!$G449))</f>
        <v>760</v>
      </c>
      <c r="N449" s="12">
        <f>INT(INDEX($C$5:$C$54,$I449)*INDEX(怒翼属性投放!$B$67:$Q$83,$F449,N$3)*INDEX(怒翼属性投放!$B$33:$B$41,怒翼升级!$G449))</f>
        <v>0</v>
      </c>
      <c r="O449" s="12">
        <f>INT(INDEX($C$5:$C$54,$I449)*INDEX(怒翼属性投放!$B$67:$Q$83,$F449,O$3)*INDEX(怒翼属性投放!$B$33:$B$41,怒翼升级!$G449))</f>
        <v>0</v>
      </c>
      <c r="P449" s="12">
        <f>INT(INDEX($C$5:$C$54,$I449)*INDEX(怒翼属性投放!$B$67:$Q$83,$F449,P$3)*INDEX(怒翼属性投放!$B$33:$B$41,怒翼升级!$G449))</f>
        <v>2280</v>
      </c>
      <c r="Q449" s="12">
        <f>INT(INDEX($C$5:$C$54,$I449)*INDEX(怒翼属性投放!$B$67:$Q$83,$F449,Q$3)*INDEX(怒翼属性投放!$B$33:$B$41,怒翼升级!$G449))</f>
        <v>0</v>
      </c>
      <c r="R449" s="12">
        <f>INT(INDEX($C$5:$C$54,$I449)*INDEX(怒翼属性投放!$B$67:$Q$83,$F449,R$3)*INDEX(怒翼属性投放!$B$33:$B$41,怒翼升级!$G449))</f>
        <v>0</v>
      </c>
      <c r="S449" s="12">
        <f>INT(INDEX($C$5:$C$54,$I449)*INDEX(怒翼属性投放!$B$67:$Q$83,$F449,S$3)*INDEX(怒翼属性投放!$B$33:$B$41,怒翼升级!$G449))</f>
        <v>0</v>
      </c>
      <c r="T449" s="12">
        <f>INT(INDEX($C$5:$C$54,$I449)*INDEX(怒翼属性投放!$B$67:$Q$83,$F449,T$3)*INDEX(怒翼属性投放!$B$33:$B$41,怒翼升级!$G449))</f>
        <v>0</v>
      </c>
      <c r="U449" s="12">
        <f>INT(INDEX($C$5:$C$54,$I449)*INDEX(怒翼属性投放!$B$67:$Q$83,$F449,U$3)*INDEX(怒翼属性投放!$B$33:$B$41,怒翼升级!$G449))</f>
        <v>0</v>
      </c>
      <c r="V449" s="12">
        <f>INT(INDEX($C$5:$C$54,$I449)*INDEX(怒翼属性投放!$B$67:$Q$83,$F449,V$3)*INDEX(怒翼属性投放!$B$33:$B$41,怒翼升级!$G449))</f>
        <v>0</v>
      </c>
      <c r="W449" s="12">
        <f>INT(INDEX($C$5:$C$54,$I449)*INDEX(怒翼属性投放!$B$67:$Q$83,$F449,W$3)*INDEX(怒翼属性投放!$B$33:$B$41,怒翼升级!$G449))</f>
        <v>0</v>
      </c>
      <c r="X449" s="12">
        <f>INT(INDEX($C$5:$C$54,$I449)*INDEX(怒翼属性投放!$B$67:$Q$83,$F449,X$3)*INDEX(怒翼属性投放!$B$33:$B$41,怒翼升级!$G449))</f>
        <v>0</v>
      </c>
      <c r="Y449" s="12">
        <f>INT(INDEX($C$5:$C$54,$I449)*INDEX(怒翼属性投放!$B$67:$Q$83,$F449,Y$3)*INDEX(怒翼属性投放!$B$33:$B$41,怒翼升级!$G449))</f>
        <v>0</v>
      </c>
      <c r="Z449" s="12">
        <f>SUMPRODUCT(怒翼属性投放!B$47:Q$47,怒翼升级!J449:Y449)</f>
        <v>13300</v>
      </c>
    </row>
    <row r="450" spans="6:26" ht="16.5" x14ac:dyDescent="0.15">
      <c r="F450" s="13">
        <v>9</v>
      </c>
      <c r="G450" s="13">
        <v>7</v>
      </c>
      <c r="H450" s="13" t="s">
        <v>18</v>
      </c>
      <c r="I450" s="13">
        <v>46</v>
      </c>
      <c r="J450" s="12">
        <f>INT(INDEX($C$5:$C$54,$I450)*INDEX(怒翼属性投放!$B$67:$Q$83,$F450,J$3)*INDEX(怒翼属性投放!$B$33:$B$41,怒翼升级!$G450))</f>
        <v>19375</v>
      </c>
      <c r="K450" s="12">
        <f>INT(INDEX($C$5:$C$54,$I450)*INDEX(怒翼属性投放!$B$67:$Q$83,$F450,K$3)*INDEX(怒翼属性投放!$B$33:$B$41,怒翼升级!$G450))</f>
        <v>1550</v>
      </c>
      <c r="L450" s="12">
        <f>INT(INDEX($C$5:$C$54,$I450)*INDEX(怒翼属性投放!$B$67:$Q$83,$F450,L$3)*INDEX(怒翼属性投放!$B$33:$B$41,怒翼升级!$G450))</f>
        <v>775</v>
      </c>
      <c r="M450" s="12">
        <f>INT(INDEX($C$5:$C$54,$I450)*INDEX(怒翼属性投放!$B$67:$Q$83,$F450,M$3)*INDEX(怒翼属性投放!$B$33:$B$41,怒翼升级!$G450))</f>
        <v>775</v>
      </c>
      <c r="N450" s="12">
        <f>INT(INDEX($C$5:$C$54,$I450)*INDEX(怒翼属性投放!$B$67:$Q$83,$F450,N$3)*INDEX(怒翼属性投放!$B$33:$B$41,怒翼升级!$G450))</f>
        <v>0</v>
      </c>
      <c r="O450" s="12">
        <f>INT(INDEX($C$5:$C$54,$I450)*INDEX(怒翼属性投放!$B$67:$Q$83,$F450,O$3)*INDEX(怒翼属性投放!$B$33:$B$41,怒翼升级!$G450))</f>
        <v>0</v>
      </c>
      <c r="P450" s="12">
        <f>INT(INDEX($C$5:$C$54,$I450)*INDEX(怒翼属性投放!$B$67:$Q$83,$F450,P$3)*INDEX(怒翼属性投放!$B$33:$B$41,怒翼升级!$G450))</f>
        <v>2325</v>
      </c>
      <c r="Q450" s="12">
        <f>INT(INDEX($C$5:$C$54,$I450)*INDEX(怒翼属性投放!$B$67:$Q$83,$F450,Q$3)*INDEX(怒翼属性投放!$B$33:$B$41,怒翼升级!$G450))</f>
        <v>0</v>
      </c>
      <c r="R450" s="12">
        <f>INT(INDEX($C$5:$C$54,$I450)*INDEX(怒翼属性投放!$B$67:$Q$83,$F450,R$3)*INDEX(怒翼属性投放!$B$33:$B$41,怒翼升级!$G450))</f>
        <v>0</v>
      </c>
      <c r="S450" s="12">
        <f>INT(INDEX($C$5:$C$54,$I450)*INDEX(怒翼属性投放!$B$67:$Q$83,$F450,S$3)*INDEX(怒翼属性投放!$B$33:$B$41,怒翼升级!$G450))</f>
        <v>0</v>
      </c>
      <c r="T450" s="12">
        <f>INT(INDEX($C$5:$C$54,$I450)*INDEX(怒翼属性投放!$B$67:$Q$83,$F450,T$3)*INDEX(怒翼属性投放!$B$33:$B$41,怒翼升级!$G450))</f>
        <v>0</v>
      </c>
      <c r="U450" s="12">
        <f>INT(INDEX($C$5:$C$54,$I450)*INDEX(怒翼属性投放!$B$67:$Q$83,$F450,U$3)*INDEX(怒翼属性投放!$B$33:$B$41,怒翼升级!$G450))</f>
        <v>0</v>
      </c>
      <c r="V450" s="12">
        <f>INT(INDEX($C$5:$C$54,$I450)*INDEX(怒翼属性投放!$B$67:$Q$83,$F450,V$3)*INDEX(怒翼属性投放!$B$33:$B$41,怒翼升级!$G450))</f>
        <v>0</v>
      </c>
      <c r="W450" s="12">
        <f>INT(INDEX($C$5:$C$54,$I450)*INDEX(怒翼属性投放!$B$67:$Q$83,$F450,W$3)*INDEX(怒翼属性投放!$B$33:$B$41,怒翼升级!$G450))</f>
        <v>0</v>
      </c>
      <c r="X450" s="12">
        <f>INT(INDEX($C$5:$C$54,$I450)*INDEX(怒翼属性投放!$B$67:$Q$83,$F450,X$3)*INDEX(怒翼属性投放!$B$33:$B$41,怒翼升级!$G450))</f>
        <v>0</v>
      </c>
      <c r="Y450" s="12">
        <f>INT(INDEX($C$5:$C$54,$I450)*INDEX(怒翼属性投放!$B$67:$Q$83,$F450,Y$3)*INDEX(怒翼属性投放!$B$33:$B$41,怒翼升级!$G450))</f>
        <v>0</v>
      </c>
      <c r="Z450" s="12">
        <f>SUMPRODUCT(怒翼属性投放!B$47:Q$47,怒翼升级!J450:Y450)</f>
        <v>13562.5</v>
      </c>
    </row>
    <row r="451" spans="6:26" ht="16.5" x14ac:dyDescent="0.15">
      <c r="F451" s="13">
        <v>9</v>
      </c>
      <c r="G451" s="13">
        <v>7</v>
      </c>
      <c r="H451" s="13" t="s">
        <v>18</v>
      </c>
      <c r="I451" s="13">
        <v>47</v>
      </c>
      <c r="J451" s="12">
        <f>INT(INDEX($C$5:$C$54,$I451)*INDEX(怒翼属性投放!$B$67:$Q$83,$F451,J$3)*INDEX(怒翼属性投放!$B$33:$B$41,怒翼升级!$G451))</f>
        <v>19750</v>
      </c>
      <c r="K451" s="12">
        <f>INT(INDEX($C$5:$C$54,$I451)*INDEX(怒翼属性投放!$B$67:$Q$83,$F451,K$3)*INDEX(怒翼属性投放!$B$33:$B$41,怒翼升级!$G451))</f>
        <v>1580</v>
      </c>
      <c r="L451" s="12">
        <f>INT(INDEX($C$5:$C$54,$I451)*INDEX(怒翼属性投放!$B$67:$Q$83,$F451,L$3)*INDEX(怒翼属性投放!$B$33:$B$41,怒翼升级!$G451))</f>
        <v>790</v>
      </c>
      <c r="M451" s="12">
        <f>INT(INDEX($C$5:$C$54,$I451)*INDEX(怒翼属性投放!$B$67:$Q$83,$F451,M$3)*INDEX(怒翼属性投放!$B$33:$B$41,怒翼升级!$G451))</f>
        <v>790</v>
      </c>
      <c r="N451" s="12">
        <f>INT(INDEX($C$5:$C$54,$I451)*INDEX(怒翼属性投放!$B$67:$Q$83,$F451,N$3)*INDEX(怒翼属性投放!$B$33:$B$41,怒翼升级!$G451))</f>
        <v>0</v>
      </c>
      <c r="O451" s="12">
        <f>INT(INDEX($C$5:$C$54,$I451)*INDEX(怒翼属性投放!$B$67:$Q$83,$F451,O$3)*INDEX(怒翼属性投放!$B$33:$B$41,怒翼升级!$G451))</f>
        <v>0</v>
      </c>
      <c r="P451" s="12">
        <f>INT(INDEX($C$5:$C$54,$I451)*INDEX(怒翼属性投放!$B$67:$Q$83,$F451,P$3)*INDEX(怒翼属性投放!$B$33:$B$41,怒翼升级!$G451))</f>
        <v>2370</v>
      </c>
      <c r="Q451" s="12">
        <f>INT(INDEX($C$5:$C$54,$I451)*INDEX(怒翼属性投放!$B$67:$Q$83,$F451,Q$3)*INDEX(怒翼属性投放!$B$33:$B$41,怒翼升级!$G451))</f>
        <v>0</v>
      </c>
      <c r="R451" s="12">
        <f>INT(INDEX($C$5:$C$54,$I451)*INDEX(怒翼属性投放!$B$67:$Q$83,$F451,R$3)*INDEX(怒翼属性投放!$B$33:$B$41,怒翼升级!$G451))</f>
        <v>0</v>
      </c>
      <c r="S451" s="12">
        <f>INT(INDEX($C$5:$C$54,$I451)*INDEX(怒翼属性投放!$B$67:$Q$83,$F451,S$3)*INDEX(怒翼属性投放!$B$33:$B$41,怒翼升级!$G451))</f>
        <v>0</v>
      </c>
      <c r="T451" s="12">
        <f>INT(INDEX($C$5:$C$54,$I451)*INDEX(怒翼属性投放!$B$67:$Q$83,$F451,T$3)*INDEX(怒翼属性投放!$B$33:$B$41,怒翼升级!$G451))</f>
        <v>0</v>
      </c>
      <c r="U451" s="12">
        <f>INT(INDEX($C$5:$C$54,$I451)*INDEX(怒翼属性投放!$B$67:$Q$83,$F451,U$3)*INDEX(怒翼属性投放!$B$33:$B$41,怒翼升级!$G451))</f>
        <v>0</v>
      </c>
      <c r="V451" s="12">
        <f>INT(INDEX($C$5:$C$54,$I451)*INDEX(怒翼属性投放!$B$67:$Q$83,$F451,V$3)*INDEX(怒翼属性投放!$B$33:$B$41,怒翼升级!$G451))</f>
        <v>0</v>
      </c>
      <c r="W451" s="12">
        <f>INT(INDEX($C$5:$C$54,$I451)*INDEX(怒翼属性投放!$B$67:$Q$83,$F451,W$3)*INDEX(怒翼属性投放!$B$33:$B$41,怒翼升级!$G451))</f>
        <v>0</v>
      </c>
      <c r="X451" s="12">
        <f>INT(INDEX($C$5:$C$54,$I451)*INDEX(怒翼属性投放!$B$67:$Q$83,$F451,X$3)*INDEX(怒翼属性投放!$B$33:$B$41,怒翼升级!$G451))</f>
        <v>0</v>
      </c>
      <c r="Y451" s="12">
        <f>INT(INDEX($C$5:$C$54,$I451)*INDEX(怒翼属性投放!$B$67:$Q$83,$F451,Y$3)*INDEX(怒翼属性投放!$B$33:$B$41,怒翼升级!$G451))</f>
        <v>0</v>
      </c>
      <c r="Z451" s="12">
        <f>SUMPRODUCT(怒翼属性投放!B$47:Q$47,怒翼升级!J451:Y451)</f>
        <v>13825</v>
      </c>
    </row>
    <row r="452" spans="6:26" ht="16.5" x14ac:dyDescent="0.15">
      <c r="F452" s="13">
        <v>9</v>
      </c>
      <c r="G452" s="13">
        <v>7</v>
      </c>
      <c r="H452" s="13" t="s">
        <v>18</v>
      </c>
      <c r="I452" s="13">
        <v>48</v>
      </c>
      <c r="J452" s="12">
        <f>INT(INDEX($C$5:$C$54,$I452)*INDEX(怒翼属性投放!$B$67:$Q$83,$F452,J$3)*INDEX(怒翼属性投放!$B$33:$B$41,怒翼升级!$G452))</f>
        <v>20125</v>
      </c>
      <c r="K452" s="12">
        <f>INT(INDEX($C$5:$C$54,$I452)*INDEX(怒翼属性投放!$B$67:$Q$83,$F452,K$3)*INDEX(怒翼属性投放!$B$33:$B$41,怒翼升级!$G452))</f>
        <v>1610</v>
      </c>
      <c r="L452" s="12">
        <f>INT(INDEX($C$5:$C$54,$I452)*INDEX(怒翼属性投放!$B$67:$Q$83,$F452,L$3)*INDEX(怒翼属性投放!$B$33:$B$41,怒翼升级!$G452))</f>
        <v>805</v>
      </c>
      <c r="M452" s="12">
        <f>INT(INDEX($C$5:$C$54,$I452)*INDEX(怒翼属性投放!$B$67:$Q$83,$F452,M$3)*INDEX(怒翼属性投放!$B$33:$B$41,怒翼升级!$G452))</f>
        <v>805</v>
      </c>
      <c r="N452" s="12">
        <f>INT(INDEX($C$5:$C$54,$I452)*INDEX(怒翼属性投放!$B$67:$Q$83,$F452,N$3)*INDEX(怒翼属性投放!$B$33:$B$41,怒翼升级!$G452))</f>
        <v>0</v>
      </c>
      <c r="O452" s="12">
        <f>INT(INDEX($C$5:$C$54,$I452)*INDEX(怒翼属性投放!$B$67:$Q$83,$F452,O$3)*INDEX(怒翼属性投放!$B$33:$B$41,怒翼升级!$G452))</f>
        <v>0</v>
      </c>
      <c r="P452" s="12">
        <f>INT(INDEX($C$5:$C$54,$I452)*INDEX(怒翼属性投放!$B$67:$Q$83,$F452,P$3)*INDEX(怒翼属性投放!$B$33:$B$41,怒翼升级!$G452))</f>
        <v>2415</v>
      </c>
      <c r="Q452" s="12">
        <f>INT(INDEX($C$5:$C$54,$I452)*INDEX(怒翼属性投放!$B$67:$Q$83,$F452,Q$3)*INDEX(怒翼属性投放!$B$33:$B$41,怒翼升级!$G452))</f>
        <v>0</v>
      </c>
      <c r="R452" s="12">
        <f>INT(INDEX($C$5:$C$54,$I452)*INDEX(怒翼属性投放!$B$67:$Q$83,$F452,R$3)*INDEX(怒翼属性投放!$B$33:$B$41,怒翼升级!$G452))</f>
        <v>0</v>
      </c>
      <c r="S452" s="12">
        <f>INT(INDEX($C$5:$C$54,$I452)*INDEX(怒翼属性投放!$B$67:$Q$83,$F452,S$3)*INDEX(怒翼属性投放!$B$33:$B$41,怒翼升级!$G452))</f>
        <v>0</v>
      </c>
      <c r="T452" s="12">
        <f>INT(INDEX($C$5:$C$54,$I452)*INDEX(怒翼属性投放!$B$67:$Q$83,$F452,T$3)*INDEX(怒翼属性投放!$B$33:$B$41,怒翼升级!$G452))</f>
        <v>0</v>
      </c>
      <c r="U452" s="12">
        <f>INT(INDEX($C$5:$C$54,$I452)*INDEX(怒翼属性投放!$B$67:$Q$83,$F452,U$3)*INDEX(怒翼属性投放!$B$33:$B$41,怒翼升级!$G452))</f>
        <v>0</v>
      </c>
      <c r="V452" s="12">
        <f>INT(INDEX($C$5:$C$54,$I452)*INDEX(怒翼属性投放!$B$67:$Q$83,$F452,V$3)*INDEX(怒翼属性投放!$B$33:$B$41,怒翼升级!$G452))</f>
        <v>0</v>
      </c>
      <c r="W452" s="12">
        <f>INT(INDEX($C$5:$C$54,$I452)*INDEX(怒翼属性投放!$B$67:$Q$83,$F452,W$3)*INDEX(怒翼属性投放!$B$33:$B$41,怒翼升级!$G452))</f>
        <v>0</v>
      </c>
      <c r="X452" s="12">
        <f>INT(INDEX($C$5:$C$54,$I452)*INDEX(怒翼属性投放!$B$67:$Q$83,$F452,X$3)*INDEX(怒翼属性投放!$B$33:$B$41,怒翼升级!$G452))</f>
        <v>0</v>
      </c>
      <c r="Y452" s="12">
        <f>INT(INDEX($C$5:$C$54,$I452)*INDEX(怒翼属性投放!$B$67:$Q$83,$F452,Y$3)*INDEX(怒翼属性投放!$B$33:$B$41,怒翼升级!$G452))</f>
        <v>0</v>
      </c>
      <c r="Z452" s="12">
        <f>SUMPRODUCT(怒翼属性投放!B$47:Q$47,怒翼升级!J452:Y452)</f>
        <v>14087.5</v>
      </c>
    </row>
    <row r="453" spans="6:26" ht="16.5" x14ac:dyDescent="0.15">
      <c r="F453" s="13">
        <v>9</v>
      </c>
      <c r="G453" s="13">
        <v>7</v>
      </c>
      <c r="H453" s="13" t="s">
        <v>18</v>
      </c>
      <c r="I453" s="13">
        <v>49</v>
      </c>
      <c r="J453" s="12">
        <f>INT(INDEX($C$5:$C$54,$I453)*INDEX(怒翼属性投放!$B$67:$Q$83,$F453,J$3)*INDEX(怒翼属性投放!$B$33:$B$41,怒翼升级!$G453))</f>
        <v>20500</v>
      </c>
      <c r="K453" s="12">
        <f>INT(INDEX($C$5:$C$54,$I453)*INDEX(怒翼属性投放!$B$67:$Q$83,$F453,K$3)*INDEX(怒翼属性投放!$B$33:$B$41,怒翼升级!$G453))</f>
        <v>1640</v>
      </c>
      <c r="L453" s="12">
        <f>INT(INDEX($C$5:$C$54,$I453)*INDEX(怒翼属性投放!$B$67:$Q$83,$F453,L$3)*INDEX(怒翼属性投放!$B$33:$B$41,怒翼升级!$G453))</f>
        <v>820</v>
      </c>
      <c r="M453" s="12">
        <f>INT(INDEX($C$5:$C$54,$I453)*INDEX(怒翼属性投放!$B$67:$Q$83,$F453,M$3)*INDEX(怒翼属性投放!$B$33:$B$41,怒翼升级!$G453))</f>
        <v>820</v>
      </c>
      <c r="N453" s="12">
        <f>INT(INDEX($C$5:$C$54,$I453)*INDEX(怒翼属性投放!$B$67:$Q$83,$F453,N$3)*INDEX(怒翼属性投放!$B$33:$B$41,怒翼升级!$G453))</f>
        <v>0</v>
      </c>
      <c r="O453" s="12">
        <f>INT(INDEX($C$5:$C$54,$I453)*INDEX(怒翼属性投放!$B$67:$Q$83,$F453,O$3)*INDEX(怒翼属性投放!$B$33:$B$41,怒翼升级!$G453))</f>
        <v>0</v>
      </c>
      <c r="P453" s="12">
        <f>INT(INDEX($C$5:$C$54,$I453)*INDEX(怒翼属性投放!$B$67:$Q$83,$F453,P$3)*INDEX(怒翼属性投放!$B$33:$B$41,怒翼升级!$G453))</f>
        <v>2460</v>
      </c>
      <c r="Q453" s="12">
        <f>INT(INDEX($C$5:$C$54,$I453)*INDEX(怒翼属性投放!$B$67:$Q$83,$F453,Q$3)*INDEX(怒翼属性投放!$B$33:$B$41,怒翼升级!$G453))</f>
        <v>0</v>
      </c>
      <c r="R453" s="12">
        <f>INT(INDEX($C$5:$C$54,$I453)*INDEX(怒翼属性投放!$B$67:$Q$83,$F453,R$3)*INDEX(怒翼属性投放!$B$33:$B$41,怒翼升级!$G453))</f>
        <v>0</v>
      </c>
      <c r="S453" s="12">
        <f>INT(INDEX($C$5:$C$54,$I453)*INDEX(怒翼属性投放!$B$67:$Q$83,$F453,S$3)*INDEX(怒翼属性投放!$B$33:$B$41,怒翼升级!$G453))</f>
        <v>0</v>
      </c>
      <c r="T453" s="12">
        <f>INT(INDEX($C$5:$C$54,$I453)*INDEX(怒翼属性投放!$B$67:$Q$83,$F453,T$3)*INDEX(怒翼属性投放!$B$33:$B$41,怒翼升级!$G453))</f>
        <v>0</v>
      </c>
      <c r="U453" s="12">
        <f>INT(INDEX($C$5:$C$54,$I453)*INDEX(怒翼属性投放!$B$67:$Q$83,$F453,U$3)*INDEX(怒翼属性投放!$B$33:$B$41,怒翼升级!$G453))</f>
        <v>0</v>
      </c>
      <c r="V453" s="12">
        <f>INT(INDEX($C$5:$C$54,$I453)*INDEX(怒翼属性投放!$B$67:$Q$83,$F453,V$3)*INDEX(怒翼属性投放!$B$33:$B$41,怒翼升级!$G453))</f>
        <v>0</v>
      </c>
      <c r="W453" s="12">
        <f>INT(INDEX($C$5:$C$54,$I453)*INDEX(怒翼属性投放!$B$67:$Q$83,$F453,W$3)*INDEX(怒翼属性投放!$B$33:$B$41,怒翼升级!$G453))</f>
        <v>0</v>
      </c>
      <c r="X453" s="12">
        <f>INT(INDEX($C$5:$C$54,$I453)*INDEX(怒翼属性投放!$B$67:$Q$83,$F453,X$3)*INDEX(怒翼属性投放!$B$33:$B$41,怒翼升级!$G453))</f>
        <v>0</v>
      </c>
      <c r="Y453" s="12">
        <f>INT(INDEX($C$5:$C$54,$I453)*INDEX(怒翼属性投放!$B$67:$Q$83,$F453,Y$3)*INDEX(怒翼属性投放!$B$33:$B$41,怒翼升级!$G453))</f>
        <v>0</v>
      </c>
      <c r="Z453" s="12">
        <f>SUMPRODUCT(怒翼属性投放!B$47:Q$47,怒翼升级!J453:Y453)</f>
        <v>14350</v>
      </c>
    </row>
    <row r="454" spans="6:26" ht="16.5" x14ac:dyDescent="0.15">
      <c r="F454" s="13">
        <v>9</v>
      </c>
      <c r="G454" s="13">
        <v>7</v>
      </c>
      <c r="H454" s="13" t="s">
        <v>18</v>
      </c>
      <c r="I454" s="13">
        <v>50</v>
      </c>
      <c r="J454" s="12">
        <f>INT(INDEX($C$5:$C$54,$I454)*INDEX(怒翼属性投放!$B$67:$Q$83,$F454,J$3)*INDEX(怒翼属性投放!$B$33:$B$41,怒翼升级!$G454))</f>
        <v>21000</v>
      </c>
      <c r="K454" s="12">
        <f>INT(INDEX($C$5:$C$54,$I454)*INDEX(怒翼属性投放!$B$67:$Q$83,$F454,K$3)*INDEX(怒翼属性投放!$B$33:$B$41,怒翼升级!$G454))</f>
        <v>1680</v>
      </c>
      <c r="L454" s="12">
        <f>INT(INDEX($C$5:$C$54,$I454)*INDEX(怒翼属性投放!$B$67:$Q$83,$F454,L$3)*INDEX(怒翼属性投放!$B$33:$B$41,怒翼升级!$G454))</f>
        <v>840</v>
      </c>
      <c r="M454" s="12">
        <f>INT(INDEX($C$5:$C$54,$I454)*INDEX(怒翼属性投放!$B$67:$Q$83,$F454,M$3)*INDEX(怒翼属性投放!$B$33:$B$41,怒翼升级!$G454))</f>
        <v>840</v>
      </c>
      <c r="N454" s="12">
        <f>INT(INDEX($C$5:$C$54,$I454)*INDEX(怒翼属性投放!$B$67:$Q$83,$F454,N$3)*INDEX(怒翼属性投放!$B$33:$B$41,怒翼升级!$G454))</f>
        <v>0</v>
      </c>
      <c r="O454" s="12">
        <f>INT(INDEX($C$5:$C$54,$I454)*INDEX(怒翼属性投放!$B$67:$Q$83,$F454,O$3)*INDEX(怒翼属性投放!$B$33:$B$41,怒翼升级!$G454))</f>
        <v>0</v>
      </c>
      <c r="P454" s="12">
        <f>INT(INDEX($C$5:$C$54,$I454)*INDEX(怒翼属性投放!$B$67:$Q$83,$F454,P$3)*INDEX(怒翼属性投放!$B$33:$B$41,怒翼升级!$G454))</f>
        <v>2520</v>
      </c>
      <c r="Q454" s="12">
        <f>INT(INDEX($C$5:$C$54,$I454)*INDEX(怒翼属性投放!$B$67:$Q$83,$F454,Q$3)*INDEX(怒翼属性投放!$B$33:$B$41,怒翼升级!$G454))</f>
        <v>0</v>
      </c>
      <c r="R454" s="12">
        <f>INT(INDEX($C$5:$C$54,$I454)*INDEX(怒翼属性投放!$B$67:$Q$83,$F454,R$3)*INDEX(怒翼属性投放!$B$33:$B$41,怒翼升级!$G454))</f>
        <v>0</v>
      </c>
      <c r="S454" s="12">
        <f>INT(INDEX($C$5:$C$54,$I454)*INDEX(怒翼属性投放!$B$67:$Q$83,$F454,S$3)*INDEX(怒翼属性投放!$B$33:$B$41,怒翼升级!$G454))</f>
        <v>0</v>
      </c>
      <c r="T454" s="12">
        <f>INT(INDEX($C$5:$C$54,$I454)*INDEX(怒翼属性投放!$B$67:$Q$83,$F454,T$3)*INDEX(怒翼属性投放!$B$33:$B$41,怒翼升级!$G454))</f>
        <v>0</v>
      </c>
      <c r="U454" s="12">
        <f>INT(INDEX($C$5:$C$54,$I454)*INDEX(怒翼属性投放!$B$67:$Q$83,$F454,U$3)*INDEX(怒翼属性投放!$B$33:$B$41,怒翼升级!$G454))</f>
        <v>0</v>
      </c>
      <c r="V454" s="12">
        <f>INT(INDEX($C$5:$C$54,$I454)*INDEX(怒翼属性投放!$B$67:$Q$83,$F454,V$3)*INDEX(怒翼属性投放!$B$33:$B$41,怒翼升级!$G454))</f>
        <v>0</v>
      </c>
      <c r="W454" s="12">
        <f>INT(INDEX($C$5:$C$54,$I454)*INDEX(怒翼属性投放!$B$67:$Q$83,$F454,W$3)*INDEX(怒翼属性投放!$B$33:$B$41,怒翼升级!$G454))</f>
        <v>0</v>
      </c>
      <c r="X454" s="12">
        <f>INT(INDEX($C$5:$C$54,$I454)*INDEX(怒翼属性投放!$B$67:$Q$83,$F454,X$3)*INDEX(怒翼属性投放!$B$33:$B$41,怒翼升级!$G454))</f>
        <v>0</v>
      </c>
      <c r="Y454" s="12">
        <f>INT(INDEX($C$5:$C$54,$I454)*INDEX(怒翼属性投放!$B$67:$Q$83,$F454,Y$3)*INDEX(怒翼属性投放!$B$33:$B$41,怒翼升级!$G454))</f>
        <v>0</v>
      </c>
      <c r="Z454" s="12">
        <f>SUMPRODUCT(怒翼属性投放!B$47:Q$47,怒翼升级!J454:Y454)</f>
        <v>14700</v>
      </c>
    </row>
    <row r="455" spans="6:26" ht="16.5" x14ac:dyDescent="0.15">
      <c r="F455" s="13">
        <v>10</v>
      </c>
      <c r="G455" s="13">
        <v>7</v>
      </c>
      <c r="H455" s="13" t="s">
        <v>145</v>
      </c>
      <c r="I455" s="13">
        <v>1</v>
      </c>
      <c r="J455" s="12">
        <f>INT(INDEX($C$5:$C$54,$I455)*INDEX(怒翼属性投放!$B$67:$Q$83,$F455,J$3)*INDEX(怒翼属性投放!$B$33:$B$41,怒翼升级!$G455))</f>
        <v>2500</v>
      </c>
      <c r="K455" s="12">
        <f>INT(INDEX($C$5:$C$54,$I455)*INDEX(怒翼属性投放!$B$67:$Q$83,$F455,K$3)*INDEX(怒翼属性投放!$B$33:$B$41,怒翼升级!$G455))</f>
        <v>200</v>
      </c>
      <c r="L455" s="12">
        <f>INT(INDEX($C$5:$C$54,$I455)*INDEX(怒翼属性投放!$B$67:$Q$83,$F455,L$3)*INDEX(怒翼属性投放!$B$33:$B$41,怒翼升级!$G455))</f>
        <v>100</v>
      </c>
      <c r="M455" s="12">
        <f>INT(INDEX($C$5:$C$54,$I455)*INDEX(怒翼属性投放!$B$67:$Q$83,$F455,M$3)*INDEX(怒翼属性投放!$B$33:$B$41,怒翼升级!$G455))</f>
        <v>100</v>
      </c>
      <c r="N455" s="12">
        <f>INT(INDEX($C$5:$C$54,$I455)*INDEX(怒翼属性投放!$B$67:$Q$83,$F455,N$3)*INDEX(怒翼属性投放!$B$33:$B$41,怒翼升级!$G455))</f>
        <v>0</v>
      </c>
      <c r="O455" s="12">
        <f>INT(INDEX($C$5:$C$54,$I455)*INDEX(怒翼属性投放!$B$67:$Q$83,$F455,O$3)*INDEX(怒翼属性投放!$B$33:$B$41,怒翼升级!$G455))</f>
        <v>0</v>
      </c>
      <c r="P455" s="12">
        <f>INT(INDEX($C$5:$C$54,$I455)*INDEX(怒翼属性投放!$B$67:$Q$83,$F455,P$3)*INDEX(怒翼属性投放!$B$33:$B$41,怒翼升级!$G455))</f>
        <v>0</v>
      </c>
      <c r="Q455" s="12">
        <f>INT(INDEX($C$5:$C$54,$I455)*INDEX(怒翼属性投放!$B$67:$Q$83,$F455,Q$3)*INDEX(怒翼属性投放!$B$33:$B$41,怒翼升级!$G455))</f>
        <v>300</v>
      </c>
      <c r="R455" s="12">
        <f>INT(INDEX($C$5:$C$54,$I455)*INDEX(怒翼属性投放!$B$67:$Q$83,$F455,R$3)*INDEX(怒翼属性投放!$B$33:$B$41,怒翼升级!$G455))</f>
        <v>0</v>
      </c>
      <c r="S455" s="12">
        <f>INT(INDEX($C$5:$C$54,$I455)*INDEX(怒翼属性投放!$B$67:$Q$83,$F455,S$3)*INDEX(怒翼属性投放!$B$33:$B$41,怒翼升级!$G455))</f>
        <v>0</v>
      </c>
      <c r="T455" s="12">
        <f>INT(INDEX($C$5:$C$54,$I455)*INDEX(怒翼属性投放!$B$67:$Q$83,$F455,T$3)*INDEX(怒翼属性投放!$B$33:$B$41,怒翼升级!$G455))</f>
        <v>0</v>
      </c>
      <c r="U455" s="12">
        <f>INT(INDEX($C$5:$C$54,$I455)*INDEX(怒翼属性投放!$B$67:$Q$83,$F455,U$3)*INDEX(怒翼属性投放!$B$33:$B$41,怒翼升级!$G455))</f>
        <v>0</v>
      </c>
      <c r="V455" s="12">
        <f>INT(INDEX($C$5:$C$54,$I455)*INDEX(怒翼属性投放!$B$67:$Q$83,$F455,V$3)*INDEX(怒翼属性投放!$B$33:$B$41,怒翼升级!$G455))</f>
        <v>0</v>
      </c>
      <c r="W455" s="12">
        <f>INT(INDEX($C$5:$C$54,$I455)*INDEX(怒翼属性投放!$B$67:$Q$83,$F455,W$3)*INDEX(怒翼属性投放!$B$33:$B$41,怒翼升级!$G455))</f>
        <v>0</v>
      </c>
      <c r="X455" s="12">
        <f>INT(INDEX($C$5:$C$54,$I455)*INDEX(怒翼属性投放!$B$67:$Q$83,$F455,X$3)*INDEX(怒翼属性投放!$B$33:$B$41,怒翼升级!$G455))</f>
        <v>0</v>
      </c>
      <c r="Y455" s="12">
        <f>INT(INDEX($C$5:$C$54,$I455)*INDEX(怒翼属性投放!$B$67:$Q$83,$F455,Y$3)*INDEX(怒翼属性投放!$B$33:$B$41,怒翼升级!$G455))</f>
        <v>0</v>
      </c>
      <c r="Z455" s="12">
        <f>SUMPRODUCT(怒翼属性投放!B$47:Q$47,怒翼升级!J455:Y455)</f>
        <v>1750</v>
      </c>
    </row>
    <row r="456" spans="6:26" ht="16.5" x14ac:dyDescent="0.15">
      <c r="F456" s="13">
        <v>10</v>
      </c>
      <c r="G456" s="13">
        <v>7</v>
      </c>
      <c r="H456" s="13" t="s">
        <v>145</v>
      </c>
      <c r="I456" s="13">
        <v>2</v>
      </c>
      <c r="J456" s="12">
        <f>INT(INDEX($C$5:$C$54,$I456)*INDEX(怒翼属性投放!$B$67:$Q$83,$F456,J$3)*INDEX(怒翼属性投放!$B$33:$B$41,怒翼升级!$G456))</f>
        <v>2875</v>
      </c>
      <c r="K456" s="12">
        <f>INT(INDEX($C$5:$C$54,$I456)*INDEX(怒翼属性投放!$B$67:$Q$83,$F456,K$3)*INDEX(怒翼属性投放!$B$33:$B$41,怒翼升级!$G456))</f>
        <v>230</v>
      </c>
      <c r="L456" s="12">
        <f>INT(INDEX($C$5:$C$54,$I456)*INDEX(怒翼属性投放!$B$67:$Q$83,$F456,L$3)*INDEX(怒翼属性投放!$B$33:$B$41,怒翼升级!$G456))</f>
        <v>115</v>
      </c>
      <c r="M456" s="12">
        <f>INT(INDEX($C$5:$C$54,$I456)*INDEX(怒翼属性投放!$B$67:$Q$83,$F456,M$3)*INDEX(怒翼属性投放!$B$33:$B$41,怒翼升级!$G456))</f>
        <v>115</v>
      </c>
      <c r="N456" s="12">
        <f>INT(INDEX($C$5:$C$54,$I456)*INDEX(怒翼属性投放!$B$67:$Q$83,$F456,N$3)*INDEX(怒翼属性投放!$B$33:$B$41,怒翼升级!$G456))</f>
        <v>0</v>
      </c>
      <c r="O456" s="12">
        <f>INT(INDEX($C$5:$C$54,$I456)*INDEX(怒翼属性投放!$B$67:$Q$83,$F456,O$3)*INDEX(怒翼属性投放!$B$33:$B$41,怒翼升级!$G456))</f>
        <v>0</v>
      </c>
      <c r="P456" s="12">
        <f>INT(INDEX($C$5:$C$54,$I456)*INDEX(怒翼属性投放!$B$67:$Q$83,$F456,P$3)*INDEX(怒翼属性投放!$B$33:$B$41,怒翼升级!$G456))</f>
        <v>0</v>
      </c>
      <c r="Q456" s="12">
        <f>INT(INDEX($C$5:$C$54,$I456)*INDEX(怒翼属性投放!$B$67:$Q$83,$F456,Q$3)*INDEX(怒翼属性投放!$B$33:$B$41,怒翼升级!$G456))</f>
        <v>345</v>
      </c>
      <c r="R456" s="12">
        <f>INT(INDEX($C$5:$C$54,$I456)*INDEX(怒翼属性投放!$B$67:$Q$83,$F456,R$3)*INDEX(怒翼属性投放!$B$33:$B$41,怒翼升级!$G456))</f>
        <v>0</v>
      </c>
      <c r="S456" s="12">
        <f>INT(INDEX($C$5:$C$54,$I456)*INDEX(怒翼属性投放!$B$67:$Q$83,$F456,S$3)*INDEX(怒翼属性投放!$B$33:$B$41,怒翼升级!$G456))</f>
        <v>0</v>
      </c>
      <c r="T456" s="12">
        <f>INT(INDEX($C$5:$C$54,$I456)*INDEX(怒翼属性投放!$B$67:$Q$83,$F456,T$3)*INDEX(怒翼属性投放!$B$33:$B$41,怒翼升级!$G456))</f>
        <v>0</v>
      </c>
      <c r="U456" s="12">
        <f>INT(INDEX($C$5:$C$54,$I456)*INDEX(怒翼属性投放!$B$67:$Q$83,$F456,U$3)*INDEX(怒翼属性投放!$B$33:$B$41,怒翼升级!$G456))</f>
        <v>0</v>
      </c>
      <c r="V456" s="12">
        <f>INT(INDEX($C$5:$C$54,$I456)*INDEX(怒翼属性投放!$B$67:$Q$83,$F456,V$3)*INDEX(怒翼属性投放!$B$33:$B$41,怒翼升级!$G456))</f>
        <v>0</v>
      </c>
      <c r="W456" s="12">
        <f>INT(INDEX($C$5:$C$54,$I456)*INDEX(怒翼属性投放!$B$67:$Q$83,$F456,W$3)*INDEX(怒翼属性投放!$B$33:$B$41,怒翼升级!$G456))</f>
        <v>0</v>
      </c>
      <c r="X456" s="12">
        <f>INT(INDEX($C$5:$C$54,$I456)*INDEX(怒翼属性投放!$B$67:$Q$83,$F456,X$3)*INDEX(怒翼属性投放!$B$33:$B$41,怒翼升级!$G456))</f>
        <v>0</v>
      </c>
      <c r="Y456" s="12">
        <f>INT(INDEX($C$5:$C$54,$I456)*INDEX(怒翼属性投放!$B$67:$Q$83,$F456,Y$3)*INDEX(怒翼属性投放!$B$33:$B$41,怒翼升级!$G456))</f>
        <v>0</v>
      </c>
      <c r="Z456" s="12">
        <f>SUMPRODUCT(怒翼属性投放!B$47:Q$47,怒翼升级!J456:Y456)</f>
        <v>2012.5</v>
      </c>
    </row>
    <row r="457" spans="6:26" ht="16.5" x14ac:dyDescent="0.15">
      <c r="F457" s="13">
        <v>10</v>
      </c>
      <c r="G457" s="13">
        <v>7</v>
      </c>
      <c r="H457" s="13" t="s">
        <v>145</v>
      </c>
      <c r="I457" s="13">
        <v>3</v>
      </c>
      <c r="J457" s="12">
        <f>INT(INDEX($C$5:$C$54,$I457)*INDEX(怒翼属性投放!$B$67:$Q$83,$F457,J$3)*INDEX(怒翼属性投放!$B$33:$B$41,怒翼升级!$G457))</f>
        <v>3250</v>
      </c>
      <c r="K457" s="12">
        <f>INT(INDEX($C$5:$C$54,$I457)*INDEX(怒翼属性投放!$B$67:$Q$83,$F457,K$3)*INDEX(怒翼属性投放!$B$33:$B$41,怒翼升级!$G457))</f>
        <v>260</v>
      </c>
      <c r="L457" s="12">
        <f>INT(INDEX($C$5:$C$54,$I457)*INDEX(怒翼属性投放!$B$67:$Q$83,$F457,L$3)*INDEX(怒翼属性投放!$B$33:$B$41,怒翼升级!$G457))</f>
        <v>130</v>
      </c>
      <c r="M457" s="12">
        <f>INT(INDEX($C$5:$C$54,$I457)*INDEX(怒翼属性投放!$B$67:$Q$83,$F457,M$3)*INDEX(怒翼属性投放!$B$33:$B$41,怒翼升级!$G457))</f>
        <v>130</v>
      </c>
      <c r="N457" s="12">
        <f>INT(INDEX($C$5:$C$54,$I457)*INDEX(怒翼属性投放!$B$67:$Q$83,$F457,N$3)*INDEX(怒翼属性投放!$B$33:$B$41,怒翼升级!$G457))</f>
        <v>0</v>
      </c>
      <c r="O457" s="12">
        <f>INT(INDEX($C$5:$C$54,$I457)*INDEX(怒翼属性投放!$B$67:$Q$83,$F457,O$3)*INDEX(怒翼属性投放!$B$33:$B$41,怒翼升级!$G457))</f>
        <v>0</v>
      </c>
      <c r="P457" s="12">
        <f>INT(INDEX($C$5:$C$54,$I457)*INDEX(怒翼属性投放!$B$67:$Q$83,$F457,P$3)*INDEX(怒翼属性投放!$B$33:$B$41,怒翼升级!$G457))</f>
        <v>0</v>
      </c>
      <c r="Q457" s="12">
        <f>INT(INDEX($C$5:$C$54,$I457)*INDEX(怒翼属性投放!$B$67:$Q$83,$F457,Q$3)*INDEX(怒翼属性投放!$B$33:$B$41,怒翼升级!$G457))</f>
        <v>390</v>
      </c>
      <c r="R457" s="12">
        <f>INT(INDEX($C$5:$C$54,$I457)*INDEX(怒翼属性投放!$B$67:$Q$83,$F457,R$3)*INDEX(怒翼属性投放!$B$33:$B$41,怒翼升级!$G457))</f>
        <v>0</v>
      </c>
      <c r="S457" s="12">
        <f>INT(INDEX($C$5:$C$54,$I457)*INDEX(怒翼属性投放!$B$67:$Q$83,$F457,S$3)*INDEX(怒翼属性投放!$B$33:$B$41,怒翼升级!$G457))</f>
        <v>0</v>
      </c>
      <c r="T457" s="12">
        <f>INT(INDEX($C$5:$C$54,$I457)*INDEX(怒翼属性投放!$B$67:$Q$83,$F457,T$3)*INDEX(怒翼属性投放!$B$33:$B$41,怒翼升级!$G457))</f>
        <v>0</v>
      </c>
      <c r="U457" s="12">
        <f>INT(INDEX($C$5:$C$54,$I457)*INDEX(怒翼属性投放!$B$67:$Q$83,$F457,U$3)*INDEX(怒翼属性投放!$B$33:$B$41,怒翼升级!$G457))</f>
        <v>0</v>
      </c>
      <c r="V457" s="12">
        <f>INT(INDEX($C$5:$C$54,$I457)*INDEX(怒翼属性投放!$B$67:$Q$83,$F457,V$3)*INDEX(怒翼属性投放!$B$33:$B$41,怒翼升级!$G457))</f>
        <v>0</v>
      </c>
      <c r="W457" s="12">
        <f>INT(INDEX($C$5:$C$54,$I457)*INDEX(怒翼属性投放!$B$67:$Q$83,$F457,W$3)*INDEX(怒翼属性投放!$B$33:$B$41,怒翼升级!$G457))</f>
        <v>0</v>
      </c>
      <c r="X457" s="12">
        <f>INT(INDEX($C$5:$C$54,$I457)*INDEX(怒翼属性投放!$B$67:$Q$83,$F457,X$3)*INDEX(怒翼属性投放!$B$33:$B$41,怒翼升级!$G457))</f>
        <v>0</v>
      </c>
      <c r="Y457" s="12">
        <f>INT(INDEX($C$5:$C$54,$I457)*INDEX(怒翼属性投放!$B$67:$Q$83,$F457,Y$3)*INDEX(怒翼属性投放!$B$33:$B$41,怒翼升级!$G457))</f>
        <v>0</v>
      </c>
      <c r="Z457" s="12">
        <f>SUMPRODUCT(怒翼属性投放!B$47:Q$47,怒翼升级!J457:Y457)</f>
        <v>2275</v>
      </c>
    </row>
    <row r="458" spans="6:26" ht="16.5" x14ac:dyDescent="0.15">
      <c r="F458" s="13">
        <v>10</v>
      </c>
      <c r="G458" s="13">
        <v>7</v>
      </c>
      <c r="H458" s="13" t="s">
        <v>145</v>
      </c>
      <c r="I458" s="13">
        <v>4</v>
      </c>
      <c r="J458" s="12">
        <f>INT(INDEX($C$5:$C$54,$I458)*INDEX(怒翼属性投放!$B$67:$Q$83,$F458,J$3)*INDEX(怒翼属性投放!$B$33:$B$41,怒翼升级!$G458))</f>
        <v>3625</v>
      </c>
      <c r="K458" s="12">
        <f>INT(INDEX($C$5:$C$54,$I458)*INDEX(怒翼属性投放!$B$67:$Q$83,$F458,K$3)*INDEX(怒翼属性投放!$B$33:$B$41,怒翼升级!$G458))</f>
        <v>290</v>
      </c>
      <c r="L458" s="12">
        <f>INT(INDEX($C$5:$C$54,$I458)*INDEX(怒翼属性投放!$B$67:$Q$83,$F458,L$3)*INDEX(怒翼属性投放!$B$33:$B$41,怒翼升级!$G458))</f>
        <v>145</v>
      </c>
      <c r="M458" s="12">
        <f>INT(INDEX($C$5:$C$54,$I458)*INDEX(怒翼属性投放!$B$67:$Q$83,$F458,M$3)*INDEX(怒翼属性投放!$B$33:$B$41,怒翼升级!$G458))</f>
        <v>145</v>
      </c>
      <c r="N458" s="12">
        <f>INT(INDEX($C$5:$C$54,$I458)*INDEX(怒翼属性投放!$B$67:$Q$83,$F458,N$3)*INDEX(怒翼属性投放!$B$33:$B$41,怒翼升级!$G458))</f>
        <v>0</v>
      </c>
      <c r="O458" s="12">
        <f>INT(INDEX($C$5:$C$54,$I458)*INDEX(怒翼属性投放!$B$67:$Q$83,$F458,O$3)*INDEX(怒翼属性投放!$B$33:$B$41,怒翼升级!$G458))</f>
        <v>0</v>
      </c>
      <c r="P458" s="12">
        <f>INT(INDEX($C$5:$C$54,$I458)*INDEX(怒翼属性投放!$B$67:$Q$83,$F458,P$3)*INDEX(怒翼属性投放!$B$33:$B$41,怒翼升级!$G458))</f>
        <v>0</v>
      </c>
      <c r="Q458" s="12">
        <f>INT(INDEX($C$5:$C$54,$I458)*INDEX(怒翼属性投放!$B$67:$Q$83,$F458,Q$3)*INDEX(怒翼属性投放!$B$33:$B$41,怒翼升级!$G458))</f>
        <v>435</v>
      </c>
      <c r="R458" s="12">
        <f>INT(INDEX($C$5:$C$54,$I458)*INDEX(怒翼属性投放!$B$67:$Q$83,$F458,R$3)*INDEX(怒翼属性投放!$B$33:$B$41,怒翼升级!$G458))</f>
        <v>0</v>
      </c>
      <c r="S458" s="12">
        <f>INT(INDEX($C$5:$C$54,$I458)*INDEX(怒翼属性投放!$B$67:$Q$83,$F458,S$3)*INDEX(怒翼属性投放!$B$33:$B$41,怒翼升级!$G458))</f>
        <v>0</v>
      </c>
      <c r="T458" s="12">
        <f>INT(INDEX($C$5:$C$54,$I458)*INDEX(怒翼属性投放!$B$67:$Q$83,$F458,T$3)*INDEX(怒翼属性投放!$B$33:$B$41,怒翼升级!$G458))</f>
        <v>0</v>
      </c>
      <c r="U458" s="12">
        <f>INT(INDEX($C$5:$C$54,$I458)*INDEX(怒翼属性投放!$B$67:$Q$83,$F458,U$3)*INDEX(怒翼属性投放!$B$33:$B$41,怒翼升级!$G458))</f>
        <v>0</v>
      </c>
      <c r="V458" s="12">
        <f>INT(INDEX($C$5:$C$54,$I458)*INDEX(怒翼属性投放!$B$67:$Q$83,$F458,V$3)*INDEX(怒翼属性投放!$B$33:$B$41,怒翼升级!$G458))</f>
        <v>0</v>
      </c>
      <c r="W458" s="12">
        <f>INT(INDEX($C$5:$C$54,$I458)*INDEX(怒翼属性投放!$B$67:$Q$83,$F458,W$3)*INDEX(怒翼属性投放!$B$33:$B$41,怒翼升级!$G458))</f>
        <v>0</v>
      </c>
      <c r="X458" s="12">
        <f>INT(INDEX($C$5:$C$54,$I458)*INDEX(怒翼属性投放!$B$67:$Q$83,$F458,X$3)*INDEX(怒翼属性投放!$B$33:$B$41,怒翼升级!$G458))</f>
        <v>0</v>
      </c>
      <c r="Y458" s="12">
        <f>INT(INDEX($C$5:$C$54,$I458)*INDEX(怒翼属性投放!$B$67:$Q$83,$F458,Y$3)*INDEX(怒翼属性投放!$B$33:$B$41,怒翼升级!$G458))</f>
        <v>0</v>
      </c>
      <c r="Z458" s="12">
        <f>SUMPRODUCT(怒翼属性投放!B$47:Q$47,怒翼升级!J458:Y458)</f>
        <v>2537.5</v>
      </c>
    </row>
    <row r="459" spans="6:26" ht="16.5" x14ac:dyDescent="0.15">
      <c r="F459" s="13">
        <v>10</v>
      </c>
      <c r="G459" s="13">
        <v>7</v>
      </c>
      <c r="H459" s="13" t="s">
        <v>145</v>
      </c>
      <c r="I459" s="13">
        <v>5</v>
      </c>
      <c r="J459" s="12">
        <f>INT(INDEX($C$5:$C$54,$I459)*INDEX(怒翼属性投放!$B$67:$Q$83,$F459,J$3)*INDEX(怒翼属性投放!$B$33:$B$41,怒翼升级!$G459))</f>
        <v>4000</v>
      </c>
      <c r="K459" s="12">
        <f>INT(INDEX($C$5:$C$54,$I459)*INDEX(怒翼属性投放!$B$67:$Q$83,$F459,K$3)*INDEX(怒翼属性投放!$B$33:$B$41,怒翼升级!$G459))</f>
        <v>320</v>
      </c>
      <c r="L459" s="12">
        <f>INT(INDEX($C$5:$C$54,$I459)*INDEX(怒翼属性投放!$B$67:$Q$83,$F459,L$3)*INDEX(怒翼属性投放!$B$33:$B$41,怒翼升级!$G459))</f>
        <v>160</v>
      </c>
      <c r="M459" s="12">
        <f>INT(INDEX($C$5:$C$54,$I459)*INDEX(怒翼属性投放!$B$67:$Q$83,$F459,M$3)*INDEX(怒翼属性投放!$B$33:$B$41,怒翼升级!$G459))</f>
        <v>160</v>
      </c>
      <c r="N459" s="12">
        <f>INT(INDEX($C$5:$C$54,$I459)*INDEX(怒翼属性投放!$B$67:$Q$83,$F459,N$3)*INDEX(怒翼属性投放!$B$33:$B$41,怒翼升级!$G459))</f>
        <v>0</v>
      </c>
      <c r="O459" s="12">
        <f>INT(INDEX($C$5:$C$54,$I459)*INDEX(怒翼属性投放!$B$67:$Q$83,$F459,O$3)*INDEX(怒翼属性投放!$B$33:$B$41,怒翼升级!$G459))</f>
        <v>0</v>
      </c>
      <c r="P459" s="12">
        <f>INT(INDEX($C$5:$C$54,$I459)*INDEX(怒翼属性投放!$B$67:$Q$83,$F459,P$3)*INDEX(怒翼属性投放!$B$33:$B$41,怒翼升级!$G459))</f>
        <v>0</v>
      </c>
      <c r="Q459" s="12">
        <f>INT(INDEX($C$5:$C$54,$I459)*INDEX(怒翼属性投放!$B$67:$Q$83,$F459,Q$3)*INDEX(怒翼属性投放!$B$33:$B$41,怒翼升级!$G459))</f>
        <v>480</v>
      </c>
      <c r="R459" s="12">
        <f>INT(INDEX($C$5:$C$54,$I459)*INDEX(怒翼属性投放!$B$67:$Q$83,$F459,R$3)*INDEX(怒翼属性投放!$B$33:$B$41,怒翼升级!$G459))</f>
        <v>0</v>
      </c>
      <c r="S459" s="12">
        <f>INT(INDEX($C$5:$C$54,$I459)*INDEX(怒翼属性投放!$B$67:$Q$83,$F459,S$3)*INDEX(怒翼属性投放!$B$33:$B$41,怒翼升级!$G459))</f>
        <v>0</v>
      </c>
      <c r="T459" s="12">
        <f>INT(INDEX($C$5:$C$54,$I459)*INDEX(怒翼属性投放!$B$67:$Q$83,$F459,T$3)*INDEX(怒翼属性投放!$B$33:$B$41,怒翼升级!$G459))</f>
        <v>0</v>
      </c>
      <c r="U459" s="12">
        <f>INT(INDEX($C$5:$C$54,$I459)*INDEX(怒翼属性投放!$B$67:$Q$83,$F459,U$3)*INDEX(怒翼属性投放!$B$33:$B$41,怒翼升级!$G459))</f>
        <v>0</v>
      </c>
      <c r="V459" s="12">
        <f>INT(INDEX($C$5:$C$54,$I459)*INDEX(怒翼属性投放!$B$67:$Q$83,$F459,V$3)*INDEX(怒翼属性投放!$B$33:$B$41,怒翼升级!$G459))</f>
        <v>0</v>
      </c>
      <c r="W459" s="12">
        <f>INT(INDEX($C$5:$C$54,$I459)*INDEX(怒翼属性投放!$B$67:$Q$83,$F459,W$3)*INDEX(怒翼属性投放!$B$33:$B$41,怒翼升级!$G459))</f>
        <v>0</v>
      </c>
      <c r="X459" s="12">
        <f>INT(INDEX($C$5:$C$54,$I459)*INDEX(怒翼属性投放!$B$67:$Q$83,$F459,X$3)*INDEX(怒翼属性投放!$B$33:$B$41,怒翼升级!$G459))</f>
        <v>0</v>
      </c>
      <c r="Y459" s="12">
        <f>INT(INDEX($C$5:$C$54,$I459)*INDEX(怒翼属性投放!$B$67:$Q$83,$F459,Y$3)*INDEX(怒翼属性投放!$B$33:$B$41,怒翼升级!$G459))</f>
        <v>0</v>
      </c>
      <c r="Z459" s="12">
        <f>SUMPRODUCT(怒翼属性投放!B$47:Q$47,怒翼升级!J459:Y459)</f>
        <v>2800</v>
      </c>
    </row>
    <row r="460" spans="6:26" ht="16.5" x14ac:dyDescent="0.15">
      <c r="F460" s="13">
        <v>10</v>
      </c>
      <c r="G460" s="13">
        <v>7</v>
      </c>
      <c r="H460" s="13" t="s">
        <v>145</v>
      </c>
      <c r="I460" s="13">
        <v>6</v>
      </c>
      <c r="J460" s="12">
        <f>INT(INDEX($C$5:$C$54,$I460)*INDEX(怒翼属性投放!$B$67:$Q$83,$F460,J$3)*INDEX(怒翼属性投放!$B$33:$B$41,怒翼升级!$G460))</f>
        <v>4375</v>
      </c>
      <c r="K460" s="12">
        <f>INT(INDEX($C$5:$C$54,$I460)*INDEX(怒翼属性投放!$B$67:$Q$83,$F460,K$3)*INDEX(怒翼属性投放!$B$33:$B$41,怒翼升级!$G460))</f>
        <v>350</v>
      </c>
      <c r="L460" s="12">
        <f>INT(INDEX($C$5:$C$54,$I460)*INDEX(怒翼属性投放!$B$67:$Q$83,$F460,L$3)*INDEX(怒翼属性投放!$B$33:$B$41,怒翼升级!$G460))</f>
        <v>175</v>
      </c>
      <c r="M460" s="12">
        <f>INT(INDEX($C$5:$C$54,$I460)*INDEX(怒翼属性投放!$B$67:$Q$83,$F460,M$3)*INDEX(怒翼属性投放!$B$33:$B$41,怒翼升级!$G460))</f>
        <v>175</v>
      </c>
      <c r="N460" s="12">
        <f>INT(INDEX($C$5:$C$54,$I460)*INDEX(怒翼属性投放!$B$67:$Q$83,$F460,N$3)*INDEX(怒翼属性投放!$B$33:$B$41,怒翼升级!$G460))</f>
        <v>0</v>
      </c>
      <c r="O460" s="12">
        <f>INT(INDEX($C$5:$C$54,$I460)*INDEX(怒翼属性投放!$B$67:$Q$83,$F460,O$3)*INDEX(怒翼属性投放!$B$33:$B$41,怒翼升级!$G460))</f>
        <v>0</v>
      </c>
      <c r="P460" s="12">
        <f>INT(INDEX($C$5:$C$54,$I460)*INDEX(怒翼属性投放!$B$67:$Q$83,$F460,P$3)*INDEX(怒翼属性投放!$B$33:$B$41,怒翼升级!$G460))</f>
        <v>0</v>
      </c>
      <c r="Q460" s="12">
        <f>INT(INDEX($C$5:$C$54,$I460)*INDEX(怒翼属性投放!$B$67:$Q$83,$F460,Q$3)*INDEX(怒翼属性投放!$B$33:$B$41,怒翼升级!$G460))</f>
        <v>525</v>
      </c>
      <c r="R460" s="12">
        <f>INT(INDEX($C$5:$C$54,$I460)*INDEX(怒翼属性投放!$B$67:$Q$83,$F460,R$3)*INDEX(怒翼属性投放!$B$33:$B$41,怒翼升级!$G460))</f>
        <v>0</v>
      </c>
      <c r="S460" s="12">
        <f>INT(INDEX($C$5:$C$54,$I460)*INDEX(怒翼属性投放!$B$67:$Q$83,$F460,S$3)*INDEX(怒翼属性投放!$B$33:$B$41,怒翼升级!$G460))</f>
        <v>0</v>
      </c>
      <c r="T460" s="12">
        <f>INT(INDEX($C$5:$C$54,$I460)*INDEX(怒翼属性投放!$B$67:$Q$83,$F460,T$3)*INDEX(怒翼属性投放!$B$33:$B$41,怒翼升级!$G460))</f>
        <v>0</v>
      </c>
      <c r="U460" s="12">
        <f>INT(INDEX($C$5:$C$54,$I460)*INDEX(怒翼属性投放!$B$67:$Q$83,$F460,U$3)*INDEX(怒翼属性投放!$B$33:$B$41,怒翼升级!$G460))</f>
        <v>0</v>
      </c>
      <c r="V460" s="12">
        <f>INT(INDEX($C$5:$C$54,$I460)*INDEX(怒翼属性投放!$B$67:$Q$83,$F460,V$3)*INDEX(怒翼属性投放!$B$33:$B$41,怒翼升级!$G460))</f>
        <v>0</v>
      </c>
      <c r="W460" s="12">
        <f>INT(INDEX($C$5:$C$54,$I460)*INDEX(怒翼属性投放!$B$67:$Q$83,$F460,W$3)*INDEX(怒翼属性投放!$B$33:$B$41,怒翼升级!$G460))</f>
        <v>0</v>
      </c>
      <c r="X460" s="12">
        <f>INT(INDEX($C$5:$C$54,$I460)*INDEX(怒翼属性投放!$B$67:$Q$83,$F460,X$3)*INDEX(怒翼属性投放!$B$33:$B$41,怒翼升级!$G460))</f>
        <v>0</v>
      </c>
      <c r="Y460" s="12">
        <f>INT(INDEX($C$5:$C$54,$I460)*INDEX(怒翼属性投放!$B$67:$Q$83,$F460,Y$3)*INDEX(怒翼属性投放!$B$33:$B$41,怒翼升级!$G460))</f>
        <v>0</v>
      </c>
      <c r="Z460" s="12">
        <f>SUMPRODUCT(怒翼属性投放!B$47:Q$47,怒翼升级!J460:Y460)</f>
        <v>3062.5</v>
      </c>
    </row>
    <row r="461" spans="6:26" ht="16.5" x14ac:dyDescent="0.15">
      <c r="F461" s="13">
        <v>10</v>
      </c>
      <c r="G461" s="13">
        <v>7</v>
      </c>
      <c r="H461" s="13" t="s">
        <v>145</v>
      </c>
      <c r="I461" s="13">
        <v>7</v>
      </c>
      <c r="J461" s="12">
        <f>INT(INDEX($C$5:$C$54,$I461)*INDEX(怒翼属性投放!$B$67:$Q$83,$F461,J$3)*INDEX(怒翼属性投放!$B$33:$B$41,怒翼升级!$G461))</f>
        <v>4750</v>
      </c>
      <c r="K461" s="12">
        <f>INT(INDEX($C$5:$C$54,$I461)*INDEX(怒翼属性投放!$B$67:$Q$83,$F461,K$3)*INDEX(怒翼属性投放!$B$33:$B$41,怒翼升级!$G461))</f>
        <v>380</v>
      </c>
      <c r="L461" s="12">
        <f>INT(INDEX($C$5:$C$54,$I461)*INDEX(怒翼属性投放!$B$67:$Q$83,$F461,L$3)*INDEX(怒翼属性投放!$B$33:$B$41,怒翼升级!$G461))</f>
        <v>190</v>
      </c>
      <c r="M461" s="12">
        <f>INT(INDEX($C$5:$C$54,$I461)*INDEX(怒翼属性投放!$B$67:$Q$83,$F461,M$3)*INDEX(怒翼属性投放!$B$33:$B$41,怒翼升级!$G461))</f>
        <v>190</v>
      </c>
      <c r="N461" s="12">
        <f>INT(INDEX($C$5:$C$54,$I461)*INDEX(怒翼属性投放!$B$67:$Q$83,$F461,N$3)*INDEX(怒翼属性投放!$B$33:$B$41,怒翼升级!$G461))</f>
        <v>0</v>
      </c>
      <c r="O461" s="12">
        <f>INT(INDEX($C$5:$C$54,$I461)*INDEX(怒翼属性投放!$B$67:$Q$83,$F461,O$3)*INDEX(怒翼属性投放!$B$33:$B$41,怒翼升级!$G461))</f>
        <v>0</v>
      </c>
      <c r="P461" s="12">
        <f>INT(INDEX($C$5:$C$54,$I461)*INDEX(怒翼属性投放!$B$67:$Q$83,$F461,P$3)*INDEX(怒翼属性投放!$B$33:$B$41,怒翼升级!$G461))</f>
        <v>0</v>
      </c>
      <c r="Q461" s="12">
        <f>INT(INDEX($C$5:$C$54,$I461)*INDEX(怒翼属性投放!$B$67:$Q$83,$F461,Q$3)*INDEX(怒翼属性投放!$B$33:$B$41,怒翼升级!$G461))</f>
        <v>570</v>
      </c>
      <c r="R461" s="12">
        <f>INT(INDEX($C$5:$C$54,$I461)*INDEX(怒翼属性投放!$B$67:$Q$83,$F461,R$3)*INDEX(怒翼属性投放!$B$33:$B$41,怒翼升级!$G461))</f>
        <v>0</v>
      </c>
      <c r="S461" s="12">
        <f>INT(INDEX($C$5:$C$54,$I461)*INDEX(怒翼属性投放!$B$67:$Q$83,$F461,S$3)*INDEX(怒翼属性投放!$B$33:$B$41,怒翼升级!$G461))</f>
        <v>0</v>
      </c>
      <c r="T461" s="12">
        <f>INT(INDEX($C$5:$C$54,$I461)*INDEX(怒翼属性投放!$B$67:$Q$83,$F461,T$3)*INDEX(怒翼属性投放!$B$33:$B$41,怒翼升级!$G461))</f>
        <v>0</v>
      </c>
      <c r="U461" s="12">
        <f>INT(INDEX($C$5:$C$54,$I461)*INDEX(怒翼属性投放!$B$67:$Q$83,$F461,U$3)*INDEX(怒翼属性投放!$B$33:$B$41,怒翼升级!$G461))</f>
        <v>0</v>
      </c>
      <c r="V461" s="12">
        <f>INT(INDEX($C$5:$C$54,$I461)*INDEX(怒翼属性投放!$B$67:$Q$83,$F461,V$3)*INDEX(怒翼属性投放!$B$33:$B$41,怒翼升级!$G461))</f>
        <v>0</v>
      </c>
      <c r="W461" s="12">
        <f>INT(INDEX($C$5:$C$54,$I461)*INDEX(怒翼属性投放!$B$67:$Q$83,$F461,W$3)*INDEX(怒翼属性投放!$B$33:$B$41,怒翼升级!$G461))</f>
        <v>0</v>
      </c>
      <c r="X461" s="12">
        <f>INT(INDEX($C$5:$C$54,$I461)*INDEX(怒翼属性投放!$B$67:$Q$83,$F461,X$3)*INDEX(怒翼属性投放!$B$33:$B$41,怒翼升级!$G461))</f>
        <v>0</v>
      </c>
      <c r="Y461" s="12">
        <f>INT(INDEX($C$5:$C$54,$I461)*INDEX(怒翼属性投放!$B$67:$Q$83,$F461,Y$3)*INDEX(怒翼属性投放!$B$33:$B$41,怒翼升级!$G461))</f>
        <v>0</v>
      </c>
      <c r="Z461" s="12">
        <f>SUMPRODUCT(怒翼属性投放!B$47:Q$47,怒翼升级!J461:Y461)</f>
        <v>3325</v>
      </c>
    </row>
    <row r="462" spans="6:26" ht="16.5" x14ac:dyDescent="0.15">
      <c r="F462" s="13">
        <v>10</v>
      </c>
      <c r="G462" s="13">
        <v>7</v>
      </c>
      <c r="H462" s="13" t="s">
        <v>145</v>
      </c>
      <c r="I462" s="13">
        <v>8</v>
      </c>
      <c r="J462" s="12">
        <f>INT(INDEX($C$5:$C$54,$I462)*INDEX(怒翼属性投放!$B$67:$Q$83,$F462,J$3)*INDEX(怒翼属性投放!$B$33:$B$41,怒翼升级!$G462))</f>
        <v>5125</v>
      </c>
      <c r="K462" s="12">
        <f>INT(INDEX($C$5:$C$54,$I462)*INDEX(怒翼属性投放!$B$67:$Q$83,$F462,K$3)*INDEX(怒翼属性投放!$B$33:$B$41,怒翼升级!$G462))</f>
        <v>410</v>
      </c>
      <c r="L462" s="12">
        <f>INT(INDEX($C$5:$C$54,$I462)*INDEX(怒翼属性投放!$B$67:$Q$83,$F462,L$3)*INDEX(怒翼属性投放!$B$33:$B$41,怒翼升级!$G462))</f>
        <v>205</v>
      </c>
      <c r="M462" s="12">
        <f>INT(INDEX($C$5:$C$54,$I462)*INDEX(怒翼属性投放!$B$67:$Q$83,$F462,M$3)*INDEX(怒翼属性投放!$B$33:$B$41,怒翼升级!$G462))</f>
        <v>205</v>
      </c>
      <c r="N462" s="12">
        <f>INT(INDEX($C$5:$C$54,$I462)*INDEX(怒翼属性投放!$B$67:$Q$83,$F462,N$3)*INDEX(怒翼属性投放!$B$33:$B$41,怒翼升级!$G462))</f>
        <v>0</v>
      </c>
      <c r="O462" s="12">
        <f>INT(INDEX($C$5:$C$54,$I462)*INDEX(怒翼属性投放!$B$67:$Q$83,$F462,O$3)*INDEX(怒翼属性投放!$B$33:$B$41,怒翼升级!$G462))</f>
        <v>0</v>
      </c>
      <c r="P462" s="12">
        <f>INT(INDEX($C$5:$C$54,$I462)*INDEX(怒翼属性投放!$B$67:$Q$83,$F462,P$3)*INDEX(怒翼属性投放!$B$33:$B$41,怒翼升级!$G462))</f>
        <v>0</v>
      </c>
      <c r="Q462" s="12">
        <f>INT(INDEX($C$5:$C$54,$I462)*INDEX(怒翼属性投放!$B$67:$Q$83,$F462,Q$3)*INDEX(怒翼属性投放!$B$33:$B$41,怒翼升级!$G462))</f>
        <v>615</v>
      </c>
      <c r="R462" s="12">
        <f>INT(INDEX($C$5:$C$54,$I462)*INDEX(怒翼属性投放!$B$67:$Q$83,$F462,R$3)*INDEX(怒翼属性投放!$B$33:$B$41,怒翼升级!$G462))</f>
        <v>0</v>
      </c>
      <c r="S462" s="12">
        <f>INT(INDEX($C$5:$C$54,$I462)*INDEX(怒翼属性投放!$B$67:$Q$83,$F462,S$3)*INDEX(怒翼属性投放!$B$33:$B$41,怒翼升级!$G462))</f>
        <v>0</v>
      </c>
      <c r="T462" s="12">
        <f>INT(INDEX($C$5:$C$54,$I462)*INDEX(怒翼属性投放!$B$67:$Q$83,$F462,T$3)*INDEX(怒翼属性投放!$B$33:$B$41,怒翼升级!$G462))</f>
        <v>0</v>
      </c>
      <c r="U462" s="12">
        <f>INT(INDEX($C$5:$C$54,$I462)*INDEX(怒翼属性投放!$B$67:$Q$83,$F462,U$3)*INDEX(怒翼属性投放!$B$33:$B$41,怒翼升级!$G462))</f>
        <v>0</v>
      </c>
      <c r="V462" s="12">
        <f>INT(INDEX($C$5:$C$54,$I462)*INDEX(怒翼属性投放!$B$67:$Q$83,$F462,V$3)*INDEX(怒翼属性投放!$B$33:$B$41,怒翼升级!$G462))</f>
        <v>0</v>
      </c>
      <c r="W462" s="12">
        <f>INT(INDEX($C$5:$C$54,$I462)*INDEX(怒翼属性投放!$B$67:$Q$83,$F462,W$3)*INDEX(怒翼属性投放!$B$33:$B$41,怒翼升级!$G462))</f>
        <v>0</v>
      </c>
      <c r="X462" s="12">
        <f>INT(INDEX($C$5:$C$54,$I462)*INDEX(怒翼属性投放!$B$67:$Q$83,$F462,X$3)*INDEX(怒翼属性投放!$B$33:$B$41,怒翼升级!$G462))</f>
        <v>0</v>
      </c>
      <c r="Y462" s="12">
        <f>INT(INDEX($C$5:$C$54,$I462)*INDEX(怒翼属性投放!$B$67:$Q$83,$F462,Y$3)*INDEX(怒翼属性投放!$B$33:$B$41,怒翼升级!$G462))</f>
        <v>0</v>
      </c>
      <c r="Z462" s="12">
        <f>SUMPRODUCT(怒翼属性投放!B$47:Q$47,怒翼升级!J462:Y462)</f>
        <v>3587.5</v>
      </c>
    </row>
    <row r="463" spans="6:26" ht="16.5" x14ac:dyDescent="0.15">
      <c r="F463" s="13">
        <v>10</v>
      </c>
      <c r="G463" s="13">
        <v>7</v>
      </c>
      <c r="H463" s="13" t="s">
        <v>145</v>
      </c>
      <c r="I463" s="13">
        <v>9</v>
      </c>
      <c r="J463" s="12">
        <f>INT(INDEX($C$5:$C$54,$I463)*INDEX(怒翼属性投放!$B$67:$Q$83,$F463,J$3)*INDEX(怒翼属性投放!$B$33:$B$41,怒翼升级!$G463))</f>
        <v>5500</v>
      </c>
      <c r="K463" s="12">
        <f>INT(INDEX($C$5:$C$54,$I463)*INDEX(怒翼属性投放!$B$67:$Q$83,$F463,K$3)*INDEX(怒翼属性投放!$B$33:$B$41,怒翼升级!$G463))</f>
        <v>440</v>
      </c>
      <c r="L463" s="12">
        <f>INT(INDEX($C$5:$C$54,$I463)*INDEX(怒翼属性投放!$B$67:$Q$83,$F463,L$3)*INDEX(怒翼属性投放!$B$33:$B$41,怒翼升级!$G463))</f>
        <v>220</v>
      </c>
      <c r="M463" s="12">
        <f>INT(INDEX($C$5:$C$54,$I463)*INDEX(怒翼属性投放!$B$67:$Q$83,$F463,M$3)*INDEX(怒翼属性投放!$B$33:$B$41,怒翼升级!$G463))</f>
        <v>220</v>
      </c>
      <c r="N463" s="12">
        <f>INT(INDEX($C$5:$C$54,$I463)*INDEX(怒翼属性投放!$B$67:$Q$83,$F463,N$3)*INDEX(怒翼属性投放!$B$33:$B$41,怒翼升级!$G463))</f>
        <v>0</v>
      </c>
      <c r="O463" s="12">
        <f>INT(INDEX($C$5:$C$54,$I463)*INDEX(怒翼属性投放!$B$67:$Q$83,$F463,O$3)*INDEX(怒翼属性投放!$B$33:$B$41,怒翼升级!$G463))</f>
        <v>0</v>
      </c>
      <c r="P463" s="12">
        <f>INT(INDEX($C$5:$C$54,$I463)*INDEX(怒翼属性投放!$B$67:$Q$83,$F463,P$3)*INDEX(怒翼属性投放!$B$33:$B$41,怒翼升级!$G463))</f>
        <v>0</v>
      </c>
      <c r="Q463" s="12">
        <f>INT(INDEX($C$5:$C$54,$I463)*INDEX(怒翼属性投放!$B$67:$Q$83,$F463,Q$3)*INDEX(怒翼属性投放!$B$33:$B$41,怒翼升级!$G463))</f>
        <v>660</v>
      </c>
      <c r="R463" s="12">
        <f>INT(INDEX($C$5:$C$54,$I463)*INDEX(怒翼属性投放!$B$67:$Q$83,$F463,R$3)*INDEX(怒翼属性投放!$B$33:$B$41,怒翼升级!$G463))</f>
        <v>0</v>
      </c>
      <c r="S463" s="12">
        <f>INT(INDEX($C$5:$C$54,$I463)*INDEX(怒翼属性投放!$B$67:$Q$83,$F463,S$3)*INDEX(怒翼属性投放!$B$33:$B$41,怒翼升级!$G463))</f>
        <v>0</v>
      </c>
      <c r="T463" s="12">
        <f>INT(INDEX($C$5:$C$54,$I463)*INDEX(怒翼属性投放!$B$67:$Q$83,$F463,T$3)*INDEX(怒翼属性投放!$B$33:$B$41,怒翼升级!$G463))</f>
        <v>0</v>
      </c>
      <c r="U463" s="12">
        <f>INT(INDEX($C$5:$C$54,$I463)*INDEX(怒翼属性投放!$B$67:$Q$83,$F463,U$3)*INDEX(怒翼属性投放!$B$33:$B$41,怒翼升级!$G463))</f>
        <v>0</v>
      </c>
      <c r="V463" s="12">
        <f>INT(INDEX($C$5:$C$54,$I463)*INDEX(怒翼属性投放!$B$67:$Q$83,$F463,V$3)*INDEX(怒翼属性投放!$B$33:$B$41,怒翼升级!$G463))</f>
        <v>0</v>
      </c>
      <c r="W463" s="12">
        <f>INT(INDEX($C$5:$C$54,$I463)*INDEX(怒翼属性投放!$B$67:$Q$83,$F463,W$3)*INDEX(怒翼属性投放!$B$33:$B$41,怒翼升级!$G463))</f>
        <v>0</v>
      </c>
      <c r="X463" s="12">
        <f>INT(INDEX($C$5:$C$54,$I463)*INDEX(怒翼属性投放!$B$67:$Q$83,$F463,X$3)*INDEX(怒翼属性投放!$B$33:$B$41,怒翼升级!$G463))</f>
        <v>0</v>
      </c>
      <c r="Y463" s="12">
        <f>INT(INDEX($C$5:$C$54,$I463)*INDEX(怒翼属性投放!$B$67:$Q$83,$F463,Y$3)*INDEX(怒翼属性投放!$B$33:$B$41,怒翼升级!$G463))</f>
        <v>0</v>
      </c>
      <c r="Z463" s="12">
        <f>SUMPRODUCT(怒翼属性投放!B$47:Q$47,怒翼升级!J463:Y463)</f>
        <v>3850</v>
      </c>
    </row>
    <row r="464" spans="6:26" ht="16.5" x14ac:dyDescent="0.15">
      <c r="F464" s="13">
        <v>10</v>
      </c>
      <c r="G464" s="13">
        <v>7</v>
      </c>
      <c r="H464" s="13" t="s">
        <v>145</v>
      </c>
      <c r="I464" s="13">
        <v>10</v>
      </c>
      <c r="J464" s="12">
        <f>INT(INDEX($C$5:$C$54,$I464)*INDEX(怒翼属性投放!$B$67:$Q$83,$F464,J$3)*INDEX(怒翼属性投放!$B$33:$B$41,怒翼升级!$G464))</f>
        <v>5875</v>
      </c>
      <c r="K464" s="12">
        <f>INT(INDEX($C$5:$C$54,$I464)*INDEX(怒翼属性投放!$B$67:$Q$83,$F464,K$3)*INDEX(怒翼属性投放!$B$33:$B$41,怒翼升级!$G464))</f>
        <v>470</v>
      </c>
      <c r="L464" s="12">
        <f>INT(INDEX($C$5:$C$54,$I464)*INDEX(怒翼属性投放!$B$67:$Q$83,$F464,L$3)*INDEX(怒翼属性投放!$B$33:$B$41,怒翼升级!$G464))</f>
        <v>235</v>
      </c>
      <c r="M464" s="12">
        <f>INT(INDEX($C$5:$C$54,$I464)*INDEX(怒翼属性投放!$B$67:$Q$83,$F464,M$3)*INDEX(怒翼属性投放!$B$33:$B$41,怒翼升级!$G464))</f>
        <v>235</v>
      </c>
      <c r="N464" s="12">
        <f>INT(INDEX($C$5:$C$54,$I464)*INDEX(怒翼属性投放!$B$67:$Q$83,$F464,N$3)*INDEX(怒翼属性投放!$B$33:$B$41,怒翼升级!$G464))</f>
        <v>0</v>
      </c>
      <c r="O464" s="12">
        <f>INT(INDEX($C$5:$C$54,$I464)*INDEX(怒翼属性投放!$B$67:$Q$83,$F464,O$3)*INDEX(怒翼属性投放!$B$33:$B$41,怒翼升级!$G464))</f>
        <v>0</v>
      </c>
      <c r="P464" s="12">
        <f>INT(INDEX($C$5:$C$54,$I464)*INDEX(怒翼属性投放!$B$67:$Q$83,$F464,P$3)*INDEX(怒翼属性投放!$B$33:$B$41,怒翼升级!$G464))</f>
        <v>0</v>
      </c>
      <c r="Q464" s="12">
        <f>INT(INDEX($C$5:$C$54,$I464)*INDEX(怒翼属性投放!$B$67:$Q$83,$F464,Q$3)*INDEX(怒翼属性投放!$B$33:$B$41,怒翼升级!$G464))</f>
        <v>705</v>
      </c>
      <c r="R464" s="12">
        <f>INT(INDEX($C$5:$C$54,$I464)*INDEX(怒翼属性投放!$B$67:$Q$83,$F464,R$3)*INDEX(怒翼属性投放!$B$33:$B$41,怒翼升级!$G464))</f>
        <v>0</v>
      </c>
      <c r="S464" s="12">
        <f>INT(INDEX($C$5:$C$54,$I464)*INDEX(怒翼属性投放!$B$67:$Q$83,$F464,S$3)*INDEX(怒翼属性投放!$B$33:$B$41,怒翼升级!$G464))</f>
        <v>0</v>
      </c>
      <c r="T464" s="12">
        <f>INT(INDEX($C$5:$C$54,$I464)*INDEX(怒翼属性投放!$B$67:$Q$83,$F464,T$3)*INDEX(怒翼属性投放!$B$33:$B$41,怒翼升级!$G464))</f>
        <v>0</v>
      </c>
      <c r="U464" s="12">
        <f>INT(INDEX($C$5:$C$54,$I464)*INDEX(怒翼属性投放!$B$67:$Q$83,$F464,U$3)*INDEX(怒翼属性投放!$B$33:$B$41,怒翼升级!$G464))</f>
        <v>0</v>
      </c>
      <c r="V464" s="12">
        <f>INT(INDEX($C$5:$C$54,$I464)*INDEX(怒翼属性投放!$B$67:$Q$83,$F464,V$3)*INDEX(怒翼属性投放!$B$33:$B$41,怒翼升级!$G464))</f>
        <v>0</v>
      </c>
      <c r="W464" s="12">
        <f>INT(INDEX($C$5:$C$54,$I464)*INDEX(怒翼属性投放!$B$67:$Q$83,$F464,W$3)*INDEX(怒翼属性投放!$B$33:$B$41,怒翼升级!$G464))</f>
        <v>0</v>
      </c>
      <c r="X464" s="12">
        <f>INT(INDEX($C$5:$C$54,$I464)*INDEX(怒翼属性投放!$B$67:$Q$83,$F464,X$3)*INDEX(怒翼属性投放!$B$33:$B$41,怒翼升级!$G464))</f>
        <v>0</v>
      </c>
      <c r="Y464" s="12">
        <f>INT(INDEX($C$5:$C$54,$I464)*INDEX(怒翼属性投放!$B$67:$Q$83,$F464,Y$3)*INDEX(怒翼属性投放!$B$33:$B$41,怒翼升级!$G464))</f>
        <v>0</v>
      </c>
      <c r="Z464" s="12">
        <f>SUMPRODUCT(怒翼属性投放!B$47:Q$47,怒翼升级!J464:Y464)</f>
        <v>4112.5</v>
      </c>
    </row>
    <row r="465" spans="6:26" ht="16.5" x14ac:dyDescent="0.15">
      <c r="F465" s="13">
        <v>10</v>
      </c>
      <c r="G465" s="13">
        <v>7</v>
      </c>
      <c r="H465" s="13" t="s">
        <v>145</v>
      </c>
      <c r="I465" s="13">
        <v>11</v>
      </c>
      <c r="J465" s="12">
        <f>INT(INDEX($C$5:$C$54,$I465)*INDEX(怒翼属性投放!$B$67:$Q$83,$F465,J$3)*INDEX(怒翼属性投放!$B$33:$B$41,怒翼升级!$G465))</f>
        <v>6250</v>
      </c>
      <c r="K465" s="12">
        <f>INT(INDEX($C$5:$C$54,$I465)*INDEX(怒翼属性投放!$B$67:$Q$83,$F465,K$3)*INDEX(怒翼属性投放!$B$33:$B$41,怒翼升级!$G465))</f>
        <v>500</v>
      </c>
      <c r="L465" s="12">
        <f>INT(INDEX($C$5:$C$54,$I465)*INDEX(怒翼属性投放!$B$67:$Q$83,$F465,L$3)*INDEX(怒翼属性投放!$B$33:$B$41,怒翼升级!$G465))</f>
        <v>250</v>
      </c>
      <c r="M465" s="12">
        <f>INT(INDEX($C$5:$C$54,$I465)*INDEX(怒翼属性投放!$B$67:$Q$83,$F465,M$3)*INDEX(怒翼属性投放!$B$33:$B$41,怒翼升级!$G465))</f>
        <v>250</v>
      </c>
      <c r="N465" s="12">
        <f>INT(INDEX($C$5:$C$54,$I465)*INDEX(怒翼属性投放!$B$67:$Q$83,$F465,N$3)*INDEX(怒翼属性投放!$B$33:$B$41,怒翼升级!$G465))</f>
        <v>0</v>
      </c>
      <c r="O465" s="12">
        <f>INT(INDEX($C$5:$C$54,$I465)*INDEX(怒翼属性投放!$B$67:$Q$83,$F465,O$3)*INDEX(怒翼属性投放!$B$33:$B$41,怒翼升级!$G465))</f>
        <v>0</v>
      </c>
      <c r="P465" s="12">
        <f>INT(INDEX($C$5:$C$54,$I465)*INDEX(怒翼属性投放!$B$67:$Q$83,$F465,P$3)*INDEX(怒翼属性投放!$B$33:$B$41,怒翼升级!$G465))</f>
        <v>0</v>
      </c>
      <c r="Q465" s="12">
        <f>INT(INDEX($C$5:$C$54,$I465)*INDEX(怒翼属性投放!$B$67:$Q$83,$F465,Q$3)*INDEX(怒翼属性投放!$B$33:$B$41,怒翼升级!$G465))</f>
        <v>750</v>
      </c>
      <c r="R465" s="12">
        <f>INT(INDEX($C$5:$C$54,$I465)*INDEX(怒翼属性投放!$B$67:$Q$83,$F465,R$3)*INDEX(怒翼属性投放!$B$33:$B$41,怒翼升级!$G465))</f>
        <v>0</v>
      </c>
      <c r="S465" s="12">
        <f>INT(INDEX($C$5:$C$54,$I465)*INDEX(怒翼属性投放!$B$67:$Q$83,$F465,S$3)*INDEX(怒翼属性投放!$B$33:$B$41,怒翼升级!$G465))</f>
        <v>0</v>
      </c>
      <c r="T465" s="12">
        <f>INT(INDEX($C$5:$C$54,$I465)*INDEX(怒翼属性投放!$B$67:$Q$83,$F465,T$3)*INDEX(怒翼属性投放!$B$33:$B$41,怒翼升级!$G465))</f>
        <v>0</v>
      </c>
      <c r="U465" s="12">
        <f>INT(INDEX($C$5:$C$54,$I465)*INDEX(怒翼属性投放!$B$67:$Q$83,$F465,U$3)*INDEX(怒翼属性投放!$B$33:$B$41,怒翼升级!$G465))</f>
        <v>0</v>
      </c>
      <c r="V465" s="12">
        <f>INT(INDEX($C$5:$C$54,$I465)*INDEX(怒翼属性投放!$B$67:$Q$83,$F465,V$3)*INDEX(怒翼属性投放!$B$33:$B$41,怒翼升级!$G465))</f>
        <v>0</v>
      </c>
      <c r="W465" s="12">
        <f>INT(INDEX($C$5:$C$54,$I465)*INDEX(怒翼属性投放!$B$67:$Q$83,$F465,W$3)*INDEX(怒翼属性投放!$B$33:$B$41,怒翼升级!$G465))</f>
        <v>0</v>
      </c>
      <c r="X465" s="12">
        <f>INT(INDEX($C$5:$C$54,$I465)*INDEX(怒翼属性投放!$B$67:$Q$83,$F465,X$3)*INDEX(怒翼属性投放!$B$33:$B$41,怒翼升级!$G465))</f>
        <v>0</v>
      </c>
      <c r="Y465" s="12">
        <f>INT(INDEX($C$5:$C$54,$I465)*INDEX(怒翼属性投放!$B$67:$Q$83,$F465,Y$3)*INDEX(怒翼属性投放!$B$33:$B$41,怒翼升级!$G465))</f>
        <v>0</v>
      </c>
      <c r="Z465" s="12">
        <f>SUMPRODUCT(怒翼属性投放!B$47:Q$47,怒翼升级!J465:Y465)</f>
        <v>4375</v>
      </c>
    </row>
    <row r="466" spans="6:26" ht="16.5" x14ac:dyDescent="0.15">
      <c r="F466" s="13">
        <v>10</v>
      </c>
      <c r="G466" s="13">
        <v>7</v>
      </c>
      <c r="H466" s="13" t="s">
        <v>145</v>
      </c>
      <c r="I466" s="13">
        <v>12</v>
      </c>
      <c r="J466" s="12">
        <f>INT(INDEX($C$5:$C$54,$I466)*INDEX(怒翼属性投放!$B$67:$Q$83,$F466,J$3)*INDEX(怒翼属性投放!$B$33:$B$41,怒翼升级!$G466))</f>
        <v>6625</v>
      </c>
      <c r="K466" s="12">
        <f>INT(INDEX($C$5:$C$54,$I466)*INDEX(怒翼属性投放!$B$67:$Q$83,$F466,K$3)*INDEX(怒翼属性投放!$B$33:$B$41,怒翼升级!$G466))</f>
        <v>530</v>
      </c>
      <c r="L466" s="12">
        <f>INT(INDEX($C$5:$C$54,$I466)*INDEX(怒翼属性投放!$B$67:$Q$83,$F466,L$3)*INDEX(怒翼属性投放!$B$33:$B$41,怒翼升级!$G466))</f>
        <v>265</v>
      </c>
      <c r="M466" s="12">
        <f>INT(INDEX($C$5:$C$54,$I466)*INDEX(怒翼属性投放!$B$67:$Q$83,$F466,M$3)*INDEX(怒翼属性投放!$B$33:$B$41,怒翼升级!$G466))</f>
        <v>265</v>
      </c>
      <c r="N466" s="12">
        <f>INT(INDEX($C$5:$C$54,$I466)*INDEX(怒翼属性投放!$B$67:$Q$83,$F466,N$3)*INDEX(怒翼属性投放!$B$33:$B$41,怒翼升级!$G466))</f>
        <v>0</v>
      </c>
      <c r="O466" s="12">
        <f>INT(INDEX($C$5:$C$54,$I466)*INDEX(怒翼属性投放!$B$67:$Q$83,$F466,O$3)*INDEX(怒翼属性投放!$B$33:$B$41,怒翼升级!$G466))</f>
        <v>0</v>
      </c>
      <c r="P466" s="12">
        <f>INT(INDEX($C$5:$C$54,$I466)*INDEX(怒翼属性投放!$B$67:$Q$83,$F466,P$3)*INDEX(怒翼属性投放!$B$33:$B$41,怒翼升级!$G466))</f>
        <v>0</v>
      </c>
      <c r="Q466" s="12">
        <f>INT(INDEX($C$5:$C$54,$I466)*INDEX(怒翼属性投放!$B$67:$Q$83,$F466,Q$3)*INDEX(怒翼属性投放!$B$33:$B$41,怒翼升级!$G466))</f>
        <v>795</v>
      </c>
      <c r="R466" s="12">
        <f>INT(INDEX($C$5:$C$54,$I466)*INDEX(怒翼属性投放!$B$67:$Q$83,$F466,R$3)*INDEX(怒翼属性投放!$B$33:$B$41,怒翼升级!$G466))</f>
        <v>0</v>
      </c>
      <c r="S466" s="12">
        <f>INT(INDEX($C$5:$C$54,$I466)*INDEX(怒翼属性投放!$B$67:$Q$83,$F466,S$3)*INDEX(怒翼属性投放!$B$33:$B$41,怒翼升级!$G466))</f>
        <v>0</v>
      </c>
      <c r="T466" s="12">
        <f>INT(INDEX($C$5:$C$54,$I466)*INDEX(怒翼属性投放!$B$67:$Q$83,$F466,T$3)*INDEX(怒翼属性投放!$B$33:$B$41,怒翼升级!$G466))</f>
        <v>0</v>
      </c>
      <c r="U466" s="12">
        <f>INT(INDEX($C$5:$C$54,$I466)*INDEX(怒翼属性投放!$B$67:$Q$83,$F466,U$3)*INDEX(怒翼属性投放!$B$33:$B$41,怒翼升级!$G466))</f>
        <v>0</v>
      </c>
      <c r="V466" s="12">
        <f>INT(INDEX($C$5:$C$54,$I466)*INDEX(怒翼属性投放!$B$67:$Q$83,$F466,V$3)*INDEX(怒翼属性投放!$B$33:$B$41,怒翼升级!$G466))</f>
        <v>0</v>
      </c>
      <c r="W466" s="12">
        <f>INT(INDEX($C$5:$C$54,$I466)*INDEX(怒翼属性投放!$B$67:$Q$83,$F466,W$3)*INDEX(怒翼属性投放!$B$33:$B$41,怒翼升级!$G466))</f>
        <v>0</v>
      </c>
      <c r="X466" s="12">
        <f>INT(INDEX($C$5:$C$54,$I466)*INDEX(怒翼属性投放!$B$67:$Q$83,$F466,X$3)*INDEX(怒翼属性投放!$B$33:$B$41,怒翼升级!$G466))</f>
        <v>0</v>
      </c>
      <c r="Y466" s="12">
        <f>INT(INDEX($C$5:$C$54,$I466)*INDEX(怒翼属性投放!$B$67:$Q$83,$F466,Y$3)*INDEX(怒翼属性投放!$B$33:$B$41,怒翼升级!$G466))</f>
        <v>0</v>
      </c>
      <c r="Z466" s="12">
        <f>SUMPRODUCT(怒翼属性投放!B$47:Q$47,怒翼升级!J466:Y466)</f>
        <v>4637.5</v>
      </c>
    </row>
    <row r="467" spans="6:26" ht="16.5" x14ac:dyDescent="0.15">
      <c r="F467" s="13">
        <v>10</v>
      </c>
      <c r="G467" s="13">
        <v>7</v>
      </c>
      <c r="H467" s="13" t="s">
        <v>145</v>
      </c>
      <c r="I467" s="13">
        <v>13</v>
      </c>
      <c r="J467" s="12">
        <f>INT(INDEX($C$5:$C$54,$I467)*INDEX(怒翼属性投放!$B$67:$Q$83,$F467,J$3)*INDEX(怒翼属性投放!$B$33:$B$41,怒翼升级!$G467))</f>
        <v>7000</v>
      </c>
      <c r="K467" s="12">
        <f>INT(INDEX($C$5:$C$54,$I467)*INDEX(怒翼属性投放!$B$67:$Q$83,$F467,K$3)*INDEX(怒翼属性投放!$B$33:$B$41,怒翼升级!$G467))</f>
        <v>560</v>
      </c>
      <c r="L467" s="12">
        <f>INT(INDEX($C$5:$C$54,$I467)*INDEX(怒翼属性投放!$B$67:$Q$83,$F467,L$3)*INDEX(怒翼属性投放!$B$33:$B$41,怒翼升级!$G467))</f>
        <v>280</v>
      </c>
      <c r="M467" s="12">
        <f>INT(INDEX($C$5:$C$54,$I467)*INDEX(怒翼属性投放!$B$67:$Q$83,$F467,M$3)*INDEX(怒翼属性投放!$B$33:$B$41,怒翼升级!$G467))</f>
        <v>280</v>
      </c>
      <c r="N467" s="12">
        <f>INT(INDEX($C$5:$C$54,$I467)*INDEX(怒翼属性投放!$B$67:$Q$83,$F467,N$3)*INDEX(怒翼属性投放!$B$33:$B$41,怒翼升级!$G467))</f>
        <v>0</v>
      </c>
      <c r="O467" s="12">
        <f>INT(INDEX($C$5:$C$54,$I467)*INDEX(怒翼属性投放!$B$67:$Q$83,$F467,O$3)*INDEX(怒翼属性投放!$B$33:$B$41,怒翼升级!$G467))</f>
        <v>0</v>
      </c>
      <c r="P467" s="12">
        <f>INT(INDEX($C$5:$C$54,$I467)*INDEX(怒翼属性投放!$B$67:$Q$83,$F467,P$3)*INDEX(怒翼属性投放!$B$33:$B$41,怒翼升级!$G467))</f>
        <v>0</v>
      </c>
      <c r="Q467" s="12">
        <f>INT(INDEX($C$5:$C$54,$I467)*INDEX(怒翼属性投放!$B$67:$Q$83,$F467,Q$3)*INDEX(怒翼属性投放!$B$33:$B$41,怒翼升级!$G467))</f>
        <v>840</v>
      </c>
      <c r="R467" s="12">
        <f>INT(INDEX($C$5:$C$54,$I467)*INDEX(怒翼属性投放!$B$67:$Q$83,$F467,R$3)*INDEX(怒翼属性投放!$B$33:$B$41,怒翼升级!$G467))</f>
        <v>0</v>
      </c>
      <c r="S467" s="12">
        <f>INT(INDEX($C$5:$C$54,$I467)*INDEX(怒翼属性投放!$B$67:$Q$83,$F467,S$3)*INDEX(怒翼属性投放!$B$33:$B$41,怒翼升级!$G467))</f>
        <v>0</v>
      </c>
      <c r="T467" s="12">
        <f>INT(INDEX($C$5:$C$54,$I467)*INDEX(怒翼属性投放!$B$67:$Q$83,$F467,T$3)*INDEX(怒翼属性投放!$B$33:$B$41,怒翼升级!$G467))</f>
        <v>0</v>
      </c>
      <c r="U467" s="12">
        <f>INT(INDEX($C$5:$C$54,$I467)*INDEX(怒翼属性投放!$B$67:$Q$83,$F467,U$3)*INDEX(怒翼属性投放!$B$33:$B$41,怒翼升级!$G467))</f>
        <v>0</v>
      </c>
      <c r="V467" s="12">
        <f>INT(INDEX($C$5:$C$54,$I467)*INDEX(怒翼属性投放!$B$67:$Q$83,$F467,V$3)*INDEX(怒翼属性投放!$B$33:$B$41,怒翼升级!$G467))</f>
        <v>0</v>
      </c>
      <c r="W467" s="12">
        <f>INT(INDEX($C$5:$C$54,$I467)*INDEX(怒翼属性投放!$B$67:$Q$83,$F467,W$3)*INDEX(怒翼属性投放!$B$33:$B$41,怒翼升级!$G467))</f>
        <v>0</v>
      </c>
      <c r="X467" s="12">
        <f>INT(INDEX($C$5:$C$54,$I467)*INDEX(怒翼属性投放!$B$67:$Q$83,$F467,X$3)*INDEX(怒翼属性投放!$B$33:$B$41,怒翼升级!$G467))</f>
        <v>0</v>
      </c>
      <c r="Y467" s="12">
        <f>INT(INDEX($C$5:$C$54,$I467)*INDEX(怒翼属性投放!$B$67:$Q$83,$F467,Y$3)*INDEX(怒翼属性投放!$B$33:$B$41,怒翼升级!$G467))</f>
        <v>0</v>
      </c>
      <c r="Z467" s="12">
        <f>SUMPRODUCT(怒翼属性投放!B$47:Q$47,怒翼升级!J467:Y467)</f>
        <v>4900</v>
      </c>
    </row>
    <row r="468" spans="6:26" ht="16.5" x14ac:dyDescent="0.15">
      <c r="F468" s="13">
        <v>10</v>
      </c>
      <c r="G468" s="13">
        <v>7</v>
      </c>
      <c r="H468" s="13" t="s">
        <v>145</v>
      </c>
      <c r="I468" s="13">
        <v>14</v>
      </c>
      <c r="J468" s="12">
        <f>INT(INDEX($C$5:$C$54,$I468)*INDEX(怒翼属性投放!$B$67:$Q$83,$F468,J$3)*INDEX(怒翼属性投放!$B$33:$B$41,怒翼升级!$G468))</f>
        <v>7375</v>
      </c>
      <c r="K468" s="12">
        <f>INT(INDEX($C$5:$C$54,$I468)*INDEX(怒翼属性投放!$B$67:$Q$83,$F468,K$3)*INDEX(怒翼属性投放!$B$33:$B$41,怒翼升级!$G468))</f>
        <v>590</v>
      </c>
      <c r="L468" s="12">
        <f>INT(INDEX($C$5:$C$54,$I468)*INDEX(怒翼属性投放!$B$67:$Q$83,$F468,L$3)*INDEX(怒翼属性投放!$B$33:$B$41,怒翼升级!$G468))</f>
        <v>295</v>
      </c>
      <c r="M468" s="12">
        <f>INT(INDEX($C$5:$C$54,$I468)*INDEX(怒翼属性投放!$B$67:$Q$83,$F468,M$3)*INDEX(怒翼属性投放!$B$33:$B$41,怒翼升级!$G468))</f>
        <v>295</v>
      </c>
      <c r="N468" s="12">
        <f>INT(INDEX($C$5:$C$54,$I468)*INDEX(怒翼属性投放!$B$67:$Q$83,$F468,N$3)*INDEX(怒翼属性投放!$B$33:$B$41,怒翼升级!$G468))</f>
        <v>0</v>
      </c>
      <c r="O468" s="12">
        <f>INT(INDEX($C$5:$C$54,$I468)*INDEX(怒翼属性投放!$B$67:$Q$83,$F468,O$3)*INDEX(怒翼属性投放!$B$33:$B$41,怒翼升级!$G468))</f>
        <v>0</v>
      </c>
      <c r="P468" s="12">
        <f>INT(INDEX($C$5:$C$54,$I468)*INDEX(怒翼属性投放!$B$67:$Q$83,$F468,P$3)*INDEX(怒翼属性投放!$B$33:$B$41,怒翼升级!$G468))</f>
        <v>0</v>
      </c>
      <c r="Q468" s="12">
        <f>INT(INDEX($C$5:$C$54,$I468)*INDEX(怒翼属性投放!$B$67:$Q$83,$F468,Q$3)*INDEX(怒翼属性投放!$B$33:$B$41,怒翼升级!$G468))</f>
        <v>885</v>
      </c>
      <c r="R468" s="12">
        <f>INT(INDEX($C$5:$C$54,$I468)*INDEX(怒翼属性投放!$B$67:$Q$83,$F468,R$3)*INDEX(怒翼属性投放!$B$33:$B$41,怒翼升级!$G468))</f>
        <v>0</v>
      </c>
      <c r="S468" s="12">
        <f>INT(INDEX($C$5:$C$54,$I468)*INDEX(怒翼属性投放!$B$67:$Q$83,$F468,S$3)*INDEX(怒翼属性投放!$B$33:$B$41,怒翼升级!$G468))</f>
        <v>0</v>
      </c>
      <c r="T468" s="12">
        <f>INT(INDEX($C$5:$C$54,$I468)*INDEX(怒翼属性投放!$B$67:$Q$83,$F468,T$3)*INDEX(怒翼属性投放!$B$33:$B$41,怒翼升级!$G468))</f>
        <v>0</v>
      </c>
      <c r="U468" s="12">
        <f>INT(INDEX($C$5:$C$54,$I468)*INDEX(怒翼属性投放!$B$67:$Q$83,$F468,U$3)*INDEX(怒翼属性投放!$B$33:$B$41,怒翼升级!$G468))</f>
        <v>0</v>
      </c>
      <c r="V468" s="12">
        <f>INT(INDEX($C$5:$C$54,$I468)*INDEX(怒翼属性投放!$B$67:$Q$83,$F468,V$3)*INDEX(怒翼属性投放!$B$33:$B$41,怒翼升级!$G468))</f>
        <v>0</v>
      </c>
      <c r="W468" s="12">
        <f>INT(INDEX($C$5:$C$54,$I468)*INDEX(怒翼属性投放!$B$67:$Q$83,$F468,W$3)*INDEX(怒翼属性投放!$B$33:$B$41,怒翼升级!$G468))</f>
        <v>0</v>
      </c>
      <c r="X468" s="12">
        <f>INT(INDEX($C$5:$C$54,$I468)*INDEX(怒翼属性投放!$B$67:$Q$83,$F468,X$3)*INDEX(怒翼属性投放!$B$33:$B$41,怒翼升级!$G468))</f>
        <v>0</v>
      </c>
      <c r="Y468" s="12">
        <f>INT(INDEX($C$5:$C$54,$I468)*INDEX(怒翼属性投放!$B$67:$Q$83,$F468,Y$3)*INDEX(怒翼属性投放!$B$33:$B$41,怒翼升级!$G468))</f>
        <v>0</v>
      </c>
      <c r="Z468" s="12">
        <f>SUMPRODUCT(怒翼属性投放!B$47:Q$47,怒翼升级!J468:Y468)</f>
        <v>5162.5</v>
      </c>
    </row>
    <row r="469" spans="6:26" ht="16.5" x14ac:dyDescent="0.15">
      <c r="F469" s="13">
        <v>10</v>
      </c>
      <c r="G469" s="13">
        <v>7</v>
      </c>
      <c r="H469" s="13" t="s">
        <v>145</v>
      </c>
      <c r="I469" s="13">
        <v>15</v>
      </c>
      <c r="J469" s="12">
        <f>INT(INDEX($C$5:$C$54,$I469)*INDEX(怒翼属性投放!$B$67:$Q$83,$F469,J$3)*INDEX(怒翼属性投放!$B$33:$B$41,怒翼升级!$G469))</f>
        <v>7750</v>
      </c>
      <c r="K469" s="12">
        <f>INT(INDEX($C$5:$C$54,$I469)*INDEX(怒翼属性投放!$B$67:$Q$83,$F469,K$3)*INDEX(怒翼属性投放!$B$33:$B$41,怒翼升级!$G469))</f>
        <v>620</v>
      </c>
      <c r="L469" s="12">
        <f>INT(INDEX($C$5:$C$54,$I469)*INDEX(怒翼属性投放!$B$67:$Q$83,$F469,L$3)*INDEX(怒翼属性投放!$B$33:$B$41,怒翼升级!$G469))</f>
        <v>310</v>
      </c>
      <c r="M469" s="12">
        <f>INT(INDEX($C$5:$C$54,$I469)*INDEX(怒翼属性投放!$B$67:$Q$83,$F469,M$3)*INDEX(怒翼属性投放!$B$33:$B$41,怒翼升级!$G469))</f>
        <v>310</v>
      </c>
      <c r="N469" s="12">
        <f>INT(INDEX($C$5:$C$54,$I469)*INDEX(怒翼属性投放!$B$67:$Q$83,$F469,N$3)*INDEX(怒翼属性投放!$B$33:$B$41,怒翼升级!$G469))</f>
        <v>0</v>
      </c>
      <c r="O469" s="12">
        <f>INT(INDEX($C$5:$C$54,$I469)*INDEX(怒翼属性投放!$B$67:$Q$83,$F469,O$3)*INDEX(怒翼属性投放!$B$33:$B$41,怒翼升级!$G469))</f>
        <v>0</v>
      </c>
      <c r="P469" s="12">
        <f>INT(INDEX($C$5:$C$54,$I469)*INDEX(怒翼属性投放!$B$67:$Q$83,$F469,P$3)*INDEX(怒翼属性投放!$B$33:$B$41,怒翼升级!$G469))</f>
        <v>0</v>
      </c>
      <c r="Q469" s="12">
        <f>INT(INDEX($C$5:$C$54,$I469)*INDEX(怒翼属性投放!$B$67:$Q$83,$F469,Q$3)*INDEX(怒翼属性投放!$B$33:$B$41,怒翼升级!$G469))</f>
        <v>930</v>
      </c>
      <c r="R469" s="12">
        <f>INT(INDEX($C$5:$C$54,$I469)*INDEX(怒翼属性投放!$B$67:$Q$83,$F469,R$3)*INDEX(怒翼属性投放!$B$33:$B$41,怒翼升级!$G469))</f>
        <v>0</v>
      </c>
      <c r="S469" s="12">
        <f>INT(INDEX($C$5:$C$54,$I469)*INDEX(怒翼属性投放!$B$67:$Q$83,$F469,S$3)*INDEX(怒翼属性投放!$B$33:$B$41,怒翼升级!$G469))</f>
        <v>0</v>
      </c>
      <c r="T469" s="12">
        <f>INT(INDEX($C$5:$C$54,$I469)*INDEX(怒翼属性投放!$B$67:$Q$83,$F469,T$3)*INDEX(怒翼属性投放!$B$33:$B$41,怒翼升级!$G469))</f>
        <v>0</v>
      </c>
      <c r="U469" s="12">
        <f>INT(INDEX($C$5:$C$54,$I469)*INDEX(怒翼属性投放!$B$67:$Q$83,$F469,U$3)*INDEX(怒翼属性投放!$B$33:$B$41,怒翼升级!$G469))</f>
        <v>0</v>
      </c>
      <c r="V469" s="12">
        <f>INT(INDEX($C$5:$C$54,$I469)*INDEX(怒翼属性投放!$B$67:$Q$83,$F469,V$3)*INDEX(怒翼属性投放!$B$33:$B$41,怒翼升级!$G469))</f>
        <v>0</v>
      </c>
      <c r="W469" s="12">
        <f>INT(INDEX($C$5:$C$54,$I469)*INDEX(怒翼属性投放!$B$67:$Q$83,$F469,W$3)*INDEX(怒翼属性投放!$B$33:$B$41,怒翼升级!$G469))</f>
        <v>0</v>
      </c>
      <c r="X469" s="12">
        <f>INT(INDEX($C$5:$C$54,$I469)*INDEX(怒翼属性投放!$B$67:$Q$83,$F469,X$3)*INDEX(怒翼属性投放!$B$33:$B$41,怒翼升级!$G469))</f>
        <v>0</v>
      </c>
      <c r="Y469" s="12">
        <f>INT(INDEX($C$5:$C$54,$I469)*INDEX(怒翼属性投放!$B$67:$Q$83,$F469,Y$3)*INDEX(怒翼属性投放!$B$33:$B$41,怒翼升级!$G469))</f>
        <v>0</v>
      </c>
      <c r="Z469" s="12">
        <f>SUMPRODUCT(怒翼属性投放!B$47:Q$47,怒翼升级!J469:Y469)</f>
        <v>5425</v>
      </c>
    </row>
    <row r="470" spans="6:26" ht="16.5" x14ac:dyDescent="0.15">
      <c r="F470" s="13">
        <v>10</v>
      </c>
      <c r="G470" s="13">
        <v>7</v>
      </c>
      <c r="H470" s="13" t="s">
        <v>145</v>
      </c>
      <c r="I470" s="13">
        <v>16</v>
      </c>
      <c r="J470" s="12">
        <f>INT(INDEX($C$5:$C$54,$I470)*INDEX(怒翼属性投放!$B$67:$Q$83,$F470,J$3)*INDEX(怒翼属性投放!$B$33:$B$41,怒翼升级!$G470))</f>
        <v>8125</v>
      </c>
      <c r="K470" s="12">
        <f>INT(INDEX($C$5:$C$54,$I470)*INDEX(怒翼属性投放!$B$67:$Q$83,$F470,K$3)*INDEX(怒翼属性投放!$B$33:$B$41,怒翼升级!$G470))</f>
        <v>650</v>
      </c>
      <c r="L470" s="12">
        <f>INT(INDEX($C$5:$C$54,$I470)*INDEX(怒翼属性投放!$B$67:$Q$83,$F470,L$3)*INDEX(怒翼属性投放!$B$33:$B$41,怒翼升级!$G470))</f>
        <v>325</v>
      </c>
      <c r="M470" s="12">
        <f>INT(INDEX($C$5:$C$54,$I470)*INDEX(怒翼属性投放!$B$67:$Q$83,$F470,M$3)*INDEX(怒翼属性投放!$B$33:$B$41,怒翼升级!$G470))</f>
        <v>325</v>
      </c>
      <c r="N470" s="12">
        <f>INT(INDEX($C$5:$C$54,$I470)*INDEX(怒翼属性投放!$B$67:$Q$83,$F470,N$3)*INDEX(怒翼属性投放!$B$33:$B$41,怒翼升级!$G470))</f>
        <v>0</v>
      </c>
      <c r="O470" s="12">
        <f>INT(INDEX($C$5:$C$54,$I470)*INDEX(怒翼属性投放!$B$67:$Q$83,$F470,O$3)*INDEX(怒翼属性投放!$B$33:$B$41,怒翼升级!$G470))</f>
        <v>0</v>
      </c>
      <c r="P470" s="12">
        <f>INT(INDEX($C$5:$C$54,$I470)*INDEX(怒翼属性投放!$B$67:$Q$83,$F470,P$3)*INDEX(怒翼属性投放!$B$33:$B$41,怒翼升级!$G470))</f>
        <v>0</v>
      </c>
      <c r="Q470" s="12">
        <f>INT(INDEX($C$5:$C$54,$I470)*INDEX(怒翼属性投放!$B$67:$Q$83,$F470,Q$3)*INDEX(怒翼属性投放!$B$33:$B$41,怒翼升级!$G470))</f>
        <v>975</v>
      </c>
      <c r="R470" s="12">
        <f>INT(INDEX($C$5:$C$54,$I470)*INDEX(怒翼属性投放!$B$67:$Q$83,$F470,R$3)*INDEX(怒翼属性投放!$B$33:$B$41,怒翼升级!$G470))</f>
        <v>0</v>
      </c>
      <c r="S470" s="12">
        <f>INT(INDEX($C$5:$C$54,$I470)*INDEX(怒翼属性投放!$B$67:$Q$83,$F470,S$3)*INDEX(怒翼属性投放!$B$33:$B$41,怒翼升级!$G470))</f>
        <v>0</v>
      </c>
      <c r="T470" s="12">
        <f>INT(INDEX($C$5:$C$54,$I470)*INDEX(怒翼属性投放!$B$67:$Q$83,$F470,T$3)*INDEX(怒翼属性投放!$B$33:$B$41,怒翼升级!$G470))</f>
        <v>0</v>
      </c>
      <c r="U470" s="12">
        <f>INT(INDEX($C$5:$C$54,$I470)*INDEX(怒翼属性投放!$B$67:$Q$83,$F470,U$3)*INDEX(怒翼属性投放!$B$33:$B$41,怒翼升级!$G470))</f>
        <v>0</v>
      </c>
      <c r="V470" s="12">
        <f>INT(INDEX($C$5:$C$54,$I470)*INDEX(怒翼属性投放!$B$67:$Q$83,$F470,V$3)*INDEX(怒翼属性投放!$B$33:$B$41,怒翼升级!$G470))</f>
        <v>0</v>
      </c>
      <c r="W470" s="12">
        <f>INT(INDEX($C$5:$C$54,$I470)*INDEX(怒翼属性投放!$B$67:$Q$83,$F470,W$3)*INDEX(怒翼属性投放!$B$33:$B$41,怒翼升级!$G470))</f>
        <v>0</v>
      </c>
      <c r="X470" s="12">
        <f>INT(INDEX($C$5:$C$54,$I470)*INDEX(怒翼属性投放!$B$67:$Q$83,$F470,X$3)*INDEX(怒翼属性投放!$B$33:$B$41,怒翼升级!$G470))</f>
        <v>0</v>
      </c>
      <c r="Y470" s="12">
        <f>INT(INDEX($C$5:$C$54,$I470)*INDEX(怒翼属性投放!$B$67:$Q$83,$F470,Y$3)*INDEX(怒翼属性投放!$B$33:$B$41,怒翼升级!$G470))</f>
        <v>0</v>
      </c>
      <c r="Z470" s="12">
        <f>SUMPRODUCT(怒翼属性投放!B$47:Q$47,怒翼升级!J470:Y470)</f>
        <v>5687.5</v>
      </c>
    </row>
    <row r="471" spans="6:26" ht="16.5" x14ac:dyDescent="0.15">
      <c r="F471" s="13">
        <v>10</v>
      </c>
      <c r="G471" s="13">
        <v>7</v>
      </c>
      <c r="H471" s="13" t="s">
        <v>145</v>
      </c>
      <c r="I471" s="13">
        <v>17</v>
      </c>
      <c r="J471" s="12">
        <f>INT(INDEX($C$5:$C$54,$I471)*INDEX(怒翼属性投放!$B$67:$Q$83,$F471,J$3)*INDEX(怒翼属性投放!$B$33:$B$41,怒翼升级!$G471))</f>
        <v>8500</v>
      </c>
      <c r="K471" s="12">
        <f>INT(INDEX($C$5:$C$54,$I471)*INDEX(怒翼属性投放!$B$67:$Q$83,$F471,K$3)*INDEX(怒翼属性投放!$B$33:$B$41,怒翼升级!$G471))</f>
        <v>680</v>
      </c>
      <c r="L471" s="12">
        <f>INT(INDEX($C$5:$C$54,$I471)*INDEX(怒翼属性投放!$B$67:$Q$83,$F471,L$3)*INDEX(怒翼属性投放!$B$33:$B$41,怒翼升级!$G471))</f>
        <v>340</v>
      </c>
      <c r="M471" s="12">
        <f>INT(INDEX($C$5:$C$54,$I471)*INDEX(怒翼属性投放!$B$67:$Q$83,$F471,M$3)*INDEX(怒翼属性投放!$B$33:$B$41,怒翼升级!$G471))</f>
        <v>340</v>
      </c>
      <c r="N471" s="12">
        <f>INT(INDEX($C$5:$C$54,$I471)*INDEX(怒翼属性投放!$B$67:$Q$83,$F471,N$3)*INDEX(怒翼属性投放!$B$33:$B$41,怒翼升级!$G471))</f>
        <v>0</v>
      </c>
      <c r="O471" s="12">
        <f>INT(INDEX($C$5:$C$54,$I471)*INDEX(怒翼属性投放!$B$67:$Q$83,$F471,O$3)*INDEX(怒翼属性投放!$B$33:$B$41,怒翼升级!$G471))</f>
        <v>0</v>
      </c>
      <c r="P471" s="12">
        <f>INT(INDEX($C$5:$C$54,$I471)*INDEX(怒翼属性投放!$B$67:$Q$83,$F471,P$3)*INDEX(怒翼属性投放!$B$33:$B$41,怒翼升级!$G471))</f>
        <v>0</v>
      </c>
      <c r="Q471" s="12">
        <f>INT(INDEX($C$5:$C$54,$I471)*INDEX(怒翼属性投放!$B$67:$Q$83,$F471,Q$3)*INDEX(怒翼属性投放!$B$33:$B$41,怒翼升级!$G471))</f>
        <v>1020</v>
      </c>
      <c r="R471" s="12">
        <f>INT(INDEX($C$5:$C$54,$I471)*INDEX(怒翼属性投放!$B$67:$Q$83,$F471,R$3)*INDEX(怒翼属性投放!$B$33:$B$41,怒翼升级!$G471))</f>
        <v>0</v>
      </c>
      <c r="S471" s="12">
        <f>INT(INDEX($C$5:$C$54,$I471)*INDEX(怒翼属性投放!$B$67:$Q$83,$F471,S$3)*INDEX(怒翼属性投放!$B$33:$B$41,怒翼升级!$G471))</f>
        <v>0</v>
      </c>
      <c r="T471" s="12">
        <f>INT(INDEX($C$5:$C$54,$I471)*INDEX(怒翼属性投放!$B$67:$Q$83,$F471,T$3)*INDEX(怒翼属性投放!$B$33:$B$41,怒翼升级!$G471))</f>
        <v>0</v>
      </c>
      <c r="U471" s="12">
        <f>INT(INDEX($C$5:$C$54,$I471)*INDEX(怒翼属性投放!$B$67:$Q$83,$F471,U$3)*INDEX(怒翼属性投放!$B$33:$B$41,怒翼升级!$G471))</f>
        <v>0</v>
      </c>
      <c r="V471" s="12">
        <f>INT(INDEX($C$5:$C$54,$I471)*INDEX(怒翼属性投放!$B$67:$Q$83,$F471,V$3)*INDEX(怒翼属性投放!$B$33:$B$41,怒翼升级!$G471))</f>
        <v>0</v>
      </c>
      <c r="W471" s="12">
        <f>INT(INDEX($C$5:$C$54,$I471)*INDEX(怒翼属性投放!$B$67:$Q$83,$F471,W$3)*INDEX(怒翼属性投放!$B$33:$B$41,怒翼升级!$G471))</f>
        <v>0</v>
      </c>
      <c r="X471" s="12">
        <f>INT(INDEX($C$5:$C$54,$I471)*INDEX(怒翼属性投放!$B$67:$Q$83,$F471,X$3)*INDEX(怒翼属性投放!$B$33:$B$41,怒翼升级!$G471))</f>
        <v>0</v>
      </c>
      <c r="Y471" s="12">
        <f>INT(INDEX($C$5:$C$54,$I471)*INDEX(怒翼属性投放!$B$67:$Q$83,$F471,Y$3)*INDEX(怒翼属性投放!$B$33:$B$41,怒翼升级!$G471))</f>
        <v>0</v>
      </c>
      <c r="Z471" s="12">
        <f>SUMPRODUCT(怒翼属性投放!B$47:Q$47,怒翼升级!J471:Y471)</f>
        <v>5950</v>
      </c>
    </row>
    <row r="472" spans="6:26" ht="16.5" x14ac:dyDescent="0.15">
      <c r="F472" s="13">
        <v>10</v>
      </c>
      <c r="G472" s="13">
        <v>7</v>
      </c>
      <c r="H472" s="13" t="s">
        <v>145</v>
      </c>
      <c r="I472" s="13">
        <v>18</v>
      </c>
      <c r="J472" s="12">
        <f>INT(INDEX($C$5:$C$54,$I472)*INDEX(怒翼属性投放!$B$67:$Q$83,$F472,J$3)*INDEX(怒翼属性投放!$B$33:$B$41,怒翼升级!$G472))</f>
        <v>8875</v>
      </c>
      <c r="K472" s="12">
        <f>INT(INDEX($C$5:$C$54,$I472)*INDEX(怒翼属性投放!$B$67:$Q$83,$F472,K$3)*INDEX(怒翼属性投放!$B$33:$B$41,怒翼升级!$G472))</f>
        <v>710</v>
      </c>
      <c r="L472" s="12">
        <f>INT(INDEX($C$5:$C$54,$I472)*INDEX(怒翼属性投放!$B$67:$Q$83,$F472,L$3)*INDEX(怒翼属性投放!$B$33:$B$41,怒翼升级!$G472))</f>
        <v>355</v>
      </c>
      <c r="M472" s="12">
        <f>INT(INDEX($C$5:$C$54,$I472)*INDEX(怒翼属性投放!$B$67:$Q$83,$F472,M$3)*INDEX(怒翼属性投放!$B$33:$B$41,怒翼升级!$G472))</f>
        <v>355</v>
      </c>
      <c r="N472" s="12">
        <f>INT(INDEX($C$5:$C$54,$I472)*INDEX(怒翼属性投放!$B$67:$Q$83,$F472,N$3)*INDEX(怒翼属性投放!$B$33:$B$41,怒翼升级!$G472))</f>
        <v>0</v>
      </c>
      <c r="O472" s="12">
        <f>INT(INDEX($C$5:$C$54,$I472)*INDEX(怒翼属性投放!$B$67:$Q$83,$F472,O$3)*INDEX(怒翼属性投放!$B$33:$B$41,怒翼升级!$G472))</f>
        <v>0</v>
      </c>
      <c r="P472" s="12">
        <f>INT(INDEX($C$5:$C$54,$I472)*INDEX(怒翼属性投放!$B$67:$Q$83,$F472,P$3)*INDEX(怒翼属性投放!$B$33:$B$41,怒翼升级!$G472))</f>
        <v>0</v>
      </c>
      <c r="Q472" s="12">
        <f>INT(INDEX($C$5:$C$54,$I472)*INDEX(怒翼属性投放!$B$67:$Q$83,$F472,Q$3)*INDEX(怒翼属性投放!$B$33:$B$41,怒翼升级!$G472))</f>
        <v>1065</v>
      </c>
      <c r="R472" s="12">
        <f>INT(INDEX($C$5:$C$54,$I472)*INDEX(怒翼属性投放!$B$67:$Q$83,$F472,R$3)*INDEX(怒翼属性投放!$B$33:$B$41,怒翼升级!$G472))</f>
        <v>0</v>
      </c>
      <c r="S472" s="12">
        <f>INT(INDEX($C$5:$C$54,$I472)*INDEX(怒翼属性投放!$B$67:$Q$83,$F472,S$3)*INDEX(怒翼属性投放!$B$33:$B$41,怒翼升级!$G472))</f>
        <v>0</v>
      </c>
      <c r="T472" s="12">
        <f>INT(INDEX($C$5:$C$54,$I472)*INDEX(怒翼属性投放!$B$67:$Q$83,$F472,T$3)*INDEX(怒翼属性投放!$B$33:$B$41,怒翼升级!$G472))</f>
        <v>0</v>
      </c>
      <c r="U472" s="12">
        <f>INT(INDEX($C$5:$C$54,$I472)*INDEX(怒翼属性投放!$B$67:$Q$83,$F472,U$3)*INDEX(怒翼属性投放!$B$33:$B$41,怒翼升级!$G472))</f>
        <v>0</v>
      </c>
      <c r="V472" s="12">
        <f>INT(INDEX($C$5:$C$54,$I472)*INDEX(怒翼属性投放!$B$67:$Q$83,$F472,V$3)*INDEX(怒翼属性投放!$B$33:$B$41,怒翼升级!$G472))</f>
        <v>0</v>
      </c>
      <c r="W472" s="12">
        <f>INT(INDEX($C$5:$C$54,$I472)*INDEX(怒翼属性投放!$B$67:$Q$83,$F472,W$3)*INDEX(怒翼属性投放!$B$33:$B$41,怒翼升级!$G472))</f>
        <v>0</v>
      </c>
      <c r="X472" s="12">
        <f>INT(INDEX($C$5:$C$54,$I472)*INDEX(怒翼属性投放!$B$67:$Q$83,$F472,X$3)*INDEX(怒翼属性投放!$B$33:$B$41,怒翼升级!$G472))</f>
        <v>0</v>
      </c>
      <c r="Y472" s="12">
        <f>INT(INDEX($C$5:$C$54,$I472)*INDEX(怒翼属性投放!$B$67:$Q$83,$F472,Y$3)*INDEX(怒翼属性投放!$B$33:$B$41,怒翼升级!$G472))</f>
        <v>0</v>
      </c>
      <c r="Z472" s="12">
        <f>SUMPRODUCT(怒翼属性投放!B$47:Q$47,怒翼升级!J472:Y472)</f>
        <v>6212.5</v>
      </c>
    </row>
    <row r="473" spans="6:26" ht="16.5" x14ac:dyDescent="0.15">
      <c r="F473" s="13">
        <v>10</v>
      </c>
      <c r="G473" s="13">
        <v>7</v>
      </c>
      <c r="H473" s="13" t="s">
        <v>145</v>
      </c>
      <c r="I473" s="13">
        <v>19</v>
      </c>
      <c r="J473" s="12">
        <f>INT(INDEX($C$5:$C$54,$I473)*INDEX(怒翼属性投放!$B$67:$Q$83,$F473,J$3)*INDEX(怒翼属性投放!$B$33:$B$41,怒翼升级!$G473))</f>
        <v>9250</v>
      </c>
      <c r="K473" s="12">
        <f>INT(INDEX($C$5:$C$54,$I473)*INDEX(怒翼属性投放!$B$67:$Q$83,$F473,K$3)*INDEX(怒翼属性投放!$B$33:$B$41,怒翼升级!$G473))</f>
        <v>740</v>
      </c>
      <c r="L473" s="12">
        <f>INT(INDEX($C$5:$C$54,$I473)*INDEX(怒翼属性投放!$B$67:$Q$83,$F473,L$3)*INDEX(怒翼属性投放!$B$33:$B$41,怒翼升级!$G473))</f>
        <v>370</v>
      </c>
      <c r="M473" s="12">
        <f>INT(INDEX($C$5:$C$54,$I473)*INDEX(怒翼属性投放!$B$67:$Q$83,$F473,M$3)*INDEX(怒翼属性投放!$B$33:$B$41,怒翼升级!$G473))</f>
        <v>370</v>
      </c>
      <c r="N473" s="12">
        <f>INT(INDEX($C$5:$C$54,$I473)*INDEX(怒翼属性投放!$B$67:$Q$83,$F473,N$3)*INDEX(怒翼属性投放!$B$33:$B$41,怒翼升级!$G473))</f>
        <v>0</v>
      </c>
      <c r="O473" s="12">
        <f>INT(INDEX($C$5:$C$54,$I473)*INDEX(怒翼属性投放!$B$67:$Q$83,$F473,O$3)*INDEX(怒翼属性投放!$B$33:$B$41,怒翼升级!$G473))</f>
        <v>0</v>
      </c>
      <c r="P473" s="12">
        <f>INT(INDEX($C$5:$C$54,$I473)*INDEX(怒翼属性投放!$B$67:$Q$83,$F473,P$3)*INDEX(怒翼属性投放!$B$33:$B$41,怒翼升级!$G473))</f>
        <v>0</v>
      </c>
      <c r="Q473" s="12">
        <f>INT(INDEX($C$5:$C$54,$I473)*INDEX(怒翼属性投放!$B$67:$Q$83,$F473,Q$3)*INDEX(怒翼属性投放!$B$33:$B$41,怒翼升级!$G473))</f>
        <v>1110</v>
      </c>
      <c r="R473" s="12">
        <f>INT(INDEX($C$5:$C$54,$I473)*INDEX(怒翼属性投放!$B$67:$Q$83,$F473,R$3)*INDEX(怒翼属性投放!$B$33:$B$41,怒翼升级!$G473))</f>
        <v>0</v>
      </c>
      <c r="S473" s="12">
        <f>INT(INDEX($C$5:$C$54,$I473)*INDEX(怒翼属性投放!$B$67:$Q$83,$F473,S$3)*INDEX(怒翼属性投放!$B$33:$B$41,怒翼升级!$G473))</f>
        <v>0</v>
      </c>
      <c r="T473" s="12">
        <f>INT(INDEX($C$5:$C$54,$I473)*INDEX(怒翼属性投放!$B$67:$Q$83,$F473,T$3)*INDEX(怒翼属性投放!$B$33:$B$41,怒翼升级!$G473))</f>
        <v>0</v>
      </c>
      <c r="U473" s="12">
        <f>INT(INDEX($C$5:$C$54,$I473)*INDEX(怒翼属性投放!$B$67:$Q$83,$F473,U$3)*INDEX(怒翼属性投放!$B$33:$B$41,怒翼升级!$G473))</f>
        <v>0</v>
      </c>
      <c r="V473" s="12">
        <f>INT(INDEX($C$5:$C$54,$I473)*INDEX(怒翼属性投放!$B$67:$Q$83,$F473,V$3)*INDEX(怒翼属性投放!$B$33:$B$41,怒翼升级!$G473))</f>
        <v>0</v>
      </c>
      <c r="W473" s="12">
        <f>INT(INDEX($C$5:$C$54,$I473)*INDEX(怒翼属性投放!$B$67:$Q$83,$F473,W$3)*INDEX(怒翼属性投放!$B$33:$B$41,怒翼升级!$G473))</f>
        <v>0</v>
      </c>
      <c r="X473" s="12">
        <f>INT(INDEX($C$5:$C$54,$I473)*INDEX(怒翼属性投放!$B$67:$Q$83,$F473,X$3)*INDEX(怒翼属性投放!$B$33:$B$41,怒翼升级!$G473))</f>
        <v>0</v>
      </c>
      <c r="Y473" s="12">
        <f>INT(INDEX($C$5:$C$54,$I473)*INDEX(怒翼属性投放!$B$67:$Q$83,$F473,Y$3)*INDEX(怒翼属性投放!$B$33:$B$41,怒翼升级!$G473))</f>
        <v>0</v>
      </c>
      <c r="Z473" s="12">
        <f>SUMPRODUCT(怒翼属性投放!B$47:Q$47,怒翼升级!J473:Y473)</f>
        <v>6475</v>
      </c>
    </row>
    <row r="474" spans="6:26" ht="16.5" x14ac:dyDescent="0.15">
      <c r="F474" s="13">
        <v>10</v>
      </c>
      <c r="G474" s="13">
        <v>7</v>
      </c>
      <c r="H474" s="13" t="s">
        <v>145</v>
      </c>
      <c r="I474" s="13">
        <v>20</v>
      </c>
      <c r="J474" s="12">
        <f>INT(INDEX($C$5:$C$54,$I474)*INDEX(怒翼属性投放!$B$67:$Q$83,$F474,J$3)*INDEX(怒翼属性投放!$B$33:$B$41,怒翼升级!$G474))</f>
        <v>9625</v>
      </c>
      <c r="K474" s="12">
        <f>INT(INDEX($C$5:$C$54,$I474)*INDEX(怒翼属性投放!$B$67:$Q$83,$F474,K$3)*INDEX(怒翼属性投放!$B$33:$B$41,怒翼升级!$G474))</f>
        <v>770</v>
      </c>
      <c r="L474" s="12">
        <f>INT(INDEX($C$5:$C$54,$I474)*INDEX(怒翼属性投放!$B$67:$Q$83,$F474,L$3)*INDEX(怒翼属性投放!$B$33:$B$41,怒翼升级!$G474))</f>
        <v>385</v>
      </c>
      <c r="M474" s="12">
        <f>INT(INDEX($C$5:$C$54,$I474)*INDEX(怒翼属性投放!$B$67:$Q$83,$F474,M$3)*INDEX(怒翼属性投放!$B$33:$B$41,怒翼升级!$G474))</f>
        <v>385</v>
      </c>
      <c r="N474" s="12">
        <f>INT(INDEX($C$5:$C$54,$I474)*INDEX(怒翼属性投放!$B$67:$Q$83,$F474,N$3)*INDEX(怒翼属性投放!$B$33:$B$41,怒翼升级!$G474))</f>
        <v>0</v>
      </c>
      <c r="O474" s="12">
        <f>INT(INDEX($C$5:$C$54,$I474)*INDEX(怒翼属性投放!$B$67:$Q$83,$F474,O$3)*INDEX(怒翼属性投放!$B$33:$B$41,怒翼升级!$G474))</f>
        <v>0</v>
      </c>
      <c r="P474" s="12">
        <f>INT(INDEX($C$5:$C$54,$I474)*INDEX(怒翼属性投放!$B$67:$Q$83,$F474,P$3)*INDEX(怒翼属性投放!$B$33:$B$41,怒翼升级!$G474))</f>
        <v>0</v>
      </c>
      <c r="Q474" s="12">
        <f>INT(INDEX($C$5:$C$54,$I474)*INDEX(怒翼属性投放!$B$67:$Q$83,$F474,Q$3)*INDEX(怒翼属性投放!$B$33:$B$41,怒翼升级!$G474))</f>
        <v>1155</v>
      </c>
      <c r="R474" s="12">
        <f>INT(INDEX($C$5:$C$54,$I474)*INDEX(怒翼属性投放!$B$67:$Q$83,$F474,R$3)*INDEX(怒翼属性投放!$B$33:$B$41,怒翼升级!$G474))</f>
        <v>0</v>
      </c>
      <c r="S474" s="12">
        <f>INT(INDEX($C$5:$C$54,$I474)*INDEX(怒翼属性投放!$B$67:$Q$83,$F474,S$3)*INDEX(怒翼属性投放!$B$33:$B$41,怒翼升级!$G474))</f>
        <v>0</v>
      </c>
      <c r="T474" s="12">
        <f>INT(INDEX($C$5:$C$54,$I474)*INDEX(怒翼属性投放!$B$67:$Q$83,$F474,T$3)*INDEX(怒翼属性投放!$B$33:$B$41,怒翼升级!$G474))</f>
        <v>0</v>
      </c>
      <c r="U474" s="12">
        <f>INT(INDEX($C$5:$C$54,$I474)*INDEX(怒翼属性投放!$B$67:$Q$83,$F474,U$3)*INDEX(怒翼属性投放!$B$33:$B$41,怒翼升级!$G474))</f>
        <v>0</v>
      </c>
      <c r="V474" s="12">
        <f>INT(INDEX($C$5:$C$54,$I474)*INDEX(怒翼属性投放!$B$67:$Q$83,$F474,V$3)*INDEX(怒翼属性投放!$B$33:$B$41,怒翼升级!$G474))</f>
        <v>0</v>
      </c>
      <c r="W474" s="12">
        <f>INT(INDEX($C$5:$C$54,$I474)*INDEX(怒翼属性投放!$B$67:$Q$83,$F474,W$3)*INDEX(怒翼属性投放!$B$33:$B$41,怒翼升级!$G474))</f>
        <v>0</v>
      </c>
      <c r="X474" s="12">
        <f>INT(INDEX($C$5:$C$54,$I474)*INDEX(怒翼属性投放!$B$67:$Q$83,$F474,X$3)*INDEX(怒翼属性投放!$B$33:$B$41,怒翼升级!$G474))</f>
        <v>0</v>
      </c>
      <c r="Y474" s="12">
        <f>INT(INDEX($C$5:$C$54,$I474)*INDEX(怒翼属性投放!$B$67:$Q$83,$F474,Y$3)*INDEX(怒翼属性投放!$B$33:$B$41,怒翼升级!$G474))</f>
        <v>0</v>
      </c>
      <c r="Z474" s="12">
        <f>SUMPRODUCT(怒翼属性投放!B$47:Q$47,怒翼升级!J474:Y474)</f>
        <v>6737.5</v>
      </c>
    </row>
    <row r="475" spans="6:26" ht="16.5" x14ac:dyDescent="0.15">
      <c r="F475" s="13">
        <v>10</v>
      </c>
      <c r="G475" s="13">
        <v>7</v>
      </c>
      <c r="H475" s="13" t="s">
        <v>145</v>
      </c>
      <c r="I475" s="13">
        <v>21</v>
      </c>
      <c r="J475" s="12">
        <f>INT(INDEX($C$5:$C$54,$I475)*INDEX(怒翼属性投放!$B$67:$Q$83,$F475,J$3)*INDEX(怒翼属性投放!$B$33:$B$41,怒翼升级!$G475))</f>
        <v>10000</v>
      </c>
      <c r="K475" s="12">
        <f>INT(INDEX($C$5:$C$54,$I475)*INDEX(怒翼属性投放!$B$67:$Q$83,$F475,K$3)*INDEX(怒翼属性投放!$B$33:$B$41,怒翼升级!$G475))</f>
        <v>800</v>
      </c>
      <c r="L475" s="12">
        <f>INT(INDEX($C$5:$C$54,$I475)*INDEX(怒翼属性投放!$B$67:$Q$83,$F475,L$3)*INDEX(怒翼属性投放!$B$33:$B$41,怒翼升级!$G475))</f>
        <v>400</v>
      </c>
      <c r="M475" s="12">
        <f>INT(INDEX($C$5:$C$54,$I475)*INDEX(怒翼属性投放!$B$67:$Q$83,$F475,M$3)*INDEX(怒翼属性投放!$B$33:$B$41,怒翼升级!$G475))</f>
        <v>400</v>
      </c>
      <c r="N475" s="12">
        <f>INT(INDEX($C$5:$C$54,$I475)*INDEX(怒翼属性投放!$B$67:$Q$83,$F475,N$3)*INDEX(怒翼属性投放!$B$33:$B$41,怒翼升级!$G475))</f>
        <v>0</v>
      </c>
      <c r="O475" s="12">
        <f>INT(INDEX($C$5:$C$54,$I475)*INDEX(怒翼属性投放!$B$67:$Q$83,$F475,O$3)*INDEX(怒翼属性投放!$B$33:$B$41,怒翼升级!$G475))</f>
        <v>0</v>
      </c>
      <c r="P475" s="12">
        <f>INT(INDEX($C$5:$C$54,$I475)*INDEX(怒翼属性投放!$B$67:$Q$83,$F475,P$3)*INDEX(怒翼属性投放!$B$33:$B$41,怒翼升级!$G475))</f>
        <v>0</v>
      </c>
      <c r="Q475" s="12">
        <f>INT(INDEX($C$5:$C$54,$I475)*INDEX(怒翼属性投放!$B$67:$Q$83,$F475,Q$3)*INDEX(怒翼属性投放!$B$33:$B$41,怒翼升级!$G475))</f>
        <v>1200</v>
      </c>
      <c r="R475" s="12">
        <f>INT(INDEX($C$5:$C$54,$I475)*INDEX(怒翼属性投放!$B$67:$Q$83,$F475,R$3)*INDEX(怒翼属性投放!$B$33:$B$41,怒翼升级!$G475))</f>
        <v>0</v>
      </c>
      <c r="S475" s="12">
        <f>INT(INDEX($C$5:$C$54,$I475)*INDEX(怒翼属性投放!$B$67:$Q$83,$F475,S$3)*INDEX(怒翼属性投放!$B$33:$B$41,怒翼升级!$G475))</f>
        <v>0</v>
      </c>
      <c r="T475" s="12">
        <f>INT(INDEX($C$5:$C$54,$I475)*INDEX(怒翼属性投放!$B$67:$Q$83,$F475,T$3)*INDEX(怒翼属性投放!$B$33:$B$41,怒翼升级!$G475))</f>
        <v>0</v>
      </c>
      <c r="U475" s="12">
        <f>INT(INDEX($C$5:$C$54,$I475)*INDEX(怒翼属性投放!$B$67:$Q$83,$F475,U$3)*INDEX(怒翼属性投放!$B$33:$B$41,怒翼升级!$G475))</f>
        <v>0</v>
      </c>
      <c r="V475" s="12">
        <f>INT(INDEX($C$5:$C$54,$I475)*INDEX(怒翼属性投放!$B$67:$Q$83,$F475,V$3)*INDEX(怒翼属性投放!$B$33:$B$41,怒翼升级!$G475))</f>
        <v>0</v>
      </c>
      <c r="W475" s="12">
        <f>INT(INDEX($C$5:$C$54,$I475)*INDEX(怒翼属性投放!$B$67:$Q$83,$F475,W$3)*INDEX(怒翼属性投放!$B$33:$B$41,怒翼升级!$G475))</f>
        <v>0</v>
      </c>
      <c r="X475" s="12">
        <f>INT(INDEX($C$5:$C$54,$I475)*INDEX(怒翼属性投放!$B$67:$Q$83,$F475,X$3)*INDEX(怒翼属性投放!$B$33:$B$41,怒翼升级!$G475))</f>
        <v>0</v>
      </c>
      <c r="Y475" s="12">
        <f>INT(INDEX($C$5:$C$54,$I475)*INDEX(怒翼属性投放!$B$67:$Q$83,$F475,Y$3)*INDEX(怒翼属性投放!$B$33:$B$41,怒翼升级!$G475))</f>
        <v>0</v>
      </c>
      <c r="Z475" s="12">
        <f>SUMPRODUCT(怒翼属性投放!B$47:Q$47,怒翼升级!J475:Y475)</f>
        <v>7000</v>
      </c>
    </row>
    <row r="476" spans="6:26" ht="16.5" x14ac:dyDescent="0.15">
      <c r="F476" s="13">
        <v>10</v>
      </c>
      <c r="G476" s="13">
        <v>7</v>
      </c>
      <c r="H476" s="13" t="s">
        <v>145</v>
      </c>
      <c r="I476" s="13">
        <v>22</v>
      </c>
      <c r="J476" s="12">
        <f>INT(INDEX($C$5:$C$54,$I476)*INDEX(怒翼属性投放!$B$67:$Q$83,$F476,J$3)*INDEX(怒翼属性投放!$B$33:$B$41,怒翼升级!$G476))</f>
        <v>10375</v>
      </c>
      <c r="K476" s="12">
        <f>INT(INDEX($C$5:$C$54,$I476)*INDEX(怒翼属性投放!$B$67:$Q$83,$F476,K$3)*INDEX(怒翼属性投放!$B$33:$B$41,怒翼升级!$G476))</f>
        <v>830</v>
      </c>
      <c r="L476" s="12">
        <f>INT(INDEX($C$5:$C$54,$I476)*INDEX(怒翼属性投放!$B$67:$Q$83,$F476,L$3)*INDEX(怒翼属性投放!$B$33:$B$41,怒翼升级!$G476))</f>
        <v>415</v>
      </c>
      <c r="M476" s="12">
        <f>INT(INDEX($C$5:$C$54,$I476)*INDEX(怒翼属性投放!$B$67:$Q$83,$F476,M$3)*INDEX(怒翼属性投放!$B$33:$B$41,怒翼升级!$G476))</f>
        <v>415</v>
      </c>
      <c r="N476" s="12">
        <f>INT(INDEX($C$5:$C$54,$I476)*INDEX(怒翼属性投放!$B$67:$Q$83,$F476,N$3)*INDEX(怒翼属性投放!$B$33:$B$41,怒翼升级!$G476))</f>
        <v>0</v>
      </c>
      <c r="O476" s="12">
        <f>INT(INDEX($C$5:$C$54,$I476)*INDEX(怒翼属性投放!$B$67:$Q$83,$F476,O$3)*INDEX(怒翼属性投放!$B$33:$B$41,怒翼升级!$G476))</f>
        <v>0</v>
      </c>
      <c r="P476" s="12">
        <f>INT(INDEX($C$5:$C$54,$I476)*INDEX(怒翼属性投放!$B$67:$Q$83,$F476,P$3)*INDEX(怒翼属性投放!$B$33:$B$41,怒翼升级!$G476))</f>
        <v>0</v>
      </c>
      <c r="Q476" s="12">
        <f>INT(INDEX($C$5:$C$54,$I476)*INDEX(怒翼属性投放!$B$67:$Q$83,$F476,Q$3)*INDEX(怒翼属性投放!$B$33:$B$41,怒翼升级!$G476))</f>
        <v>1245</v>
      </c>
      <c r="R476" s="12">
        <f>INT(INDEX($C$5:$C$54,$I476)*INDEX(怒翼属性投放!$B$67:$Q$83,$F476,R$3)*INDEX(怒翼属性投放!$B$33:$B$41,怒翼升级!$G476))</f>
        <v>0</v>
      </c>
      <c r="S476" s="12">
        <f>INT(INDEX($C$5:$C$54,$I476)*INDEX(怒翼属性投放!$B$67:$Q$83,$F476,S$3)*INDEX(怒翼属性投放!$B$33:$B$41,怒翼升级!$G476))</f>
        <v>0</v>
      </c>
      <c r="T476" s="12">
        <f>INT(INDEX($C$5:$C$54,$I476)*INDEX(怒翼属性投放!$B$67:$Q$83,$F476,T$3)*INDEX(怒翼属性投放!$B$33:$B$41,怒翼升级!$G476))</f>
        <v>0</v>
      </c>
      <c r="U476" s="12">
        <f>INT(INDEX($C$5:$C$54,$I476)*INDEX(怒翼属性投放!$B$67:$Q$83,$F476,U$3)*INDEX(怒翼属性投放!$B$33:$B$41,怒翼升级!$G476))</f>
        <v>0</v>
      </c>
      <c r="V476" s="12">
        <f>INT(INDEX($C$5:$C$54,$I476)*INDEX(怒翼属性投放!$B$67:$Q$83,$F476,V$3)*INDEX(怒翼属性投放!$B$33:$B$41,怒翼升级!$G476))</f>
        <v>0</v>
      </c>
      <c r="W476" s="12">
        <f>INT(INDEX($C$5:$C$54,$I476)*INDEX(怒翼属性投放!$B$67:$Q$83,$F476,W$3)*INDEX(怒翼属性投放!$B$33:$B$41,怒翼升级!$G476))</f>
        <v>0</v>
      </c>
      <c r="X476" s="12">
        <f>INT(INDEX($C$5:$C$54,$I476)*INDEX(怒翼属性投放!$B$67:$Q$83,$F476,X$3)*INDEX(怒翼属性投放!$B$33:$B$41,怒翼升级!$G476))</f>
        <v>0</v>
      </c>
      <c r="Y476" s="12">
        <f>INT(INDEX($C$5:$C$54,$I476)*INDEX(怒翼属性投放!$B$67:$Q$83,$F476,Y$3)*INDEX(怒翼属性投放!$B$33:$B$41,怒翼升级!$G476))</f>
        <v>0</v>
      </c>
      <c r="Z476" s="12">
        <f>SUMPRODUCT(怒翼属性投放!B$47:Q$47,怒翼升级!J476:Y476)</f>
        <v>7262.5</v>
      </c>
    </row>
    <row r="477" spans="6:26" ht="16.5" x14ac:dyDescent="0.15">
      <c r="F477" s="13">
        <v>10</v>
      </c>
      <c r="G477" s="13">
        <v>7</v>
      </c>
      <c r="H477" s="13" t="s">
        <v>145</v>
      </c>
      <c r="I477" s="13">
        <v>23</v>
      </c>
      <c r="J477" s="12">
        <f>INT(INDEX($C$5:$C$54,$I477)*INDEX(怒翼属性投放!$B$67:$Q$83,$F477,J$3)*INDEX(怒翼属性投放!$B$33:$B$41,怒翼升级!$G477))</f>
        <v>10750</v>
      </c>
      <c r="K477" s="12">
        <f>INT(INDEX($C$5:$C$54,$I477)*INDEX(怒翼属性投放!$B$67:$Q$83,$F477,K$3)*INDEX(怒翼属性投放!$B$33:$B$41,怒翼升级!$G477))</f>
        <v>860</v>
      </c>
      <c r="L477" s="12">
        <f>INT(INDEX($C$5:$C$54,$I477)*INDEX(怒翼属性投放!$B$67:$Q$83,$F477,L$3)*INDEX(怒翼属性投放!$B$33:$B$41,怒翼升级!$G477))</f>
        <v>430</v>
      </c>
      <c r="M477" s="12">
        <f>INT(INDEX($C$5:$C$54,$I477)*INDEX(怒翼属性投放!$B$67:$Q$83,$F477,M$3)*INDEX(怒翼属性投放!$B$33:$B$41,怒翼升级!$G477))</f>
        <v>430</v>
      </c>
      <c r="N477" s="12">
        <f>INT(INDEX($C$5:$C$54,$I477)*INDEX(怒翼属性投放!$B$67:$Q$83,$F477,N$3)*INDEX(怒翼属性投放!$B$33:$B$41,怒翼升级!$G477))</f>
        <v>0</v>
      </c>
      <c r="O477" s="12">
        <f>INT(INDEX($C$5:$C$54,$I477)*INDEX(怒翼属性投放!$B$67:$Q$83,$F477,O$3)*INDEX(怒翼属性投放!$B$33:$B$41,怒翼升级!$G477))</f>
        <v>0</v>
      </c>
      <c r="P477" s="12">
        <f>INT(INDEX($C$5:$C$54,$I477)*INDEX(怒翼属性投放!$B$67:$Q$83,$F477,P$3)*INDEX(怒翼属性投放!$B$33:$B$41,怒翼升级!$G477))</f>
        <v>0</v>
      </c>
      <c r="Q477" s="12">
        <f>INT(INDEX($C$5:$C$54,$I477)*INDEX(怒翼属性投放!$B$67:$Q$83,$F477,Q$3)*INDEX(怒翼属性投放!$B$33:$B$41,怒翼升级!$G477))</f>
        <v>1290</v>
      </c>
      <c r="R477" s="12">
        <f>INT(INDEX($C$5:$C$54,$I477)*INDEX(怒翼属性投放!$B$67:$Q$83,$F477,R$3)*INDEX(怒翼属性投放!$B$33:$B$41,怒翼升级!$G477))</f>
        <v>0</v>
      </c>
      <c r="S477" s="12">
        <f>INT(INDEX($C$5:$C$54,$I477)*INDEX(怒翼属性投放!$B$67:$Q$83,$F477,S$3)*INDEX(怒翼属性投放!$B$33:$B$41,怒翼升级!$G477))</f>
        <v>0</v>
      </c>
      <c r="T477" s="12">
        <f>INT(INDEX($C$5:$C$54,$I477)*INDEX(怒翼属性投放!$B$67:$Q$83,$F477,T$3)*INDEX(怒翼属性投放!$B$33:$B$41,怒翼升级!$G477))</f>
        <v>0</v>
      </c>
      <c r="U477" s="12">
        <f>INT(INDEX($C$5:$C$54,$I477)*INDEX(怒翼属性投放!$B$67:$Q$83,$F477,U$3)*INDEX(怒翼属性投放!$B$33:$B$41,怒翼升级!$G477))</f>
        <v>0</v>
      </c>
      <c r="V477" s="12">
        <f>INT(INDEX($C$5:$C$54,$I477)*INDEX(怒翼属性投放!$B$67:$Q$83,$F477,V$3)*INDEX(怒翼属性投放!$B$33:$B$41,怒翼升级!$G477))</f>
        <v>0</v>
      </c>
      <c r="W477" s="12">
        <f>INT(INDEX($C$5:$C$54,$I477)*INDEX(怒翼属性投放!$B$67:$Q$83,$F477,W$3)*INDEX(怒翼属性投放!$B$33:$B$41,怒翼升级!$G477))</f>
        <v>0</v>
      </c>
      <c r="X477" s="12">
        <f>INT(INDEX($C$5:$C$54,$I477)*INDEX(怒翼属性投放!$B$67:$Q$83,$F477,X$3)*INDEX(怒翼属性投放!$B$33:$B$41,怒翼升级!$G477))</f>
        <v>0</v>
      </c>
      <c r="Y477" s="12">
        <f>INT(INDEX($C$5:$C$54,$I477)*INDEX(怒翼属性投放!$B$67:$Q$83,$F477,Y$3)*INDEX(怒翼属性投放!$B$33:$B$41,怒翼升级!$G477))</f>
        <v>0</v>
      </c>
      <c r="Z477" s="12">
        <f>SUMPRODUCT(怒翼属性投放!B$47:Q$47,怒翼升级!J477:Y477)</f>
        <v>7525</v>
      </c>
    </row>
    <row r="478" spans="6:26" ht="16.5" x14ac:dyDescent="0.15">
      <c r="F478" s="13">
        <v>10</v>
      </c>
      <c r="G478" s="13">
        <v>7</v>
      </c>
      <c r="H478" s="13" t="s">
        <v>145</v>
      </c>
      <c r="I478" s="13">
        <v>24</v>
      </c>
      <c r="J478" s="12">
        <f>INT(INDEX($C$5:$C$54,$I478)*INDEX(怒翼属性投放!$B$67:$Q$83,$F478,J$3)*INDEX(怒翼属性投放!$B$33:$B$41,怒翼升级!$G478))</f>
        <v>11125</v>
      </c>
      <c r="K478" s="12">
        <f>INT(INDEX($C$5:$C$54,$I478)*INDEX(怒翼属性投放!$B$67:$Q$83,$F478,K$3)*INDEX(怒翼属性投放!$B$33:$B$41,怒翼升级!$G478))</f>
        <v>890</v>
      </c>
      <c r="L478" s="12">
        <f>INT(INDEX($C$5:$C$54,$I478)*INDEX(怒翼属性投放!$B$67:$Q$83,$F478,L$3)*INDEX(怒翼属性投放!$B$33:$B$41,怒翼升级!$G478))</f>
        <v>445</v>
      </c>
      <c r="M478" s="12">
        <f>INT(INDEX($C$5:$C$54,$I478)*INDEX(怒翼属性投放!$B$67:$Q$83,$F478,M$3)*INDEX(怒翼属性投放!$B$33:$B$41,怒翼升级!$G478))</f>
        <v>445</v>
      </c>
      <c r="N478" s="12">
        <f>INT(INDEX($C$5:$C$54,$I478)*INDEX(怒翼属性投放!$B$67:$Q$83,$F478,N$3)*INDEX(怒翼属性投放!$B$33:$B$41,怒翼升级!$G478))</f>
        <v>0</v>
      </c>
      <c r="O478" s="12">
        <f>INT(INDEX($C$5:$C$54,$I478)*INDEX(怒翼属性投放!$B$67:$Q$83,$F478,O$3)*INDEX(怒翼属性投放!$B$33:$B$41,怒翼升级!$G478))</f>
        <v>0</v>
      </c>
      <c r="P478" s="12">
        <f>INT(INDEX($C$5:$C$54,$I478)*INDEX(怒翼属性投放!$B$67:$Q$83,$F478,P$3)*INDEX(怒翼属性投放!$B$33:$B$41,怒翼升级!$G478))</f>
        <v>0</v>
      </c>
      <c r="Q478" s="12">
        <f>INT(INDEX($C$5:$C$54,$I478)*INDEX(怒翼属性投放!$B$67:$Q$83,$F478,Q$3)*INDEX(怒翼属性投放!$B$33:$B$41,怒翼升级!$G478))</f>
        <v>1335</v>
      </c>
      <c r="R478" s="12">
        <f>INT(INDEX($C$5:$C$54,$I478)*INDEX(怒翼属性投放!$B$67:$Q$83,$F478,R$3)*INDEX(怒翼属性投放!$B$33:$B$41,怒翼升级!$G478))</f>
        <v>0</v>
      </c>
      <c r="S478" s="12">
        <f>INT(INDEX($C$5:$C$54,$I478)*INDEX(怒翼属性投放!$B$67:$Q$83,$F478,S$3)*INDEX(怒翼属性投放!$B$33:$B$41,怒翼升级!$G478))</f>
        <v>0</v>
      </c>
      <c r="T478" s="12">
        <f>INT(INDEX($C$5:$C$54,$I478)*INDEX(怒翼属性投放!$B$67:$Q$83,$F478,T$3)*INDEX(怒翼属性投放!$B$33:$B$41,怒翼升级!$G478))</f>
        <v>0</v>
      </c>
      <c r="U478" s="12">
        <f>INT(INDEX($C$5:$C$54,$I478)*INDEX(怒翼属性投放!$B$67:$Q$83,$F478,U$3)*INDEX(怒翼属性投放!$B$33:$B$41,怒翼升级!$G478))</f>
        <v>0</v>
      </c>
      <c r="V478" s="12">
        <f>INT(INDEX($C$5:$C$54,$I478)*INDEX(怒翼属性投放!$B$67:$Q$83,$F478,V$3)*INDEX(怒翼属性投放!$B$33:$B$41,怒翼升级!$G478))</f>
        <v>0</v>
      </c>
      <c r="W478" s="12">
        <f>INT(INDEX($C$5:$C$54,$I478)*INDEX(怒翼属性投放!$B$67:$Q$83,$F478,W$3)*INDEX(怒翼属性投放!$B$33:$B$41,怒翼升级!$G478))</f>
        <v>0</v>
      </c>
      <c r="X478" s="12">
        <f>INT(INDEX($C$5:$C$54,$I478)*INDEX(怒翼属性投放!$B$67:$Q$83,$F478,X$3)*INDEX(怒翼属性投放!$B$33:$B$41,怒翼升级!$G478))</f>
        <v>0</v>
      </c>
      <c r="Y478" s="12">
        <f>INT(INDEX($C$5:$C$54,$I478)*INDEX(怒翼属性投放!$B$67:$Q$83,$F478,Y$3)*INDEX(怒翼属性投放!$B$33:$B$41,怒翼升级!$G478))</f>
        <v>0</v>
      </c>
      <c r="Z478" s="12">
        <f>SUMPRODUCT(怒翼属性投放!B$47:Q$47,怒翼升级!J478:Y478)</f>
        <v>7787.5</v>
      </c>
    </row>
    <row r="479" spans="6:26" ht="16.5" x14ac:dyDescent="0.15">
      <c r="F479" s="13">
        <v>10</v>
      </c>
      <c r="G479" s="13">
        <v>7</v>
      </c>
      <c r="H479" s="13" t="s">
        <v>145</v>
      </c>
      <c r="I479" s="13">
        <v>25</v>
      </c>
      <c r="J479" s="12">
        <f>INT(INDEX($C$5:$C$54,$I479)*INDEX(怒翼属性投放!$B$67:$Q$83,$F479,J$3)*INDEX(怒翼属性投放!$B$33:$B$41,怒翼升级!$G479))</f>
        <v>11500</v>
      </c>
      <c r="K479" s="12">
        <f>INT(INDEX($C$5:$C$54,$I479)*INDEX(怒翼属性投放!$B$67:$Q$83,$F479,K$3)*INDEX(怒翼属性投放!$B$33:$B$41,怒翼升级!$G479))</f>
        <v>920</v>
      </c>
      <c r="L479" s="12">
        <f>INT(INDEX($C$5:$C$54,$I479)*INDEX(怒翼属性投放!$B$67:$Q$83,$F479,L$3)*INDEX(怒翼属性投放!$B$33:$B$41,怒翼升级!$G479))</f>
        <v>460</v>
      </c>
      <c r="M479" s="12">
        <f>INT(INDEX($C$5:$C$54,$I479)*INDEX(怒翼属性投放!$B$67:$Q$83,$F479,M$3)*INDEX(怒翼属性投放!$B$33:$B$41,怒翼升级!$G479))</f>
        <v>460</v>
      </c>
      <c r="N479" s="12">
        <f>INT(INDEX($C$5:$C$54,$I479)*INDEX(怒翼属性投放!$B$67:$Q$83,$F479,N$3)*INDEX(怒翼属性投放!$B$33:$B$41,怒翼升级!$G479))</f>
        <v>0</v>
      </c>
      <c r="O479" s="12">
        <f>INT(INDEX($C$5:$C$54,$I479)*INDEX(怒翼属性投放!$B$67:$Q$83,$F479,O$3)*INDEX(怒翼属性投放!$B$33:$B$41,怒翼升级!$G479))</f>
        <v>0</v>
      </c>
      <c r="P479" s="12">
        <f>INT(INDEX($C$5:$C$54,$I479)*INDEX(怒翼属性投放!$B$67:$Q$83,$F479,P$3)*INDEX(怒翼属性投放!$B$33:$B$41,怒翼升级!$G479))</f>
        <v>0</v>
      </c>
      <c r="Q479" s="12">
        <f>INT(INDEX($C$5:$C$54,$I479)*INDEX(怒翼属性投放!$B$67:$Q$83,$F479,Q$3)*INDEX(怒翼属性投放!$B$33:$B$41,怒翼升级!$G479))</f>
        <v>1380</v>
      </c>
      <c r="R479" s="12">
        <f>INT(INDEX($C$5:$C$54,$I479)*INDEX(怒翼属性投放!$B$67:$Q$83,$F479,R$3)*INDEX(怒翼属性投放!$B$33:$B$41,怒翼升级!$G479))</f>
        <v>0</v>
      </c>
      <c r="S479" s="12">
        <f>INT(INDEX($C$5:$C$54,$I479)*INDEX(怒翼属性投放!$B$67:$Q$83,$F479,S$3)*INDEX(怒翼属性投放!$B$33:$B$41,怒翼升级!$G479))</f>
        <v>0</v>
      </c>
      <c r="T479" s="12">
        <f>INT(INDEX($C$5:$C$54,$I479)*INDEX(怒翼属性投放!$B$67:$Q$83,$F479,T$3)*INDEX(怒翼属性投放!$B$33:$B$41,怒翼升级!$G479))</f>
        <v>0</v>
      </c>
      <c r="U479" s="12">
        <f>INT(INDEX($C$5:$C$54,$I479)*INDEX(怒翼属性投放!$B$67:$Q$83,$F479,U$3)*INDEX(怒翼属性投放!$B$33:$B$41,怒翼升级!$G479))</f>
        <v>0</v>
      </c>
      <c r="V479" s="12">
        <f>INT(INDEX($C$5:$C$54,$I479)*INDEX(怒翼属性投放!$B$67:$Q$83,$F479,V$3)*INDEX(怒翼属性投放!$B$33:$B$41,怒翼升级!$G479))</f>
        <v>0</v>
      </c>
      <c r="W479" s="12">
        <f>INT(INDEX($C$5:$C$54,$I479)*INDEX(怒翼属性投放!$B$67:$Q$83,$F479,W$3)*INDEX(怒翼属性投放!$B$33:$B$41,怒翼升级!$G479))</f>
        <v>0</v>
      </c>
      <c r="X479" s="12">
        <f>INT(INDEX($C$5:$C$54,$I479)*INDEX(怒翼属性投放!$B$67:$Q$83,$F479,X$3)*INDEX(怒翼属性投放!$B$33:$B$41,怒翼升级!$G479))</f>
        <v>0</v>
      </c>
      <c r="Y479" s="12">
        <f>INT(INDEX($C$5:$C$54,$I479)*INDEX(怒翼属性投放!$B$67:$Q$83,$F479,Y$3)*INDEX(怒翼属性投放!$B$33:$B$41,怒翼升级!$G479))</f>
        <v>0</v>
      </c>
      <c r="Z479" s="12">
        <f>SUMPRODUCT(怒翼属性投放!B$47:Q$47,怒翼升级!J479:Y479)</f>
        <v>8050</v>
      </c>
    </row>
    <row r="480" spans="6:26" ht="16.5" x14ac:dyDescent="0.15">
      <c r="F480" s="13">
        <v>10</v>
      </c>
      <c r="G480" s="13">
        <v>7</v>
      </c>
      <c r="H480" s="13" t="s">
        <v>145</v>
      </c>
      <c r="I480" s="13">
        <v>26</v>
      </c>
      <c r="J480" s="12">
        <f>INT(INDEX($C$5:$C$54,$I480)*INDEX(怒翼属性投放!$B$67:$Q$83,$F480,J$3)*INDEX(怒翼属性投放!$B$33:$B$41,怒翼升级!$G480))</f>
        <v>11875</v>
      </c>
      <c r="K480" s="12">
        <f>INT(INDEX($C$5:$C$54,$I480)*INDEX(怒翼属性投放!$B$67:$Q$83,$F480,K$3)*INDEX(怒翼属性投放!$B$33:$B$41,怒翼升级!$G480))</f>
        <v>950</v>
      </c>
      <c r="L480" s="12">
        <f>INT(INDEX($C$5:$C$54,$I480)*INDEX(怒翼属性投放!$B$67:$Q$83,$F480,L$3)*INDEX(怒翼属性投放!$B$33:$B$41,怒翼升级!$G480))</f>
        <v>475</v>
      </c>
      <c r="M480" s="12">
        <f>INT(INDEX($C$5:$C$54,$I480)*INDEX(怒翼属性投放!$B$67:$Q$83,$F480,M$3)*INDEX(怒翼属性投放!$B$33:$B$41,怒翼升级!$G480))</f>
        <v>475</v>
      </c>
      <c r="N480" s="12">
        <f>INT(INDEX($C$5:$C$54,$I480)*INDEX(怒翼属性投放!$B$67:$Q$83,$F480,N$3)*INDEX(怒翼属性投放!$B$33:$B$41,怒翼升级!$G480))</f>
        <v>0</v>
      </c>
      <c r="O480" s="12">
        <f>INT(INDEX($C$5:$C$54,$I480)*INDEX(怒翼属性投放!$B$67:$Q$83,$F480,O$3)*INDEX(怒翼属性投放!$B$33:$B$41,怒翼升级!$G480))</f>
        <v>0</v>
      </c>
      <c r="P480" s="12">
        <f>INT(INDEX($C$5:$C$54,$I480)*INDEX(怒翼属性投放!$B$67:$Q$83,$F480,P$3)*INDEX(怒翼属性投放!$B$33:$B$41,怒翼升级!$G480))</f>
        <v>0</v>
      </c>
      <c r="Q480" s="12">
        <f>INT(INDEX($C$5:$C$54,$I480)*INDEX(怒翼属性投放!$B$67:$Q$83,$F480,Q$3)*INDEX(怒翼属性投放!$B$33:$B$41,怒翼升级!$G480))</f>
        <v>1425</v>
      </c>
      <c r="R480" s="12">
        <f>INT(INDEX($C$5:$C$54,$I480)*INDEX(怒翼属性投放!$B$67:$Q$83,$F480,R$3)*INDEX(怒翼属性投放!$B$33:$B$41,怒翼升级!$G480))</f>
        <v>0</v>
      </c>
      <c r="S480" s="12">
        <f>INT(INDEX($C$5:$C$54,$I480)*INDEX(怒翼属性投放!$B$67:$Q$83,$F480,S$3)*INDEX(怒翼属性投放!$B$33:$B$41,怒翼升级!$G480))</f>
        <v>0</v>
      </c>
      <c r="T480" s="12">
        <f>INT(INDEX($C$5:$C$54,$I480)*INDEX(怒翼属性投放!$B$67:$Q$83,$F480,T$3)*INDEX(怒翼属性投放!$B$33:$B$41,怒翼升级!$G480))</f>
        <v>0</v>
      </c>
      <c r="U480" s="12">
        <f>INT(INDEX($C$5:$C$54,$I480)*INDEX(怒翼属性投放!$B$67:$Q$83,$F480,U$3)*INDEX(怒翼属性投放!$B$33:$B$41,怒翼升级!$G480))</f>
        <v>0</v>
      </c>
      <c r="V480" s="12">
        <f>INT(INDEX($C$5:$C$54,$I480)*INDEX(怒翼属性投放!$B$67:$Q$83,$F480,V$3)*INDEX(怒翼属性投放!$B$33:$B$41,怒翼升级!$G480))</f>
        <v>0</v>
      </c>
      <c r="W480" s="12">
        <f>INT(INDEX($C$5:$C$54,$I480)*INDEX(怒翼属性投放!$B$67:$Q$83,$F480,W$3)*INDEX(怒翼属性投放!$B$33:$B$41,怒翼升级!$G480))</f>
        <v>0</v>
      </c>
      <c r="X480" s="12">
        <f>INT(INDEX($C$5:$C$54,$I480)*INDEX(怒翼属性投放!$B$67:$Q$83,$F480,X$3)*INDEX(怒翼属性投放!$B$33:$B$41,怒翼升级!$G480))</f>
        <v>0</v>
      </c>
      <c r="Y480" s="12">
        <f>INT(INDEX($C$5:$C$54,$I480)*INDEX(怒翼属性投放!$B$67:$Q$83,$F480,Y$3)*INDEX(怒翼属性投放!$B$33:$B$41,怒翼升级!$G480))</f>
        <v>0</v>
      </c>
      <c r="Z480" s="12">
        <f>SUMPRODUCT(怒翼属性投放!B$47:Q$47,怒翼升级!J480:Y480)</f>
        <v>8312.5</v>
      </c>
    </row>
    <row r="481" spans="6:26" ht="16.5" x14ac:dyDescent="0.15">
      <c r="F481" s="13">
        <v>10</v>
      </c>
      <c r="G481" s="13">
        <v>7</v>
      </c>
      <c r="H481" s="13" t="s">
        <v>145</v>
      </c>
      <c r="I481" s="13">
        <v>27</v>
      </c>
      <c r="J481" s="12">
        <f>INT(INDEX($C$5:$C$54,$I481)*INDEX(怒翼属性投放!$B$67:$Q$83,$F481,J$3)*INDEX(怒翼属性投放!$B$33:$B$41,怒翼升级!$G481))</f>
        <v>12250</v>
      </c>
      <c r="K481" s="12">
        <f>INT(INDEX($C$5:$C$54,$I481)*INDEX(怒翼属性投放!$B$67:$Q$83,$F481,K$3)*INDEX(怒翼属性投放!$B$33:$B$41,怒翼升级!$G481))</f>
        <v>980</v>
      </c>
      <c r="L481" s="12">
        <f>INT(INDEX($C$5:$C$54,$I481)*INDEX(怒翼属性投放!$B$67:$Q$83,$F481,L$3)*INDEX(怒翼属性投放!$B$33:$B$41,怒翼升级!$G481))</f>
        <v>490</v>
      </c>
      <c r="M481" s="12">
        <f>INT(INDEX($C$5:$C$54,$I481)*INDEX(怒翼属性投放!$B$67:$Q$83,$F481,M$3)*INDEX(怒翼属性投放!$B$33:$B$41,怒翼升级!$G481))</f>
        <v>490</v>
      </c>
      <c r="N481" s="12">
        <f>INT(INDEX($C$5:$C$54,$I481)*INDEX(怒翼属性投放!$B$67:$Q$83,$F481,N$3)*INDEX(怒翼属性投放!$B$33:$B$41,怒翼升级!$G481))</f>
        <v>0</v>
      </c>
      <c r="O481" s="12">
        <f>INT(INDEX($C$5:$C$54,$I481)*INDEX(怒翼属性投放!$B$67:$Q$83,$F481,O$3)*INDEX(怒翼属性投放!$B$33:$B$41,怒翼升级!$G481))</f>
        <v>0</v>
      </c>
      <c r="P481" s="12">
        <f>INT(INDEX($C$5:$C$54,$I481)*INDEX(怒翼属性投放!$B$67:$Q$83,$F481,P$3)*INDEX(怒翼属性投放!$B$33:$B$41,怒翼升级!$G481))</f>
        <v>0</v>
      </c>
      <c r="Q481" s="12">
        <f>INT(INDEX($C$5:$C$54,$I481)*INDEX(怒翼属性投放!$B$67:$Q$83,$F481,Q$3)*INDEX(怒翼属性投放!$B$33:$B$41,怒翼升级!$G481))</f>
        <v>1470</v>
      </c>
      <c r="R481" s="12">
        <f>INT(INDEX($C$5:$C$54,$I481)*INDEX(怒翼属性投放!$B$67:$Q$83,$F481,R$3)*INDEX(怒翼属性投放!$B$33:$B$41,怒翼升级!$G481))</f>
        <v>0</v>
      </c>
      <c r="S481" s="12">
        <f>INT(INDEX($C$5:$C$54,$I481)*INDEX(怒翼属性投放!$B$67:$Q$83,$F481,S$3)*INDEX(怒翼属性投放!$B$33:$B$41,怒翼升级!$G481))</f>
        <v>0</v>
      </c>
      <c r="T481" s="12">
        <f>INT(INDEX($C$5:$C$54,$I481)*INDEX(怒翼属性投放!$B$67:$Q$83,$F481,T$3)*INDEX(怒翼属性投放!$B$33:$B$41,怒翼升级!$G481))</f>
        <v>0</v>
      </c>
      <c r="U481" s="12">
        <f>INT(INDEX($C$5:$C$54,$I481)*INDEX(怒翼属性投放!$B$67:$Q$83,$F481,U$3)*INDEX(怒翼属性投放!$B$33:$B$41,怒翼升级!$G481))</f>
        <v>0</v>
      </c>
      <c r="V481" s="12">
        <f>INT(INDEX($C$5:$C$54,$I481)*INDEX(怒翼属性投放!$B$67:$Q$83,$F481,V$3)*INDEX(怒翼属性投放!$B$33:$B$41,怒翼升级!$G481))</f>
        <v>0</v>
      </c>
      <c r="W481" s="12">
        <f>INT(INDEX($C$5:$C$54,$I481)*INDEX(怒翼属性投放!$B$67:$Q$83,$F481,W$3)*INDEX(怒翼属性投放!$B$33:$B$41,怒翼升级!$G481))</f>
        <v>0</v>
      </c>
      <c r="X481" s="12">
        <f>INT(INDEX($C$5:$C$54,$I481)*INDEX(怒翼属性投放!$B$67:$Q$83,$F481,X$3)*INDEX(怒翼属性投放!$B$33:$B$41,怒翼升级!$G481))</f>
        <v>0</v>
      </c>
      <c r="Y481" s="12">
        <f>INT(INDEX($C$5:$C$54,$I481)*INDEX(怒翼属性投放!$B$67:$Q$83,$F481,Y$3)*INDEX(怒翼属性投放!$B$33:$B$41,怒翼升级!$G481))</f>
        <v>0</v>
      </c>
      <c r="Z481" s="12">
        <f>SUMPRODUCT(怒翼属性投放!B$47:Q$47,怒翼升级!J481:Y481)</f>
        <v>8575</v>
      </c>
    </row>
    <row r="482" spans="6:26" ht="16.5" x14ac:dyDescent="0.15">
      <c r="F482" s="13">
        <v>10</v>
      </c>
      <c r="G482" s="13">
        <v>7</v>
      </c>
      <c r="H482" s="13" t="s">
        <v>145</v>
      </c>
      <c r="I482" s="13">
        <v>28</v>
      </c>
      <c r="J482" s="12">
        <f>INT(INDEX($C$5:$C$54,$I482)*INDEX(怒翼属性投放!$B$67:$Q$83,$F482,J$3)*INDEX(怒翼属性投放!$B$33:$B$41,怒翼升级!$G482))</f>
        <v>12625</v>
      </c>
      <c r="K482" s="12">
        <f>INT(INDEX($C$5:$C$54,$I482)*INDEX(怒翼属性投放!$B$67:$Q$83,$F482,K$3)*INDEX(怒翼属性投放!$B$33:$B$41,怒翼升级!$G482))</f>
        <v>1010</v>
      </c>
      <c r="L482" s="12">
        <f>INT(INDEX($C$5:$C$54,$I482)*INDEX(怒翼属性投放!$B$67:$Q$83,$F482,L$3)*INDEX(怒翼属性投放!$B$33:$B$41,怒翼升级!$G482))</f>
        <v>505</v>
      </c>
      <c r="M482" s="12">
        <f>INT(INDEX($C$5:$C$54,$I482)*INDEX(怒翼属性投放!$B$67:$Q$83,$F482,M$3)*INDEX(怒翼属性投放!$B$33:$B$41,怒翼升级!$G482))</f>
        <v>505</v>
      </c>
      <c r="N482" s="12">
        <f>INT(INDEX($C$5:$C$54,$I482)*INDEX(怒翼属性投放!$B$67:$Q$83,$F482,N$3)*INDEX(怒翼属性投放!$B$33:$B$41,怒翼升级!$G482))</f>
        <v>0</v>
      </c>
      <c r="O482" s="12">
        <f>INT(INDEX($C$5:$C$54,$I482)*INDEX(怒翼属性投放!$B$67:$Q$83,$F482,O$3)*INDEX(怒翼属性投放!$B$33:$B$41,怒翼升级!$G482))</f>
        <v>0</v>
      </c>
      <c r="P482" s="12">
        <f>INT(INDEX($C$5:$C$54,$I482)*INDEX(怒翼属性投放!$B$67:$Q$83,$F482,P$3)*INDEX(怒翼属性投放!$B$33:$B$41,怒翼升级!$G482))</f>
        <v>0</v>
      </c>
      <c r="Q482" s="12">
        <f>INT(INDEX($C$5:$C$54,$I482)*INDEX(怒翼属性投放!$B$67:$Q$83,$F482,Q$3)*INDEX(怒翼属性投放!$B$33:$B$41,怒翼升级!$G482))</f>
        <v>1515</v>
      </c>
      <c r="R482" s="12">
        <f>INT(INDEX($C$5:$C$54,$I482)*INDEX(怒翼属性投放!$B$67:$Q$83,$F482,R$3)*INDEX(怒翼属性投放!$B$33:$B$41,怒翼升级!$G482))</f>
        <v>0</v>
      </c>
      <c r="S482" s="12">
        <f>INT(INDEX($C$5:$C$54,$I482)*INDEX(怒翼属性投放!$B$67:$Q$83,$F482,S$3)*INDEX(怒翼属性投放!$B$33:$B$41,怒翼升级!$G482))</f>
        <v>0</v>
      </c>
      <c r="T482" s="12">
        <f>INT(INDEX($C$5:$C$54,$I482)*INDEX(怒翼属性投放!$B$67:$Q$83,$F482,T$3)*INDEX(怒翼属性投放!$B$33:$B$41,怒翼升级!$G482))</f>
        <v>0</v>
      </c>
      <c r="U482" s="12">
        <f>INT(INDEX($C$5:$C$54,$I482)*INDEX(怒翼属性投放!$B$67:$Q$83,$F482,U$3)*INDEX(怒翼属性投放!$B$33:$B$41,怒翼升级!$G482))</f>
        <v>0</v>
      </c>
      <c r="V482" s="12">
        <f>INT(INDEX($C$5:$C$54,$I482)*INDEX(怒翼属性投放!$B$67:$Q$83,$F482,V$3)*INDEX(怒翼属性投放!$B$33:$B$41,怒翼升级!$G482))</f>
        <v>0</v>
      </c>
      <c r="W482" s="12">
        <f>INT(INDEX($C$5:$C$54,$I482)*INDEX(怒翼属性投放!$B$67:$Q$83,$F482,W$3)*INDEX(怒翼属性投放!$B$33:$B$41,怒翼升级!$G482))</f>
        <v>0</v>
      </c>
      <c r="X482" s="12">
        <f>INT(INDEX($C$5:$C$54,$I482)*INDEX(怒翼属性投放!$B$67:$Q$83,$F482,X$3)*INDEX(怒翼属性投放!$B$33:$B$41,怒翼升级!$G482))</f>
        <v>0</v>
      </c>
      <c r="Y482" s="12">
        <f>INT(INDEX($C$5:$C$54,$I482)*INDEX(怒翼属性投放!$B$67:$Q$83,$F482,Y$3)*INDEX(怒翼属性投放!$B$33:$B$41,怒翼升级!$G482))</f>
        <v>0</v>
      </c>
      <c r="Z482" s="12">
        <f>SUMPRODUCT(怒翼属性投放!B$47:Q$47,怒翼升级!J482:Y482)</f>
        <v>8837.5</v>
      </c>
    </row>
    <row r="483" spans="6:26" ht="16.5" x14ac:dyDescent="0.15">
      <c r="F483" s="13">
        <v>10</v>
      </c>
      <c r="G483" s="13">
        <v>7</v>
      </c>
      <c r="H483" s="13" t="s">
        <v>145</v>
      </c>
      <c r="I483" s="13">
        <v>29</v>
      </c>
      <c r="J483" s="12">
        <f>INT(INDEX($C$5:$C$54,$I483)*INDEX(怒翼属性投放!$B$67:$Q$83,$F483,J$3)*INDEX(怒翼属性投放!$B$33:$B$41,怒翼升级!$G483))</f>
        <v>13000</v>
      </c>
      <c r="K483" s="12">
        <f>INT(INDEX($C$5:$C$54,$I483)*INDEX(怒翼属性投放!$B$67:$Q$83,$F483,K$3)*INDEX(怒翼属性投放!$B$33:$B$41,怒翼升级!$G483))</f>
        <v>1040</v>
      </c>
      <c r="L483" s="12">
        <f>INT(INDEX($C$5:$C$54,$I483)*INDEX(怒翼属性投放!$B$67:$Q$83,$F483,L$3)*INDEX(怒翼属性投放!$B$33:$B$41,怒翼升级!$G483))</f>
        <v>520</v>
      </c>
      <c r="M483" s="12">
        <f>INT(INDEX($C$5:$C$54,$I483)*INDEX(怒翼属性投放!$B$67:$Q$83,$F483,M$3)*INDEX(怒翼属性投放!$B$33:$B$41,怒翼升级!$G483))</f>
        <v>520</v>
      </c>
      <c r="N483" s="12">
        <f>INT(INDEX($C$5:$C$54,$I483)*INDEX(怒翼属性投放!$B$67:$Q$83,$F483,N$3)*INDEX(怒翼属性投放!$B$33:$B$41,怒翼升级!$G483))</f>
        <v>0</v>
      </c>
      <c r="O483" s="12">
        <f>INT(INDEX($C$5:$C$54,$I483)*INDEX(怒翼属性投放!$B$67:$Q$83,$F483,O$3)*INDEX(怒翼属性投放!$B$33:$B$41,怒翼升级!$G483))</f>
        <v>0</v>
      </c>
      <c r="P483" s="12">
        <f>INT(INDEX($C$5:$C$54,$I483)*INDEX(怒翼属性投放!$B$67:$Q$83,$F483,P$3)*INDEX(怒翼属性投放!$B$33:$B$41,怒翼升级!$G483))</f>
        <v>0</v>
      </c>
      <c r="Q483" s="12">
        <f>INT(INDEX($C$5:$C$54,$I483)*INDEX(怒翼属性投放!$B$67:$Q$83,$F483,Q$3)*INDEX(怒翼属性投放!$B$33:$B$41,怒翼升级!$G483))</f>
        <v>1560</v>
      </c>
      <c r="R483" s="12">
        <f>INT(INDEX($C$5:$C$54,$I483)*INDEX(怒翼属性投放!$B$67:$Q$83,$F483,R$3)*INDEX(怒翼属性投放!$B$33:$B$41,怒翼升级!$G483))</f>
        <v>0</v>
      </c>
      <c r="S483" s="12">
        <f>INT(INDEX($C$5:$C$54,$I483)*INDEX(怒翼属性投放!$B$67:$Q$83,$F483,S$3)*INDEX(怒翼属性投放!$B$33:$B$41,怒翼升级!$G483))</f>
        <v>0</v>
      </c>
      <c r="T483" s="12">
        <f>INT(INDEX($C$5:$C$54,$I483)*INDEX(怒翼属性投放!$B$67:$Q$83,$F483,T$3)*INDEX(怒翼属性投放!$B$33:$B$41,怒翼升级!$G483))</f>
        <v>0</v>
      </c>
      <c r="U483" s="12">
        <f>INT(INDEX($C$5:$C$54,$I483)*INDEX(怒翼属性投放!$B$67:$Q$83,$F483,U$3)*INDEX(怒翼属性投放!$B$33:$B$41,怒翼升级!$G483))</f>
        <v>0</v>
      </c>
      <c r="V483" s="12">
        <f>INT(INDEX($C$5:$C$54,$I483)*INDEX(怒翼属性投放!$B$67:$Q$83,$F483,V$3)*INDEX(怒翼属性投放!$B$33:$B$41,怒翼升级!$G483))</f>
        <v>0</v>
      </c>
      <c r="W483" s="12">
        <f>INT(INDEX($C$5:$C$54,$I483)*INDEX(怒翼属性投放!$B$67:$Q$83,$F483,W$3)*INDEX(怒翼属性投放!$B$33:$B$41,怒翼升级!$G483))</f>
        <v>0</v>
      </c>
      <c r="X483" s="12">
        <f>INT(INDEX($C$5:$C$54,$I483)*INDEX(怒翼属性投放!$B$67:$Q$83,$F483,X$3)*INDEX(怒翼属性投放!$B$33:$B$41,怒翼升级!$G483))</f>
        <v>0</v>
      </c>
      <c r="Y483" s="12">
        <f>INT(INDEX($C$5:$C$54,$I483)*INDEX(怒翼属性投放!$B$67:$Q$83,$F483,Y$3)*INDEX(怒翼属性投放!$B$33:$B$41,怒翼升级!$G483))</f>
        <v>0</v>
      </c>
      <c r="Z483" s="12">
        <f>SUMPRODUCT(怒翼属性投放!B$47:Q$47,怒翼升级!J483:Y483)</f>
        <v>9100</v>
      </c>
    </row>
    <row r="484" spans="6:26" ht="16.5" x14ac:dyDescent="0.15">
      <c r="F484" s="13">
        <v>10</v>
      </c>
      <c r="G484" s="13">
        <v>7</v>
      </c>
      <c r="H484" s="13" t="s">
        <v>145</v>
      </c>
      <c r="I484" s="13">
        <v>30</v>
      </c>
      <c r="J484" s="12">
        <f>INT(INDEX($C$5:$C$54,$I484)*INDEX(怒翼属性投放!$B$67:$Q$83,$F484,J$3)*INDEX(怒翼属性投放!$B$33:$B$41,怒翼升级!$G484))</f>
        <v>13375</v>
      </c>
      <c r="K484" s="12">
        <f>INT(INDEX($C$5:$C$54,$I484)*INDEX(怒翼属性投放!$B$67:$Q$83,$F484,K$3)*INDEX(怒翼属性投放!$B$33:$B$41,怒翼升级!$G484))</f>
        <v>1070</v>
      </c>
      <c r="L484" s="12">
        <f>INT(INDEX($C$5:$C$54,$I484)*INDEX(怒翼属性投放!$B$67:$Q$83,$F484,L$3)*INDEX(怒翼属性投放!$B$33:$B$41,怒翼升级!$G484))</f>
        <v>535</v>
      </c>
      <c r="M484" s="12">
        <f>INT(INDEX($C$5:$C$54,$I484)*INDEX(怒翼属性投放!$B$67:$Q$83,$F484,M$3)*INDEX(怒翼属性投放!$B$33:$B$41,怒翼升级!$G484))</f>
        <v>535</v>
      </c>
      <c r="N484" s="12">
        <f>INT(INDEX($C$5:$C$54,$I484)*INDEX(怒翼属性投放!$B$67:$Q$83,$F484,N$3)*INDEX(怒翼属性投放!$B$33:$B$41,怒翼升级!$G484))</f>
        <v>0</v>
      </c>
      <c r="O484" s="12">
        <f>INT(INDEX($C$5:$C$54,$I484)*INDEX(怒翼属性投放!$B$67:$Q$83,$F484,O$3)*INDEX(怒翼属性投放!$B$33:$B$41,怒翼升级!$G484))</f>
        <v>0</v>
      </c>
      <c r="P484" s="12">
        <f>INT(INDEX($C$5:$C$54,$I484)*INDEX(怒翼属性投放!$B$67:$Q$83,$F484,P$3)*INDEX(怒翼属性投放!$B$33:$B$41,怒翼升级!$G484))</f>
        <v>0</v>
      </c>
      <c r="Q484" s="12">
        <f>INT(INDEX($C$5:$C$54,$I484)*INDEX(怒翼属性投放!$B$67:$Q$83,$F484,Q$3)*INDEX(怒翼属性投放!$B$33:$B$41,怒翼升级!$G484))</f>
        <v>1605</v>
      </c>
      <c r="R484" s="12">
        <f>INT(INDEX($C$5:$C$54,$I484)*INDEX(怒翼属性投放!$B$67:$Q$83,$F484,R$3)*INDEX(怒翼属性投放!$B$33:$B$41,怒翼升级!$G484))</f>
        <v>0</v>
      </c>
      <c r="S484" s="12">
        <f>INT(INDEX($C$5:$C$54,$I484)*INDEX(怒翼属性投放!$B$67:$Q$83,$F484,S$3)*INDEX(怒翼属性投放!$B$33:$B$41,怒翼升级!$G484))</f>
        <v>0</v>
      </c>
      <c r="T484" s="12">
        <f>INT(INDEX($C$5:$C$54,$I484)*INDEX(怒翼属性投放!$B$67:$Q$83,$F484,T$3)*INDEX(怒翼属性投放!$B$33:$B$41,怒翼升级!$G484))</f>
        <v>0</v>
      </c>
      <c r="U484" s="12">
        <f>INT(INDEX($C$5:$C$54,$I484)*INDEX(怒翼属性投放!$B$67:$Q$83,$F484,U$3)*INDEX(怒翼属性投放!$B$33:$B$41,怒翼升级!$G484))</f>
        <v>0</v>
      </c>
      <c r="V484" s="12">
        <f>INT(INDEX($C$5:$C$54,$I484)*INDEX(怒翼属性投放!$B$67:$Q$83,$F484,V$3)*INDEX(怒翼属性投放!$B$33:$B$41,怒翼升级!$G484))</f>
        <v>0</v>
      </c>
      <c r="W484" s="12">
        <f>INT(INDEX($C$5:$C$54,$I484)*INDEX(怒翼属性投放!$B$67:$Q$83,$F484,W$3)*INDEX(怒翼属性投放!$B$33:$B$41,怒翼升级!$G484))</f>
        <v>0</v>
      </c>
      <c r="X484" s="12">
        <f>INT(INDEX($C$5:$C$54,$I484)*INDEX(怒翼属性投放!$B$67:$Q$83,$F484,X$3)*INDEX(怒翼属性投放!$B$33:$B$41,怒翼升级!$G484))</f>
        <v>0</v>
      </c>
      <c r="Y484" s="12">
        <f>INT(INDEX($C$5:$C$54,$I484)*INDEX(怒翼属性投放!$B$67:$Q$83,$F484,Y$3)*INDEX(怒翼属性投放!$B$33:$B$41,怒翼升级!$G484))</f>
        <v>0</v>
      </c>
      <c r="Z484" s="12">
        <f>SUMPRODUCT(怒翼属性投放!B$47:Q$47,怒翼升级!J484:Y484)</f>
        <v>9362.5</v>
      </c>
    </row>
    <row r="485" spans="6:26" ht="16.5" x14ac:dyDescent="0.15">
      <c r="F485" s="13">
        <v>10</v>
      </c>
      <c r="G485" s="13">
        <v>7</v>
      </c>
      <c r="H485" s="13" t="s">
        <v>145</v>
      </c>
      <c r="I485" s="13">
        <v>31</v>
      </c>
      <c r="J485" s="12">
        <f>INT(INDEX($C$5:$C$54,$I485)*INDEX(怒翼属性投放!$B$67:$Q$83,$F485,J$3)*INDEX(怒翼属性投放!$B$33:$B$41,怒翼升级!$G485))</f>
        <v>13750</v>
      </c>
      <c r="K485" s="12">
        <f>INT(INDEX($C$5:$C$54,$I485)*INDEX(怒翼属性投放!$B$67:$Q$83,$F485,K$3)*INDEX(怒翼属性投放!$B$33:$B$41,怒翼升级!$G485))</f>
        <v>1100</v>
      </c>
      <c r="L485" s="12">
        <f>INT(INDEX($C$5:$C$54,$I485)*INDEX(怒翼属性投放!$B$67:$Q$83,$F485,L$3)*INDEX(怒翼属性投放!$B$33:$B$41,怒翼升级!$G485))</f>
        <v>550</v>
      </c>
      <c r="M485" s="12">
        <f>INT(INDEX($C$5:$C$54,$I485)*INDEX(怒翼属性投放!$B$67:$Q$83,$F485,M$3)*INDEX(怒翼属性投放!$B$33:$B$41,怒翼升级!$G485))</f>
        <v>550</v>
      </c>
      <c r="N485" s="12">
        <f>INT(INDEX($C$5:$C$54,$I485)*INDEX(怒翼属性投放!$B$67:$Q$83,$F485,N$3)*INDEX(怒翼属性投放!$B$33:$B$41,怒翼升级!$G485))</f>
        <v>0</v>
      </c>
      <c r="O485" s="12">
        <f>INT(INDEX($C$5:$C$54,$I485)*INDEX(怒翼属性投放!$B$67:$Q$83,$F485,O$3)*INDEX(怒翼属性投放!$B$33:$B$41,怒翼升级!$G485))</f>
        <v>0</v>
      </c>
      <c r="P485" s="12">
        <f>INT(INDEX($C$5:$C$54,$I485)*INDEX(怒翼属性投放!$B$67:$Q$83,$F485,P$3)*INDEX(怒翼属性投放!$B$33:$B$41,怒翼升级!$G485))</f>
        <v>0</v>
      </c>
      <c r="Q485" s="12">
        <f>INT(INDEX($C$5:$C$54,$I485)*INDEX(怒翼属性投放!$B$67:$Q$83,$F485,Q$3)*INDEX(怒翼属性投放!$B$33:$B$41,怒翼升级!$G485))</f>
        <v>1650</v>
      </c>
      <c r="R485" s="12">
        <f>INT(INDEX($C$5:$C$54,$I485)*INDEX(怒翼属性投放!$B$67:$Q$83,$F485,R$3)*INDEX(怒翼属性投放!$B$33:$B$41,怒翼升级!$G485))</f>
        <v>0</v>
      </c>
      <c r="S485" s="12">
        <f>INT(INDEX($C$5:$C$54,$I485)*INDEX(怒翼属性投放!$B$67:$Q$83,$F485,S$3)*INDEX(怒翼属性投放!$B$33:$B$41,怒翼升级!$G485))</f>
        <v>0</v>
      </c>
      <c r="T485" s="12">
        <f>INT(INDEX($C$5:$C$54,$I485)*INDEX(怒翼属性投放!$B$67:$Q$83,$F485,T$3)*INDEX(怒翼属性投放!$B$33:$B$41,怒翼升级!$G485))</f>
        <v>0</v>
      </c>
      <c r="U485" s="12">
        <f>INT(INDEX($C$5:$C$54,$I485)*INDEX(怒翼属性投放!$B$67:$Q$83,$F485,U$3)*INDEX(怒翼属性投放!$B$33:$B$41,怒翼升级!$G485))</f>
        <v>0</v>
      </c>
      <c r="V485" s="12">
        <f>INT(INDEX($C$5:$C$54,$I485)*INDEX(怒翼属性投放!$B$67:$Q$83,$F485,V$3)*INDEX(怒翼属性投放!$B$33:$B$41,怒翼升级!$G485))</f>
        <v>0</v>
      </c>
      <c r="W485" s="12">
        <f>INT(INDEX($C$5:$C$54,$I485)*INDEX(怒翼属性投放!$B$67:$Q$83,$F485,W$3)*INDEX(怒翼属性投放!$B$33:$B$41,怒翼升级!$G485))</f>
        <v>0</v>
      </c>
      <c r="X485" s="12">
        <f>INT(INDEX($C$5:$C$54,$I485)*INDEX(怒翼属性投放!$B$67:$Q$83,$F485,X$3)*INDEX(怒翼属性投放!$B$33:$B$41,怒翼升级!$G485))</f>
        <v>0</v>
      </c>
      <c r="Y485" s="12">
        <f>INT(INDEX($C$5:$C$54,$I485)*INDEX(怒翼属性投放!$B$67:$Q$83,$F485,Y$3)*INDEX(怒翼属性投放!$B$33:$B$41,怒翼升级!$G485))</f>
        <v>0</v>
      </c>
      <c r="Z485" s="12">
        <f>SUMPRODUCT(怒翼属性投放!B$47:Q$47,怒翼升级!J485:Y485)</f>
        <v>9625</v>
      </c>
    </row>
    <row r="486" spans="6:26" ht="16.5" x14ac:dyDescent="0.15">
      <c r="F486" s="13">
        <v>10</v>
      </c>
      <c r="G486" s="13">
        <v>7</v>
      </c>
      <c r="H486" s="13" t="s">
        <v>145</v>
      </c>
      <c r="I486" s="13">
        <v>32</v>
      </c>
      <c r="J486" s="12">
        <f>INT(INDEX($C$5:$C$54,$I486)*INDEX(怒翼属性投放!$B$67:$Q$83,$F486,J$3)*INDEX(怒翼属性投放!$B$33:$B$41,怒翼升级!$G486))</f>
        <v>14125</v>
      </c>
      <c r="K486" s="12">
        <f>INT(INDEX($C$5:$C$54,$I486)*INDEX(怒翼属性投放!$B$67:$Q$83,$F486,K$3)*INDEX(怒翼属性投放!$B$33:$B$41,怒翼升级!$G486))</f>
        <v>1130</v>
      </c>
      <c r="L486" s="12">
        <f>INT(INDEX($C$5:$C$54,$I486)*INDEX(怒翼属性投放!$B$67:$Q$83,$F486,L$3)*INDEX(怒翼属性投放!$B$33:$B$41,怒翼升级!$G486))</f>
        <v>565</v>
      </c>
      <c r="M486" s="12">
        <f>INT(INDEX($C$5:$C$54,$I486)*INDEX(怒翼属性投放!$B$67:$Q$83,$F486,M$3)*INDEX(怒翼属性投放!$B$33:$B$41,怒翼升级!$G486))</f>
        <v>565</v>
      </c>
      <c r="N486" s="12">
        <f>INT(INDEX($C$5:$C$54,$I486)*INDEX(怒翼属性投放!$B$67:$Q$83,$F486,N$3)*INDEX(怒翼属性投放!$B$33:$B$41,怒翼升级!$G486))</f>
        <v>0</v>
      </c>
      <c r="O486" s="12">
        <f>INT(INDEX($C$5:$C$54,$I486)*INDEX(怒翼属性投放!$B$67:$Q$83,$F486,O$3)*INDEX(怒翼属性投放!$B$33:$B$41,怒翼升级!$G486))</f>
        <v>0</v>
      </c>
      <c r="P486" s="12">
        <f>INT(INDEX($C$5:$C$54,$I486)*INDEX(怒翼属性投放!$B$67:$Q$83,$F486,P$3)*INDEX(怒翼属性投放!$B$33:$B$41,怒翼升级!$G486))</f>
        <v>0</v>
      </c>
      <c r="Q486" s="12">
        <f>INT(INDEX($C$5:$C$54,$I486)*INDEX(怒翼属性投放!$B$67:$Q$83,$F486,Q$3)*INDEX(怒翼属性投放!$B$33:$B$41,怒翼升级!$G486))</f>
        <v>1695</v>
      </c>
      <c r="R486" s="12">
        <f>INT(INDEX($C$5:$C$54,$I486)*INDEX(怒翼属性投放!$B$67:$Q$83,$F486,R$3)*INDEX(怒翼属性投放!$B$33:$B$41,怒翼升级!$G486))</f>
        <v>0</v>
      </c>
      <c r="S486" s="12">
        <f>INT(INDEX($C$5:$C$54,$I486)*INDEX(怒翼属性投放!$B$67:$Q$83,$F486,S$3)*INDEX(怒翼属性投放!$B$33:$B$41,怒翼升级!$G486))</f>
        <v>0</v>
      </c>
      <c r="T486" s="12">
        <f>INT(INDEX($C$5:$C$54,$I486)*INDEX(怒翼属性投放!$B$67:$Q$83,$F486,T$3)*INDEX(怒翼属性投放!$B$33:$B$41,怒翼升级!$G486))</f>
        <v>0</v>
      </c>
      <c r="U486" s="12">
        <f>INT(INDEX($C$5:$C$54,$I486)*INDEX(怒翼属性投放!$B$67:$Q$83,$F486,U$3)*INDEX(怒翼属性投放!$B$33:$B$41,怒翼升级!$G486))</f>
        <v>0</v>
      </c>
      <c r="V486" s="12">
        <f>INT(INDEX($C$5:$C$54,$I486)*INDEX(怒翼属性投放!$B$67:$Q$83,$F486,V$3)*INDEX(怒翼属性投放!$B$33:$B$41,怒翼升级!$G486))</f>
        <v>0</v>
      </c>
      <c r="W486" s="12">
        <f>INT(INDEX($C$5:$C$54,$I486)*INDEX(怒翼属性投放!$B$67:$Q$83,$F486,W$3)*INDEX(怒翼属性投放!$B$33:$B$41,怒翼升级!$G486))</f>
        <v>0</v>
      </c>
      <c r="X486" s="12">
        <f>INT(INDEX($C$5:$C$54,$I486)*INDEX(怒翼属性投放!$B$67:$Q$83,$F486,X$3)*INDEX(怒翼属性投放!$B$33:$B$41,怒翼升级!$G486))</f>
        <v>0</v>
      </c>
      <c r="Y486" s="12">
        <f>INT(INDEX($C$5:$C$54,$I486)*INDEX(怒翼属性投放!$B$67:$Q$83,$F486,Y$3)*INDEX(怒翼属性投放!$B$33:$B$41,怒翼升级!$G486))</f>
        <v>0</v>
      </c>
      <c r="Z486" s="12">
        <f>SUMPRODUCT(怒翼属性投放!B$47:Q$47,怒翼升级!J486:Y486)</f>
        <v>9887.5</v>
      </c>
    </row>
    <row r="487" spans="6:26" ht="16.5" x14ac:dyDescent="0.15">
      <c r="F487" s="13">
        <v>10</v>
      </c>
      <c r="G487" s="13">
        <v>7</v>
      </c>
      <c r="H487" s="13" t="s">
        <v>145</v>
      </c>
      <c r="I487" s="13">
        <v>33</v>
      </c>
      <c r="J487" s="12">
        <f>INT(INDEX($C$5:$C$54,$I487)*INDEX(怒翼属性投放!$B$67:$Q$83,$F487,J$3)*INDEX(怒翼属性投放!$B$33:$B$41,怒翼升级!$G487))</f>
        <v>14500</v>
      </c>
      <c r="K487" s="12">
        <f>INT(INDEX($C$5:$C$54,$I487)*INDEX(怒翼属性投放!$B$67:$Q$83,$F487,K$3)*INDEX(怒翼属性投放!$B$33:$B$41,怒翼升级!$G487))</f>
        <v>1160</v>
      </c>
      <c r="L487" s="12">
        <f>INT(INDEX($C$5:$C$54,$I487)*INDEX(怒翼属性投放!$B$67:$Q$83,$F487,L$3)*INDEX(怒翼属性投放!$B$33:$B$41,怒翼升级!$G487))</f>
        <v>580</v>
      </c>
      <c r="M487" s="12">
        <f>INT(INDEX($C$5:$C$54,$I487)*INDEX(怒翼属性投放!$B$67:$Q$83,$F487,M$3)*INDEX(怒翼属性投放!$B$33:$B$41,怒翼升级!$G487))</f>
        <v>580</v>
      </c>
      <c r="N487" s="12">
        <f>INT(INDEX($C$5:$C$54,$I487)*INDEX(怒翼属性投放!$B$67:$Q$83,$F487,N$3)*INDEX(怒翼属性投放!$B$33:$B$41,怒翼升级!$G487))</f>
        <v>0</v>
      </c>
      <c r="O487" s="12">
        <f>INT(INDEX($C$5:$C$54,$I487)*INDEX(怒翼属性投放!$B$67:$Q$83,$F487,O$3)*INDEX(怒翼属性投放!$B$33:$B$41,怒翼升级!$G487))</f>
        <v>0</v>
      </c>
      <c r="P487" s="12">
        <f>INT(INDEX($C$5:$C$54,$I487)*INDEX(怒翼属性投放!$B$67:$Q$83,$F487,P$3)*INDEX(怒翼属性投放!$B$33:$B$41,怒翼升级!$G487))</f>
        <v>0</v>
      </c>
      <c r="Q487" s="12">
        <f>INT(INDEX($C$5:$C$54,$I487)*INDEX(怒翼属性投放!$B$67:$Q$83,$F487,Q$3)*INDEX(怒翼属性投放!$B$33:$B$41,怒翼升级!$G487))</f>
        <v>1740</v>
      </c>
      <c r="R487" s="12">
        <f>INT(INDEX($C$5:$C$54,$I487)*INDEX(怒翼属性投放!$B$67:$Q$83,$F487,R$3)*INDEX(怒翼属性投放!$B$33:$B$41,怒翼升级!$G487))</f>
        <v>0</v>
      </c>
      <c r="S487" s="12">
        <f>INT(INDEX($C$5:$C$54,$I487)*INDEX(怒翼属性投放!$B$67:$Q$83,$F487,S$3)*INDEX(怒翼属性投放!$B$33:$B$41,怒翼升级!$G487))</f>
        <v>0</v>
      </c>
      <c r="T487" s="12">
        <f>INT(INDEX($C$5:$C$54,$I487)*INDEX(怒翼属性投放!$B$67:$Q$83,$F487,T$3)*INDEX(怒翼属性投放!$B$33:$B$41,怒翼升级!$G487))</f>
        <v>0</v>
      </c>
      <c r="U487" s="12">
        <f>INT(INDEX($C$5:$C$54,$I487)*INDEX(怒翼属性投放!$B$67:$Q$83,$F487,U$3)*INDEX(怒翼属性投放!$B$33:$B$41,怒翼升级!$G487))</f>
        <v>0</v>
      </c>
      <c r="V487" s="12">
        <f>INT(INDEX($C$5:$C$54,$I487)*INDEX(怒翼属性投放!$B$67:$Q$83,$F487,V$3)*INDEX(怒翼属性投放!$B$33:$B$41,怒翼升级!$G487))</f>
        <v>0</v>
      </c>
      <c r="W487" s="12">
        <f>INT(INDEX($C$5:$C$54,$I487)*INDEX(怒翼属性投放!$B$67:$Q$83,$F487,W$3)*INDEX(怒翼属性投放!$B$33:$B$41,怒翼升级!$G487))</f>
        <v>0</v>
      </c>
      <c r="X487" s="12">
        <f>INT(INDEX($C$5:$C$54,$I487)*INDEX(怒翼属性投放!$B$67:$Q$83,$F487,X$3)*INDEX(怒翼属性投放!$B$33:$B$41,怒翼升级!$G487))</f>
        <v>0</v>
      </c>
      <c r="Y487" s="12">
        <f>INT(INDEX($C$5:$C$54,$I487)*INDEX(怒翼属性投放!$B$67:$Q$83,$F487,Y$3)*INDEX(怒翼属性投放!$B$33:$B$41,怒翼升级!$G487))</f>
        <v>0</v>
      </c>
      <c r="Z487" s="12">
        <f>SUMPRODUCT(怒翼属性投放!B$47:Q$47,怒翼升级!J487:Y487)</f>
        <v>10150</v>
      </c>
    </row>
    <row r="488" spans="6:26" ht="16.5" x14ac:dyDescent="0.15">
      <c r="F488" s="13">
        <v>10</v>
      </c>
      <c r="G488" s="13">
        <v>7</v>
      </c>
      <c r="H488" s="13" t="s">
        <v>145</v>
      </c>
      <c r="I488" s="13">
        <v>34</v>
      </c>
      <c r="J488" s="12">
        <f>INT(INDEX($C$5:$C$54,$I488)*INDEX(怒翼属性投放!$B$67:$Q$83,$F488,J$3)*INDEX(怒翼属性投放!$B$33:$B$41,怒翼升级!$G488))</f>
        <v>14875</v>
      </c>
      <c r="K488" s="12">
        <f>INT(INDEX($C$5:$C$54,$I488)*INDEX(怒翼属性投放!$B$67:$Q$83,$F488,K$3)*INDEX(怒翼属性投放!$B$33:$B$41,怒翼升级!$G488))</f>
        <v>1190</v>
      </c>
      <c r="L488" s="12">
        <f>INT(INDEX($C$5:$C$54,$I488)*INDEX(怒翼属性投放!$B$67:$Q$83,$F488,L$3)*INDEX(怒翼属性投放!$B$33:$B$41,怒翼升级!$G488))</f>
        <v>595</v>
      </c>
      <c r="M488" s="12">
        <f>INT(INDEX($C$5:$C$54,$I488)*INDEX(怒翼属性投放!$B$67:$Q$83,$F488,M$3)*INDEX(怒翼属性投放!$B$33:$B$41,怒翼升级!$G488))</f>
        <v>595</v>
      </c>
      <c r="N488" s="12">
        <f>INT(INDEX($C$5:$C$54,$I488)*INDEX(怒翼属性投放!$B$67:$Q$83,$F488,N$3)*INDEX(怒翼属性投放!$B$33:$B$41,怒翼升级!$G488))</f>
        <v>0</v>
      </c>
      <c r="O488" s="12">
        <f>INT(INDEX($C$5:$C$54,$I488)*INDEX(怒翼属性投放!$B$67:$Q$83,$F488,O$3)*INDEX(怒翼属性投放!$B$33:$B$41,怒翼升级!$G488))</f>
        <v>0</v>
      </c>
      <c r="P488" s="12">
        <f>INT(INDEX($C$5:$C$54,$I488)*INDEX(怒翼属性投放!$B$67:$Q$83,$F488,P$3)*INDEX(怒翼属性投放!$B$33:$B$41,怒翼升级!$G488))</f>
        <v>0</v>
      </c>
      <c r="Q488" s="12">
        <f>INT(INDEX($C$5:$C$54,$I488)*INDEX(怒翼属性投放!$B$67:$Q$83,$F488,Q$3)*INDEX(怒翼属性投放!$B$33:$B$41,怒翼升级!$G488))</f>
        <v>1785</v>
      </c>
      <c r="R488" s="12">
        <f>INT(INDEX($C$5:$C$54,$I488)*INDEX(怒翼属性投放!$B$67:$Q$83,$F488,R$3)*INDEX(怒翼属性投放!$B$33:$B$41,怒翼升级!$G488))</f>
        <v>0</v>
      </c>
      <c r="S488" s="12">
        <f>INT(INDEX($C$5:$C$54,$I488)*INDEX(怒翼属性投放!$B$67:$Q$83,$F488,S$3)*INDEX(怒翼属性投放!$B$33:$B$41,怒翼升级!$G488))</f>
        <v>0</v>
      </c>
      <c r="T488" s="12">
        <f>INT(INDEX($C$5:$C$54,$I488)*INDEX(怒翼属性投放!$B$67:$Q$83,$F488,T$3)*INDEX(怒翼属性投放!$B$33:$B$41,怒翼升级!$G488))</f>
        <v>0</v>
      </c>
      <c r="U488" s="12">
        <f>INT(INDEX($C$5:$C$54,$I488)*INDEX(怒翼属性投放!$B$67:$Q$83,$F488,U$3)*INDEX(怒翼属性投放!$B$33:$B$41,怒翼升级!$G488))</f>
        <v>0</v>
      </c>
      <c r="V488" s="12">
        <f>INT(INDEX($C$5:$C$54,$I488)*INDEX(怒翼属性投放!$B$67:$Q$83,$F488,V$3)*INDEX(怒翼属性投放!$B$33:$B$41,怒翼升级!$G488))</f>
        <v>0</v>
      </c>
      <c r="W488" s="12">
        <f>INT(INDEX($C$5:$C$54,$I488)*INDEX(怒翼属性投放!$B$67:$Q$83,$F488,W$3)*INDEX(怒翼属性投放!$B$33:$B$41,怒翼升级!$G488))</f>
        <v>0</v>
      </c>
      <c r="X488" s="12">
        <f>INT(INDEX($C$5:$C$54,$I488)*INDEX(怒翼属性投放!$B$67:$Q$83,$F488,X$3)*INDEX(怒翼属性投放!$B$33:$B$41,怒翼升级!$G488))</f>
        <v>0</v>
      </c>
      <c r="Y488" s="12">
        <f>INT(INDEX($C$5:$C$54,$I488)*INDEX(怒翼属性投放!$B$67:$Q$83,$F488,Y$3)*INDEX(怒翼属性投放!$B$33:$B$41,怒翼升级!$G488))</f>
        <v>0</v>
      </c>
      <c r="Z488" s="12">
        <f>SUMPRODUCT(怒翼属性投放!B$47:Q$47,怒翼升级!J488:Y488)</f>
        <v>10412.5</v>
      </c>
    </row>
    <row r="489" spans="6:26" ht="16.5" x14ac:dyDescent="0.15">
      <c r="F489" s="13">
        <v>10</v>
      </c>
      <c r="G489" s="13">
        <v>7</v>
      </c>
      <c r="H489" s="13" t="s">
        <v>145</v>
      </c>
      <c r="I489" s="13">
        <v>35</v>
      </c>
      <c r="J489" s="12">
        <f>INT(INDEX($C$5:$C$54,$I489)*INDEX(怒翼属性投放!$B$67:$Q$83,$F489,J$3)*INDEX(怒翼属性投放!$B$33:$B$41,怒翼升级!$G489))</f>
        <v>15250</v>
      </c>
      <c r="K489" s="12">
        <f>INT(INDEX($C$5:$C$54,$I489)*INDEX(怒翼属性投放!$B$67:$Q$83,$F489,K$3)*INDEX(怒翼属性投放!$B$33:$B$41,怒翼升级!$G489))</f>
        <v>1220</v>
      </c>
      <c r="L489" s="12">
        <f>INT(INDEX($C$5:$C$54,$I489)*INDEX(怒翼属性投放!$B$67:$Q$83,$F489,L$3)*INDEX(怒翼属性投放!$B$33:$B$41,怒翼升级!$G489))</f>
        <v>610</v>
      </c>
      <c r="M489" s="12">
        <f>INT(INDEX($C$5:$C$54,$I489)*INDEX(怒翼属性投放!$B$67:$Q$83,$F489,M$3)*INDEX(怒翼属性投放!$B$33:$B$41,怒翼升级!$G489))</f>
        <v>610</v>
      </c>
      <c r="N489" s="12">
        <f>INT(INDEX($C$5:$C$54,$I489)*INDEX(怒翼属性投放!$B$67:$Q$83,$F489,N$3)*INDEX(怒翼属性投放!$B$33:$B$41,怒翼升级!$G489))</f>
        <v>0</v>
      </c>
      <c r="O489" s="12">
        <f>INT(INDEX($C$5:$C$54,$I489)*INDEX(怒翼属性投放!$B$67:$Q$83,$F489,O$3)*INDEX(怒翼属性投放!$B$33:$B$41,怒翼升级!$G489))</f>
        <v>0</v>
      </c>
      <c r="P489" s="12">
        <f>INT(INDEX($C$5:$C$54,$I489)*INDEX(怒翼属性投放!$B$67:$Q$83,$F489,P$3)*INDEX(怒翼属性投放!$B$33:$B$41,怒翼升级!$G489))</f>
        <v>0</v>
      </c>
      <c r="Q489" s="12">
        <f>INT(INDEX($C$5:$C$54,$I489)*INDEX(怒翼属性投放!$B$67:$Q$83,$F489,Q$3)*INDEX(怒翼属性投放!$B$33:$B$41,怒翼升级!$G489))</f>
        <v>1830</v>
      </c>
      <c r="R489" s="12">
        <f>INT(INDEX($C$5:$C$54,$I489)*INDEX(怒翼属性投放!$B$67:$Q$83,$F489,R$3)*INDEX(怒翼属性投放!$B$33:$B$41,怒翼升级!$G489))</f>
        <v>0</v>
      </c>
      <c r="S489" s="12">
        <f>INT(INDEX($C$5:$C$54,$I489)*INDEX(怒翼属性投放!$B$67:$Q$83,$F489,S$3)*INDEX(怒翼属性投放!$B$33:$B$41,怒翼升级!$G489))</f>
        <v>0</v>
      </c>
      <c r="T489" s="12">
        <f>INT(INDEX($C$5:$C$54,$I489)*INDEX(怒翼属性投放!$B$67:$Q$83,$F489,T$3)*INDEX(怒翼属性投放!$B$33:$B$41,怒翼升级!$G489))</f>
        <v>0</v>
      </c>
      <c r="U489" s="12">
        <f>INT(INDEX($C$5:$C$54,$I489)*INDEX(怒翼属性投放!$B$67:$Q$83,$F489,U$3)*INDEX(怒翼属性投放!$B$33:$B$41,怒翼升级!$G489))</f>
        <v>0</v>
      </c>
      <c r="V489" s="12">
        <f>INT(INDEX($C$5:$C$54,$I489)*INDEX(怒翼属性投放!$B$67:$Q$83,$F489,V$3)*INDEX(怒翼属性投放!$B$33:$B$41,怒翼升级!$G489))</f>
        <v>0</v>
      </c>
      <c r="W489" s="12">
        <f>INT(INDEX($C$5:$C$54,$I489)*INDEX(怒翼属性投放!$B$67:$Q$83,$F489,W$3)*INDEX(怒翼属性投放!$B$33:$B$41,怒翼升级!$G489))</f>
        <v>0</v>
      </c>
      <c r="X489" s="12">
        <f>INT(INDEX($C$5:$C$54,$I489)*INDEX(怒翼属性投放!$B$67:$Q$83,$F489,X$3)*INDEX(怒翼属性投放!$B$33:$B$41,怒翼升级!$G489))</f>
        <v>0</v>
      </c>
      <c r="Y489" s="12">
        <f>INT(INDEX($C$5:$C$54,$I489)*INDEX(怒翼属性投放!$B$67:$Q$83,$F489,Y$3)*INDEX(怒翼属性投放!$B$33:$B$41,怒翼升级!$G489))</f>
        <v>0</v>
      </c>
      <c r="Z489" s="12">
        <f>SUMPRODUCT(怒翼属性投放!B$47:Q$47,怒翼升级!J489:Y489)</f>
        <v>10675</v>
      </c>
    </row>
    <row r="490" spans="6:26" ht="16.5" x14ac:dyDescent="0.15">
      <c r="F490" s="13">
        <v>10</v>
      </c>
      <c r="G490" s="13">
        <v>7</v>
      </c>
      <c r="H490" s="13" t="s">
        <v>145</v>
      </c>
      <c r="I490" s="13">
        <v>36</v>
      </c>
      <c r="J490" s="12">
        <f>INT(INDEX($C$5:$C$54,$I490)*INDEX(怒翼属性投放!$B$67:$Q$83,$F490,J$3)*INDEX(怒翼属性投放!$B$33:$B$41,怒翼升级!$G490))</f>
        <v>15625</v>
      </c>
      <c r="K490" s="12">
        <f>INT(INDEX($C$5:$C$54,$I490)*INDEX(怒翼属性投放!$B$67:$Q$83,$F490,K$3)*INDEX(怒翼属性投放!$B$33:$B$41,怒翼升级!$G490))</f>
        <v>1250</v>
      </c>
      <c r="L490" s="12">
        <f>INT(INDEX($C$5:$C$54,$I490)*INDEX(怒翼属性投放!$B$67:$Q$83,$F490,L$3)*INDEX(怒翼属性投放!$B$33:$B$41,怒翼升级!$G490))</f>
        <v>625</v>
      </c>
      <c r="M490" s="12">
        <f>INT(INDEX($C$5:$C$54,$I490)*INDEX(怒翼属性投放!$B$67:$Q$83,$F490,M$3)*INDEX(怒翼属性投放!$B$33:$B$41,怒翼升级!$G490))</f>
        <v>625</v>
      </c>
      <c r="N490" s="12">
        <f>INT(INDEX($C$5:$C$54,$I490)*INDEX(怒翼属性投放!$B$67:$Q$83,$F490,N$3)*INDEX(怒翼属性投放!$B$33:$B$41,怒翼升级!$G490))</f>
        <v>0</v>
      </c>
      <c r="O490" s="12">
        <f>INT(INDEX($C$5:$C$54,$I490)*INDEX(怒翼属性投放!$B$67:$Q$83,$F490,O$3)*INDEX(怒翼属性投放!$B$33:$B$41,怒翼升级!$G490))</f>
        <v>0</v>
      </c>
      <c r="P490" s="12">
        <f>INT(INDEX($C$5:$C$54,$I490)*INDEX(怒翼属性投放!$B$67:$Q$83,$F490,P$3)*INDEX(怒翼属性投放!$B$33:$B$41,怒翼升级!$G490))</f>
        <v>0</v>
      </c>
      <c r="Q490" s="12">
        <f>INT(INDEX($C$5:$C$54,$I490)*INDEX(怒翼属性投放!$B$67:$Q$83,$F490,Q$3)*INDEX(怒翼属性投放!$B$33:$B$41,怒翼升级!$G490))</f>
        <v>1875</v>
      </c>
      <c r="R490" s="12">
        <f>INT(INDEX($C$5:$C$54,$I490)*INDEX(怒翼属性投放!$B$67:$Q$83,$F490,R$3)*INDEX(怒翼属性投放!$B$33:$B$41,怒翼升级!$G490))</f>
        <v>0</v>
      </c>
      <c r="S490" s="12">
        <f>INT(INDEX($C$5:$C$54,$I490)*INDEX(怒翼属性投放!$B$67:$Q$83,$F490,S$3)*INDEX(怒翼属性投放!$B$33:$B$41,怒翼升级!$G490))</f>
        <v>0</v>
      </c>
      <c r="T490" s="12">
        <f>INT(INDEX($C$5:$C$54,$I490)*INDEX(怒翼属性投放!$B$67:$Q$83,$F490,T$3)*INDEX(怒翼属性投放!$B$33:$B$41,怒翼升级!$G490))</f>
        <v>0</v>
      </c>
      <c r="U490" s="12">
        <f>INT(INDEX($C$5:$C$54,$I490)*INDEX(怒翼属性投放!$B$67:$Q$83,$F490,U$3)*INDEX(怒翼属性投放!$B$33:$B$41,怒翼升级!$G490))</f>
        <v>0</v>
      </c>
      <c r="V490" s="12">
        <f>INT(INDEX($C$5:$C$54,$I490)*INDEX(怒翼属性投放!$B$67:$Q$83,$F490,V$3)*INDEX(怒翼属性投放!$B$33:$B$41,怒翼升级!$G490))</f>
        <v>0</v>
      </c>
      <c r="W490" s="12">
        <f>INT(INDEX($C$5:$C$54,$I490)*INDEX(怒翼属性投放!$B$67:$Q$83,$F490,W$3)*INDEX(怒翼属性投放!$B$33:$B$41,怒翼升级!$G490))</f>
        <v>0</v>
      </c>
      <c r="X490" s="12">
        <f>INT(INDEX($C$5:$C$54,$I490)*INDEX(怒翼属性投放!$B$67:$Q$83,$F490,X$3)*INDEX(怒翼属性投放!$B$33:$B$41,怒翼升级!$G490))</f>
        <v>0</v>
      </c>
      <c r="Y490" s="12">
        <f>INT(INDEX($C$5:$C$54,$I490)*INDEX(怒翼属性投放!$B$67:$Q$83,$F490,Y$3)*INDEX(怒翼属性投放!$B$33:$B$41,怒翼升级!$G490))</f>
        <v>0</v>
      </c>
      <c r="Z490" s="12">
        <f>SUMPRODUCT(怒翼属性投放!B$47:Q$47,怒翼升级!J490:Y490)</f>
        <v>10937.5</v>
      </c>
    </row>
    <row r="491" spans="6:26" ht="16.5" x14ac:dyDescent="0.15">
      <c r="F491" s="13">
        <v>10</v>
      </c>
      <c r="G491" s="13">
        <v>7</v>
      </c>
      <c r="H491" s="13" t="s">
        <v>145</v>
      </c>
      <c r="I491" s="13">
        <v>37</v>
      </c>
      <c r="J491" s="12">
        <f>INT(INDEX($C$5:$C$54,$I491)*INDEX(怒翼属性投放!$B$67:$Q$83,$F491,J$3)*INDEX(怒翼属性投放!$B$33:$B$41,怒翼升级!$G491))</f>
        <v>16000</v>
      </c>
      <c r="K491" s="12">
        <f>INT(INDEX($C$5:$C$54,$I491)*INDEX(怒翼属性投放!$B$67:$Q$83,$F491,K$3)*INDEX(怒翼属性投放!$B$33:$B$41,怒翼升级!$G491))</f>
        <v>1280</v>
      </c>
      <c r="L491" s="12">
        <f>INT(INDEX($C$5:$C$54,$I491)*INDEX(怒翼属性投放!$B$67:$Q$83,$F491,L$3)*INDEX(怒翼属性投放!$B$33:$B$41,怒翼升级!$G491))</f>
        <v>640</v>
      </c>
      <c r="M491" s="12">
        <f>INT(INDEX($C$5:$C$54,$I491)*INDEX(怒翼属性投放!$B$67:$Q$83,$F491,M$3)*INDEX(怒翼属性投放!$B$33:$B$41,怒翼升级!$G491))</f>
        <v>640</v>
      </c>
      <c r="N491" s="12">
        <f>INT(INDEX($C$5:$C$54,$I491)*INDEX(怒翼属性投放!$B$67:$Q$83,$F491,N$3)*INDEX(怒翼属性投放!$B$33:$B$41,怒翼升级!$G491))</f>
        <v>0</v>
      </c>
      <c r="O491" s="12">
        <f>INT(INDEX($C$5:$C$54,$I491)*INDEX(怒翼属性投放!$B$67:$Q$83,$F491,O$3)*INDEX(怒翼属性投放!$B$33:$B$41,怒翼升级!$G491))</f>
        <v>0</v>
      </c>
      <c r="P491" s="12">
        <f>INT(INDEX($C$5:$C$54,$I491)*INDEX(怒翼属性投放!$B$67:$Q$83,$F491,P$3)*INDEX(怒翼属性投放!$B$33:$B$41,怒翼升级!$G491))</f>
        <v>0</v>
      </c>
      <c r="Q491" s="12">
        <f>INT(INDEX($C$5:$C$54,$I491)*INDEX(怒翼属性投放!$B$67:$Q$83,$F491,Q$3)*INDEX(怒翼属性投放!$B$33:$B$41,怒翼升级!$G491))</f>
        <v>1920</v>
      </c>
      <c r="R491" s="12">
        <f>INT(INDEX($C$5:$C$54,$I491)*INDEX(怒翼属性投放!$B$67:$Q$83,$F491,R$3)*INDEX(怒翼属性投放!$B$33:$B$41,怒翼升级!$G491))</f>
        <v>0</v>
      </c>
      <c r="S491" s="12">
        <f>INT(INDEX($C$5:$C$54,$I491)*INDEX(怒翼属性投放!$B$67:$Q$83,$F491,S$3)*INDEX(怒翼属性投放!$B$33:$B$41,怒翼升级!$G491))</f>
        <v>0</v>
      </c>
      <c r="T491" s="12">
        <f>INT(INDEX($C$5:$C$54,$I491)*INDEX(怒翼属性投放!$B$67:$Q$83,$F491,T$3)*INDEX(怒翼属性投放!$B$33:$B$41,怒翼升级!$G491))</f>
        <v>0</v>
      </c>
      <c r="U491" s="12">
        <f>INT(INDEX($C$5:$C$54,$I491)*INDEX(怒翼属性投放!$B$67:$Q$83,$F491,U$3)*INDEX(怒翼属性投放!$B$33:$B$41,怒翼升级!$G491))</f>
        <v>0</v>
      </c>
      <c r="V491" s="12">
        <f>INT(INDEX($C$5:$C$54,$I491)*INDEX(怒翼属性投放!$B$67:$Q$83,$F491,V$3)*INDEX(怒翼属性投放!$B$33:$B$41,怒翼升级!$G491))</f>
        <v>0</v>
      </c>
      <c r="W491" s="12">
        <f>INT(INDEX($C$5:$C$54,$I491)*INDEX(怒翼属性投放!$B$67:$Q$83,$F491,W$3)*INDEX(怒翼属性投放!$B$33:$B$41,怒翼升级!$G491))</f>
        <v>0</v>
      </c>
      <c r="X491" s="12">
        <f>INT(INDEX($C$5:$C$54,$I491)*INDEX(怒翼属性投放!$B$67:$Q$83,$F491,X$3)*INDEX(怒翼属性投放!$B$33:$B$41,怒翼升级!$G491))</f>
        <v>0</v>
      </c>
      <c r="Y491" s="12">
        <f>INT(INDEX($C$5:$C$54,$I491)*INDEX(怒翼属性投放!$B$67:$Q$83,$F491,Y$3)*INDEX(怒翼属性投放!$B$33:$B$41,怒翼升级!$G491))</f>
        <v>0</v>
      </c>
      <c r="Z491" s="12">
        <f>SUMPRODUCT(怒翼属性投放!B$47:Q$47,怒翼升级!J491:Y491)</f>
        <v>11200</v>
      </c>
    </row>
    <row r="492" spans="6:26" ht="16.5" x14ac:dyDescent="0.15">
      <c r="F492" s="13">
        <v>10</v>
      </c>
      <c r="G492" s="13">
        <v>7</v>
      </c>
      <c r="H492" s="13" t="s">
        <v>145</v>
      </c>
      <c r="I492" s="13">
        <v>38</v>
      </c>
      <c r="J492" s="12">
        <f>INT(INDEX($C$5:$C$54,$I492)*INDEX(怒翼属性投放!$B$67:$Q$83,$F492,J$3)*INDEX(怒翼属性投放!$B$33:$B$41,怒翼升级!$G492))</f>
        <v>16375</v>
      </c>
      <c r="K492" s="12">
        <f>INT(INDEX($C$5:$C$54,$I492)*INDEX(怒翼属性投放!$B$67:$Q$83,$F492,K$3)*INDEX(怒翼属性投放!$B$33:$B$41,怒翼升级!$G492))</f>
        <v>1310</v>
      </c>
      <c r="L492" s="12">
        <f>INT(INDEX($C$5:$C$54,$I492)*INDEX(怒翼属性投放!$B$67:$Q$83,$F492,L$3)*INDEX(怒翼属性投放!$B$33:$B$41,怒翼升级!$G492))</f>
        <v>655</v>
      </c>
      <c r="M492" s="12">
        <f>INT(INDEX($C$5:$C$54,$I492)*INDEX(怒翼属性投放!$B$67:$Q$83,$F492,M$3)*INDEX(怒翼属性投放!$B$33:$B$41,怒翼升级!$G492))</f>
        <v>655</v>
      </c>
      <c r="N492" s="12">
        <f>INT(INDEX($C$5:$C$54,$I492)*INDEX(怒翼属性投放!$B$67:$Q$83,$F492,N$3)*INDEX(怒翼属性投放!$B$33:$B$41,怒翼升级!$G492))</f>
        <v>0</v>
      </c>
      <c r="O492" s="12">
        <f>INT(INDEX($C$5:$C$54,$I492)*INDEX(怒翼属性投放!$B$67:$Q$83,$F492,O$3)*INDEX(怒翼属性投放!$B$33:$B$41,怒翼升级!$G492))</f>
        <v>0</v>
      </c>
      <c r="P492" s="12">
        <f>INT(INDEX($C$5:$C$54,$I492)*INDEX(怒翼属性投放!$B$67:$Q$83,$F492,P$3)*INDEX(怒翼属性投放!$B$33:$B$41,怒翼升级!$G492))</f>
        <v>0</v>
      </c>
      <c r="Q492" s="12">
        <f>INT(INDEX($C$5:$C$54,$I492)*INDEX(怒翼属性投放!$B$67:$Q$83,$F492,Q$3)*INDEX(怒翼属性投放!$B$33:$B$41,怒翼升级!$G492))</f>
        <v>1965</v>
      </c>
      <c r="R492" s="12">
        <f>INT(INDEX($C$5:$C$54,$I492)*INDEX(怒翼属性投放!$B$67:$Q$83,$F492,R$3)*INDEX(怒翼属性投放!$B$33:$B$41,怒翼升级!$G492))</f>
        <v>0</v>
      </c>
      <c r="S492" s="12">
        <f>INT(INDEX($C$5:$C$54,$I492)*INDEX(怒翼属性投放!$B$67:$Q$83,$F492,S$3)*INDEX(怒翼属性投放!$B$33:$B$41,怒翼升级!$G492))</f>
        <v>0</v>
      </c>
      <c r="T492" s="12">
        <f>INT(INDEX($C$5:$C$54,$I492)*INDEX(怒翼属性投放!$B$67:$Q$83,$F492,T$3)*INDEX(怒翼属性投放!$B$33:$B$41,怒翼升级!$G492))</f>
        <v>0</v>
      </c>
      <c r="U492" s="12">
        <f>INT(INDEX($C$5:$C$54,$I492)*INDEX(怒翼属性投放!$B$67:$Q$83,$F492,U$3)*INDEX(怒翼属性投放!$B$33:$B$41,怒翼升级!$G492))</f>
        <v>0</v>
      </c>
      <c r="V492" s="12">
        <f>INT(INDEX($C$5:$C$54,$I492)*INDEX(怒翼属性投放!$B$67:$Q$83,$F492,V$3)*INDEX(怒翼属性投放!$B$33:$B$41,怒翼升级!$G492))</f>
        <v>0</v>
      </c>
      <c r="W492" s="12">
        <f>INT(INDEX($C$5:$C$54,$I492)*INDEX(怒翼属性投放!$B$67:$Q$83,$F492,W$3)*INDEX(怒翼属性投放!$B$33:$B$41,怒翼升级!$G492))</f>
        <v>0</v>
      </c>
      <c r="X492" s="12">
        <f>INT(INDEX($C$5:$C$54,$I492)*INDEX(怒翼属性投放!$B$67:$Q$83,$F492,X$3)*INDEX(怒翼属性投放!$B$33:$B$41,怒翼升级!$G492))</f>
        <v>0</v>
      </c>
      <c r="Y492" s="12">
        <f>INT(INDEX($C$5:$C$54,$I492)*INDEX(怒翼属性投放!$B$67:$Q$83,$F492,Y$3)*INDEX(怒翼属性投放!$B$33:$B$41,怒翼升级!$G492))</f>
        <v>0</v>
      </c>
      <c r="Z492" s="12">
        <f>SUMPRODUCT(怒翼属性投放!B$47:Q$47,怒翼升级!J492:Y492)</f>
        <v>11462.5</v>
      </c>
    </row>
    <row r="493" spans="6:26" ht="16.5" x14ac:dyDescent="0.15">
      <c r="F493" s="13">
        <v>10</v>
      </c>
      <c r="G493" s="13">
        <v>7</v>
      </c>
      <c r="H493" s="13" t="s">
        <v>145</v>
      </c>
      <c r="I493" s="13">
        <v>39</v>
      </c>
      <c r="J493" s="12">
        <f>INT(INDEX($C$5:$C$54,$I493)*INDEX(怒翼属性投放!$B$67:$Q$83,$F493,J$3)*INDEX(怒翼属性投放!$B$33:$B$41,怒翼升级!$G493))</f>
        <v>16750</v>
      </c>
      <c r="K493" s="12">
        <f>INT(INDEX($C$5:$C$54,$I493)*INDEX(怒翼属性投放!$B$67:$Q$83,$F493,K$3)*INDEX(怒翼属性投放!$B$33:$B$41,怒翼升级!$G493))</f>
        <v>1340</v>
      </c>
      <c r="L493" s="12">
        <f>INT(INDEX($C$5:$C$54,$I493)*INDEX(怒翼属性投放!$B$67:$Q$83,$F493,L$3)*INDEX(怒翼属性投放!$B$33:$B$41,怒翼升级!$G493))</f>
        <v>670</v>
      </c>
      <c r="M493" s="12">
        <f>INT(INDEX($C$5:$C$54,$I493)*INDEX(怒翼属性投放!$B$67:$Q$83,$F493,M$3)*INDEX(怒翼属性投放!$B$33:$B$41,怒翼升级!$G493))</f>
        <v>670</v>
      </c>
      <c r="N493" s="12">
        <f>INT(INDEX($C$5:$C$54,$I493)*INDEX(怒翼属性投放!$B$67:$Q$83,$F493,N$3)*INDEX(怒翼属性投放!$B$33:$B$41,怒翼升级!$G493))</f>
        <v>0</v>
      </c>
      <c r="O493" s="12">
        <f>INT(INDEX($C$5:$C$54,$I493)*INDEX(怒翼属性投放!$B$67:$Q$83,$F493,O$3)*INDEX(怒翼属性投放!$B$33:$B$41,怒翼升级!$G493))</f>
        <v>0</v>
      </c>
      <c r="P493" s="12">
        <f>INT(INDEX($C$5:$C$54,$I493)*INDEX(怒翼属性投放!$B$67:$Q$83,$F493,P$3)*INDEX(怒翼属性投放!$B$33:$B$41,怒翼升级!$G493))</f>
        <v>0</v>
      </c>
      <c r="Q493" s="12">
        <f>INT(INDEX($C$5:$C$54,$I493)*INDEX(怒翼属性投放!$B$67:$Q$83,$F493,Q$3)*INDEX(怒翼属性投放!$B$33:$B$41,怒翼升级!$G493))</f>
        <v>2010</v>
      </c>
      <c r="R493" s="12">
        <f>INT(INDEX($C$5:$C$54,$I493)*INDEX(怒翼属性投放!$B$67:$Q$83,$F493,R$3)*INDEX(怒翼属性投放!$B$33:$B$41,怒翼升级!$G493))</f>
        <v>0</v>
      </c>
      <c r="S493" s="12">
        <f>INT(INDEX($C$5:$C$54,$I493)*INDEX(怒翼属性投放!$B$67:$Q$83,$F493,S$3)*INDEX(怒翼属性投放!$B$33:$B$41,怒翼升级!$G493))</f>
        <v>0</v>
      </c>
      <c r="T493" s="12">
        <f>INT(INDEX($C$5:$C$54,$I493)*INDEX(怒翼属性投放!$B$67:$Q$83,$F493,T$3)*INDEX(怒翼属性投放!$B$33:$B$41,怒翼升级!$G493))</f>
        <v>0</v>
      </c>
      <c r="U493" s="12">
        <f>INT(INDEX($C$5:$C$54,$I493)*INDEX(怒翼属性投放!$B$67:$Q$83,$F493,U$3)*INDEX(怒翼属性投放!$B$33:$B$41,怒翼升级!$G493))</f>
        <v>0</v>
      </c>
      <c r="V493" s="12">
        <f>INT(INDEX($C$5:$C$54,$I493)*INDEX(怒翼属性投放!$B$67:$Q$83,$F493,V$3)*INDEX(怒翼属性投放!$B$33:$B$41,怒翼升级!$G493))</f>
        <v>0</v>
      </c>
      <c r="W493" s="12">
        <f>INT(INDEX($C$5:$C$54,$I493)*INDEX(怒翼属性投放!$B$67:$Q$83,$F493,W$3)*INDEX(怒翼属性投放!$B$33:$B$41,怒翼升级!$G493))</f>
        <v>0</v>
      </c>
      <c r="X493" s="12">
        <f>INT(INDEX($C$5:$C$54,$I493)*INDEX(怒翼属性投放!$B$67:$Q$83,$F493,X$3)*INDEX(怒翼属性投放!$B$33:$B$41,怒翼升级!$G493))</f>
        <v>0</v>
      </c>
      <c r="Y493" s="12">
        <f>INT(INDEX($C$5:$C$54,$I493)*INDEX(怒翼属性投放!$B$67:$Q$83,$F493,Y$3)*INDEX(怒翼属性投放!$B$33:$B$41,怒翼升级!$G493))</f>
        <v>0</v>
      </c>
      <c r="Z493" s="12">
        <f>SUMPRODUCT(怒翼属性投放!B$47:Q$47,怒翼升级!J493:Y493)</f>
        <v>11725</v>
      </c>
    </row>
    <row r="494" spans="6:26" ht="16.5" x14ac:dyDescent="0.15">
      <c r="F494" s="13">
        <v>10</v>
      </c>
      <c r="G494" s="13">
        <v>7</v>
      </c>
      <c r="H494" s="13" t="s">
        <v>145</v>
      </c>
      <c r="I494" s="13">
        <v>40</v>
      </c>
      <c r="J494" s="12">
        <f>INT(INDEX($C$5:$C$54,$I494)*INDEX(怒翼属性投放!$B$67:$Q$83,$F494,J$3)*INDEX(怒翼属性投放!$B$33:$B$41,怒翼升级!$G494))</f>
        <v>17125</v>
      </c>
      <c r="K494" s="12">
        <f>INT(INDEX($C$5:$C$54,$I494)*INDEX(怒翼属性投放!$B$67:$Q$83,$F494,K$3)*INDEX(怒翼属性投放!$B$33:$B$41,怒翼升级!$G494))</f>
        <v>1370</v>
      </c>
      <c r="L494" s="12">
        <f>INT(INDEX($C$5:$C$54,$I494)*INDEX(怒翼属性投放!$B$67:$Q$83,$F494,L$3)*INDEX(怒翼属性投放!$B$33:$B$41,怒翼升级!$G494))</f>
        <v>685</v>
      </c>
      <c r="M494" s="12">
        <f>INT(INDEX($C$5:$C$54,$I494)*INDEX(怒翼属性投放!$B$67:$Q$83,$F494,M$3)*INDEX(怒翼属性投放!$B$33:$B$41,怒翼升级!$G494))</f>
        <v>685</v>
      </c>
      <c r="N494" s="12">
        <f>INT(INDEX($C$5:$C$54,$I494)*INDEX(怒翼属性投放!$B$67:$Q$83,$F494,N$3)*INDEX(怒翼属性投放!$B$33:$B$41,怒翼升级!$G494))</f>
        <v>0</v>
      </c>
      <c r="O494" s="12">
        <f>INT(INDEX($C$5:$C$54,$I494)*INDEX(怒翼属性投放!$B$67:$Q$83,$F494,O$3)*INDEX(怒翼属性投放!$B$33:$B$41,怒翼升级!$G494))</f>
        <v>0</v>
      </c>
      <c r="P494" s="12">
        <f>INT(INDEX($C$5:$C$54,$I494)*INDEX(怒翼属性投放!$B$67:$Q$83,$F494,P$3)*INDEX(怒翼属性投放!$B$33:$B$41,怒翼升级!$G494))</f>
        <v>0</v>
      </c>
      <c r="Q494" s="12">
        <f>INT(INDEX($C$5:$C$54,$I494)*INDEX(怒翼属性投放!$B$67:$Q$83,$F494,Q$3)*INDEX(怒翼属性投放!$B$33:$B$41,怒翼升级!$G494))</f>
        <v>2055</v>
      </c>
      <c r="R494" s="12">
        <f>INT(INDEX($C$5:$C$54,$I494)*INDEX(怒翼属性投放!$B$67:$Q$83,$F494,R$3)*INDEX(怒翼属性投放!$B$33:$B$41,怒翼升级!$G494))</f>
        <v>0</v>
      </c>
      <c r="S494" s="12">
        <f>INT(INDEX($C$5:$C$54,$I494)*INDEX(怒翼属性投放!$B$67:$Q$83,$F494,S$3)*INDEX(怒翼属性投放!$B$33:$B$41,怒翼升级!$G494))</f>
        <v>0</v>
      </c>
      <c r="T494" s="12">
        <f>INT(INDEX($C$5:$C$54,$I494)*INDEX(怒翼属性投放!$B$67:$Q$83,$F494,T$3)*INDEX(怒翼属性投放!$B$33:$B$41,怒翼升级!$G494))</f>
        <v>0</v>
      </c>
      <c r="U494" s="12">
        <f>INT(INDEX($C$5:$C$54,$I494)*INDEX(怒翼属性投放!$B$67:$Q$83,$F494,U$3)*INDEX(怒翼属性投放!$B$33:$B$41,怒翼升级!$G494))</f>
        <v>0</v>
      </c>
      <c r="V494" s="12">
        <f>INT(INDEX($C$5:$C$54,$I494)*INDEX(怒翼属性投放!$B$67:$Q$83,$F494,V$3)*INDEX(怒翼属性投放!$B$33:$B$41,怒翼升级!$G494))</f>
        <v>0</v>
      </c>
      <c r="W494" s="12">
        <f>INT(INDEX($C$5:$C$54,$I494)*INDEX(怒翼属性投放!$B$67:$Q$83,$F494,W$3)*INDEX(怒翼属性投放!$B$33:$B$41,怒翼升级!$G494))</f>
        <v>0</v>
      </c>
      <c r="X494" s="12">
        <f>INT(INDEX($C$5:$C$54,$I494)*INDEX(怒翼属性投放!$B$67:$Q$83,$F494,X$3)*INDEX(怒翼属性投放!$B$33:$B$41,怒翼升级!$G494))</f>
        <v>0</v>
      </c>
      <c r="Y494" s="12">
        <f>INT(INDEX($C$5:$C$54,$I494)*INDEX(怒翼属性投放!$B$67:$Q$83,$F494,Y$3)*INDEX(怒翼属性投放!$B$33:$B$41,怒翼升级!$G494))</f>
        <v>0</v>
      </c>
      <c r="Z494" s="12">
        <f>SUMPRODUCT(怒翼属性投放!B$47:Q$47,怒翼升级!J494:Y494)</f>
        <v>11987.5</v>
      </c>
    </row>
    <row r="495" spans="6:26" ht="16.5" x14ac:dyDescent="0.15">
      <c r="F495" s="13">
        <v>10</v>
      </c>
      <c r="G495" s="13">
        <v>7</v>
      </c>
      <c r="H495" s="13" t="s">
        <v>145</v>
      </c>
      <c r="I495" s="13">
        <v>41</v>
      </c>
      <c r="J495" s="12">
        <f>INT(INDEX($C$5:$C$54,$I495)*INDEX(怒翼属性投放!$B$67:$Q$83,$F495,J$3)*INDEX(怒翼属性投放!$B$33:$B$41,怒翼升级!$G495))</f>
        <v>17500</v>
      </c>
      <c r="K495" s="12">
        <f>INT(INDEX($C$5:$C$54,$I495)*INDEX(怒翼属性投放!$B$67:$Q$83,$F495,K$3)*INDEX(怒翼属性投放!$B$33:$B$41,怒翼升级!$G495))</f>
        <v>1400</v>
      </c>
      <c r="L495" s="12">
        <f>INT(INDEX($C$5:$C$54,$I495)*INDEX(怒翼属性投放!$B$67:$Q$83,$F495,L$3)*INDEX(怒翼属性投放!$B$33:$B$41,怒翼升级!$G495))</f>
        <v>700</v>
      </c>
      <c r="M495" s="12">
        <f>INT(INDEX($C$5:$C$54,$I495)*INDEX(怒翼属性投放!$B$67:$Q$83,$F495,M$3)*INDEX(怒翼属性投放!$B$33:$B$41,怒翼升级!$G495))</f>
        <v>700</v>
      </c>
      <c r="N495" s="12">
        <f>INT(INDEX($C$5:$C$54,$I495)*INDEX(怒翼属性投放!$B$67:$Q$83,$F495,N$3)*INDEX(怒翼属性投放!$B$33:$B$41,怒翼升级!$G495))</f>
        <v>0</v>
      </c>
      <c r="O495" s="12">
        <f>INT(INDEX($C$5:$C$54,$I495)*INDEX(怒翼属性投放!$B$67:$Q$83,$F495,O$3)*INDEX(怒翼属性投放!$B$33:$B$41,怒翼升级!$G495))</f>
        <v>0</v>
      </c>
      <c r="P495" s="12">
        <f>INT(INDEX($C$5:$C$54,$I495)*INDEX(怒翼属性投放!$B$67:$Q$83,$F495,P$3)*INDEX(怒翼属性投放!$B$33:$B$41,怒翼升级!$G495))</f>
        <v>0</v>
      </c>
      <c r="Q495" s="12">
        <f>INT(INDEX($C$5:$C$54,$I495)*INDEX(怒翼属性投放!$B$67:$Q$83,$F495,Q$3)*INDEX(怒翼属性投放!$B$33:$B$41,怒翼升级!$G495))</f>
        <v>2100</v>
      </c>
      <c r="R495" s="12">
        <f>INT(INDEX($C$5:$C$54,$I495)*INDEX(怒翼属性投放!$B$67:$Q$83,$F495,R$3)*INDEX(怒翼属性投放!$B$33:$B$41,怒翼升级!$G495))</f>
        <v>0</v>
      </c>
      <c r="S495" s="12">
        <f>INT(INDEX($C$5:$C$54,$I495)*INDEX(怒翼属性投放!$B$67:$Q$83,$F495,S$3)*INDEX(怒翼属性投放!$B$33:$B$41,怒翼升级!$G495))</f>
        <v>0</v>
      </c>
      <c r="T495" s="12">
        <f>INT(INDEX($C$5:$C$54,$I495)*INDEX(怒翼属性投放!$B$67:$Q$83,$F495,T$3)*INDEX(怒翼属性投放!$B$33:$B$41,怒翼升级!$G495))</f>
        <v>0</v>
      </c>
      <c r="U495" s="12">
        <f>INT(INDEX($C$5:$C$54,$I495)*INDEX(怒翼属性投放!$B$67:$Q$83,$F495,U$3)*INDEX(怒翼属性投放!$B$33:$B$41,怒翼升级!$G495))</f>
        <v>0</v>
      </c>
      <c r="V495" s="12">
        <f>INT(INDEX($C$5:$C$54,$I495)*INDEX(怒翼属性投放!$B$67:$Q$83,$F495,V$3)*INDEX(怒翼属性投放!$B$33:$B$41,怒翼升级!$G495))</f>
        <v>0</v>
      </c>
      <c r="W495" s="12">
        <f>INT(INDEX($C$5:$C$54,$I495)*INDEX(怒翼属性投放!$B$67:$Q$83,$F495,W$3)*INDEX(怒翼属性投放!$B$33:$B$41,怒翼升级!$G495))</f>
        <v>0</v>
      </c>
      <c r="X495" s="12">
        <f>INT(INDEX($C$5:$C$54,$I495)*INDEX(怒翼属性投放!$B$67:$Q$83,$F495,X$3)*INDEX(怒翼属性投放!$B$33:$B$41,怒翼升级!$G495))</f>
        <v>0</v>
      </c>
      <c r="Y495" s="12">
        <f>INT(INDEX($C$5:$C$54,$I495)*INDEX(怒翼属性投放!$B$67:$Q$83,$F495,Y$3)*INDEX(怒翼属性投放!$B$33:$B$41,怒翼升级!$G495))</f>
        <v>0</v>
      </c>
      <c r="Z495" s="12">
        <f>SUMPRODUCT(怒翼属性投放!B$47:Q$47,怒翼升级!J495:Y495)</f>
        <v>12250</v>
      </c>
    </row>
    <row r="496" spans="6:26" ht="16.5" x14ac:dyDescent="0.15">
      <c r="F496" s="13">
        <v>10</v>
      </c>
      <c r="G496" s="13">
        <v>7</v>
      </c>
      <c r="H496" s="13" t="s">
        <v>145</v>
      </c>
      <c r="I496" s="13">
        <v>42</v>
      </c>
      <c r="J496" s="12">
        <f>INT(INDEX($C$5:$C$54,$I496)*INDEX(怒翼属性投放!$B$67:$Q$83,$F496,J$3)*INDEX(怒翼属性投放!$B$33:$B$41,怒翼升级!$G496))</f>
        <v>17875</v>
      </c>
      <c r="K496" s="12">
        <f>INT(INDEX($C$5:$C$54,$I496)*INDEX(怒翼属性投放!$B$67:$Q$83,$F496,K$3)*INDEX(怒翼属性投放!$B$33:$B$41,怒翼升级!$G496))</f>
        <v>1430</v>
      </c>
      <c r="L496" s="12">
        <f>INT(INDEX($C$5:$C$54,$I496)*INDEX(怒翼属性投放!$B$67:$Q$83,$F496,L$3)*INDEX(怒翼属性投放!$B$33:$B$41,怒翼升级!$G496))</f>
        <v>715</v>
      </c>
      <c r="M496" s="12">
        <f>INT(INDEX($C$5:$C$54,$I496)*INDEX(怒翼属性投放!$B$67:$Q$83,$F496,M$3)*INDEX(怒翼属性投放!$B$33:$B$41,怒翼升级!$G496))</f>
        <v>715</v>
      </c>
      <c r="N496" s="12">
        <f>INT(INDEX($C$5:$C$54,$I496)*INDEX(怒翼属性投放!$B$67:$Q$83,$F496,N$3)*INDEX(怒翼属性投放!$B$33:$B$41,怒翼升级!$G496))</f>
        <v>0</v>
      </c>
      <c r="O496" s="12">
        <f>INT(INDEX($C$5:$C$54,$I496)*INDEX(怒翼属性投放!$B$67:$Q$83,$F496,O$3)*INDEX(怒翼属性投放!$B$33:$B$41,怒翼升级!$G496))</f>
        <v>0</v>
      </c>
      <c r="P496" s="12">
        <f>INT(INDEX($C$5:$C$54,$I496)*INDEX(怒翼属性投放!$B$67:$Q$83,$F496,P$3)*INDEX(怒翼属性投放!$B$33:$B$41,怒翼升级!$G496))</f>
        <v>0</v>
      </c>
      <c r="Q496" s="12">
        <f>INT(INDEX($C$5:$C$54,$I496)*INDEX(怒翼属性投放!$B$67:$Q$83,$F496,Q$3)*INDEX(怒翼属性投放!$B$33:$B$41,怒翼升级!$G496))</f>
        <v>2145</v>
      </c>
      <c r="R496" s="12">
        <f>INT(INDEX($C$5:$C$54,$I496)*INDEX(怒翼属性投放!$B$67:$Q$83,$F496,R$3)*INDEX(怒翼属性投放!$B$33:$B$41,怒翼升级!$G496))</f>
        <v>0</v>
      </c>
      <c r="S496" s="12">
        <f>INT(INDEX($C$5:$C$54,$I496)*INDEX(怒翼属性投放!$B$67:$Q$83,$F496,S$3)*INDEX(怒翼属性投放!$B$33:$B$41,怒翼升级!$G496))</f>
        <v>0</v>
      </c>
      <c r="T496" s="12">
        <f>INT(INDEX($C$5:$C$54,$I496)*INDEX(怒翼属性投放!$B$67:$Q$83,$F496,T$3)*INDEX(怒翼属性投放!$B$33:$B$41,怒翼升级!$G496))</f>
        <v>0</v>
      </c>
      <c r="U496" s="12">
        <f>INT(INDEX($C$5:$C$54,$I496)*INDEX(怒翼属性投放!$B$67:$Q$83,$F496,U$3)*INDEX(怒翼属性投放!$B$33:$B$41,怒翼升级!$G496))</f>
        <v>0</v>
      </c>
      <c r="V496" s="12">
        <f>INT(INDEX($C$5:$C$54,$I496)*INDEX(怒翼属性投放!$B$67:$Q$83,$F496,V$3)*INDEX(怒翼属性投放!$B$33:$B$41,怒翼升级!$G496))</f>
        <v>0</v>
      </c>
      <c r="W496" s="12">
        <f>INT(INDEX($C$5:$C$54,$I496)*INDEX(怒翼属性投放!$B$67:$Q$83,$F496,W$3)*INDEX(怒翼属性投放!$B$33:$B$41,怒翼升级!$G496))</f>
        <v>0</v>
      </c>
      <c r="X496" s="12">
        <f>INT(INDEX($C$5:$C$54,$I496)*INDEX(怒翼属性投放!$B$67:$Q$83,$F496,X$3)*INDEX(怒翼属性投放!$B$33:$B$41,怒翼升级!$G496))</f>
        <v>0</v>
      </c>
      <c r="Y496" s="12">
        <f>INT(INDEX($C$5:$C$54,$I496)*INDEX(怒翼属性投放!$B$67:$Q$83,$F496,Y$3)*INDEX(怒翼属性投放!$B$33:$B$41,怒翼升级!$G496))</f>
        <v>0</v>
      </c>
      <c r="Z496" s="12">
        <f>SUMPRODUCT(怒翼属性投放!B$47:Q$47,怒翼升级!J496:Y496)</f>
        <v>12512.5</v>
      </c>
    </row>
    <row r="497" spans="6:26" ht="16.5" x14ac:dyDescent="0.15">
      <c r="F497" s="13">
        <v>10</v>
      </c>
      <c r="G497" s="13">
        <v>7</v>
      </c>
      <c r="H497" s="13" t="s">
        <v>145</v>
      </c>
      <c r="I497" s="13">
        <v>43</v>
      </c>
      <c r="J497" s="12">
        <f>INT(INDEX($C$5:$C$54,$I497)*INDEX(怒翼属性投放!$B$67:$Q$83,$F497,J$3)*INDEX(怒翼属性投放!$B$33:$B$41,怒翼升级!$G497))</f>
        <v>18250</v>
      </c>
      <c r="K497" s="12">
        <f>INT(INDEX($C$5:$C$54,$I497)*INDEX(怒翼属性投放!$B$67:$Q$83,$F497,K$3)*INDEX(怒翼属性投放!$B$33:$B$41,怒翼升级!$G497))</f>
        <v>1460</v>
      </c>
      <c r="L497" s="12">
        <f>INT(INDEX($C$5:$C$54,$I497)*INDEX(怒翼属性投放!$B$67:$Q$83,$F497,L$3)*INDEX(怒翼属性投放!$B$33:$B$41,怒翼升级!$G497))</f>
        <v>730</v>
      </c>
      <c r="M497" s="12">
        <f>INT(INDEX($C$5:$C$54,$I497)*INDEX(怒翼属性投放!$B$67:$Q$83,$F497,M$3)*INDEX(怒翼属性投放!$B$33:$B$41,怒翼升级!$G497))</f>
        <v>730</v>
      </c>
      <c r="N497" s="12">
        <f>INT(INDEX($C$5:$C$54,$I497)*INDEX(怒翼属性投放!$B$67:$Q$83,$F497,N$3)*INDEX(怒翼属性投放!$B$33:$B$41,怒翼升级!$G497))</f>
        <v>0</v>
      </c>
      <c r="O497" s="12">
        <f>INT(INDEX($C$5:$C$54,$I497)*INDEX(怒翼属性投放!$B$67:$Q$83,$F497,O$3)*INDEX(怒翼属性投放!$B$33:$B$41,怒翼升级!$G497))</f>
        <v>0</v>
      </c>
      <c r="P497" s="12">
        <f>INT(INDEX($C$5:$C$54,$I497)*INDEX(怒翼属性投放!$B$67:$Q$83,$F497,P$3)*INDEX(怒翼属性投放!$B$33:$B$41,怒翼升级!$G497))</f>
        <v>0</v>
      </c>
      <c r="Q497" s="12">
        <f>INT(INDEX($C$5:$C$54,$I497)*INDEX(怒翼属性投放!$B$67:$Q$83,$F497,Q$3)*INDEX(怒翼属性投放!$B$33:$B$41,怒翼升级!$G497))</f>
        <v>2190</v>
      </c>
      <c r="R497" s="12">
        <f>INT(INDEX($C$5:$C$54,$I497)*INDEX(怒翼属性投放!$B$67:$Q$83,$F497,R$3)*INDEX(怒翼属性投放!$B$33:$B$41,怒翼升级!$G497))</f>
        <v>0</v>
      </c>
      <c r="S497" s="12">
        <f>INT(INDEX($C$5:$C$54,$I497)*INDEX(怒翼属性投放!$B$67:$Q$83,$F497,S$3)*INDEX(怒翼属性投放!$B$33:$B$41,怒翼升级!$G497))</f>
        <v>0</v>
      </c>
      <c r="T497" s="12">
        <f>INT(INDEX($C$5:$C$54,$I497)*INDEX(怒翼属性投放!$B$67:$Q$83,$F497,T$3)*INDEX(怒翼属性投放!$B$33:$B$41,怒翼升级!$G497))</f>
        <v>0</v>
      </c>
      <c r="U497" s="12">
        <f>INT(INDEX($C$5:$C$54,$I497)*INDEX(怒翼属性投放!$B$67:$Q$83,$F497,U$3)*INDEX(怒翼属性投放!$B$33:$B$41,怒翼升级!$G497))</f>
        <v>0</v>
      </c>
      <c r="V497" s="12">
        <f>INT(INDEX($C$5:$C$54,$I497)*INDEX(怒翼属性投放!$B$67:$Q$83,$F497,V$3)*INDEX(怒翼属性投放!$B$33:$B$41,怒翼升级!$G497))</f>
        <v>0</v>
      </c>
      <c r="W497" s="12">
        <f>INT(INDEX($C$5:$C$54,$I497)*INDEX(怒翼属性投放!$B$67:$Q$83,$F497,W$3)*INDEX(怒翼属性投放!$B$33:$B$41,怒翼升级!$G497))</f>
        <v>0</v>
      </c>
      <c r="X497" s="12">
        <f>INT(INDEX($C$5:$C$54,$I497)*INDEX(怒翼属性投放!$B$67:$Q$83,$F497,X$3)*INDEX(怒翼属性投放!$B$33:$B$41,怒翼升级!$G497))</f>
        <v>0</v>
      </c>
      <c r="Y497" s="12">
        <f>INT(INDEX($C$5:$C$54,$I497)*INDEX(怒翼属性投放!$B$67:$Q$83,$F497,Y$3)*INDEX(怒翼属性投放!$B$33:$B$41,怒翼升级!$G497))</f>
        <v>0</v>
      </c>
      <c r="Z497" s="12">
        <f>SUMPRODUCT(怒翼属性投放!B$47:Q$47,怒翼升级!J497:Y497)</f>
        <v>12775</v>
      </c>
    </row>
    <row r="498" spans="6:26" ht="16.5" x14ac:dyDescent="0.15">
      <c r="F498" s="13">
        <v>10</v>
      </c>
      <c r="G498" s="13">
        <v>7</v>
      </c>
      <c r="H498" s="13" t="s">
        <v>145</v>
      </c>
      <c r="I498" s="13">
        <v>44</v>
      </c>
      <c r="J498" s="12">
        <f>INT(INDEX($C$5:$C$54,$I498)*INDEX(怒翼属性投放!$B$67:$Q$83,$F498,J$3)*INDEX(怒翼属性投放!$B$33:$B$41,怒翼升级!$G498))</f>
        <v>18625</v>
      </c>
      <c r="K498" s="12">
        <f>INT(INDEX($C$5:$C$54,$I498)*INDEX(怒翼属性投放!$B$67:$Q$83,$F498,K$3)*INDEX(怒翼属性投放!$B$33:$B$41,怒翼升级!$G498))</f>
        <v>1490</v>
      </c>
      <c r="L498" s="12">
        <f>INT(INDEX($C$5:$C$54,$I498)*INDEX(怒翼属性投放!$B$67:$Q$83,$F498,L$3)*INDEX(怒翼属性投放!$B$33:$B$41,怒翼升级!$G498))</f>
        <v>745</v>
      </c>
      <c r="M498" s="12">
        <f>INT(INDEX($C$5:$C$54,$I498)*INDEX(怒翼属性投放!$B$67:$Q$83,$F498,M$3)*INDEX(怒翼属性投放!$B$33:$B$41,怒翼升级!$G498))</f>
        <v>745</v>
      </c>
      <c r="N498" s="12">
        <f>INT(INDEX($C$5:$C$54,$I498)*INDEX(怒翼属性投放!$B$67:$Q$83,$F498,N$3)*INDEX(怒翼属性投放!$B$33:$B$41,怒翼升级!$G498))</f>
        <v>0</v>
      </c>
      <c r="O498" s="12">
        <f>INT(INDEX($C$5:$C$54,$I498)*INDEX(怒翼属性投放!$B$67:$Q$83,$F498,O$3)*INDEX(怒翼属性投放!$B$33:$B$41,怒翼升级!$G498))</f>
        <v>0</v>
      </c>
      <c r="P498" s="12">
        <f>INT(INDEX($C$5:$C$54,$I498)*INDEX(怒翼属性投放!$B$67:$Q$83,$F498,P$3)*INDEX(怒翼属性投放!$B$33:$B$41,怒翼升级!$G498))</f>
        <v>0</v>
      </c>
      <c r="Q498" s="12">
        <f>INT(INDEX($C$5:$C$54,$I498)*INDEX(怒翼属性投放!$B$67:$Q$83,$F498,Q$3)*INDEX(怒翼属性投放!$B$33:$B$41,怒翼升级!$G498))</f>
        <v>2235</v>
      </c>
      <c r="R498" s="12">
        <f>INT(INDEX($C$5:$C$54,$I498)*INDEX(怒翼属性投放!$B$67:$Q$83,$F498,R$3)*INDEX(怒翼属性投放!$B$33:$B$41,怒翼升级!$G498))</f>
        <v>0</v>
      </c>
      <c r="S498" s="12">
        <f>INT(INDEX($C$5:$C$54,$I498)*INDEX(怒翼属性投放!$B$67:$Q$83,$F498,S$3)*INDEX(怒翼属性投放!$B$33:$B$41,怒翼升级!$G498))</f>
        <v>0</v>
      </c>
      <c r="T498" s="12">
        <f>INT(INDEX($C$5:$C$54,$I498)*INDEX(怒翼属性投放!$B$67:$Q$83,$F498,T$3)*INDEX(怒翼属性投放!$B$33:$B$41,怒翼升级!$G498))</f>
        <v>0</v>
      </c>
      <c r="U498" s="12">
        <f>INT(INDEX($C$5:$C$54,$I498)*INDEX(怒翼属性投放!$B$67:$Q$83,$F498,U$3)*INDEX(怒翼属性投放!$B$33:$B$41,怒翼升级!$G498))</f>
        <v>0</v>
      </c>
      <c r="V498" s="12">
        <f>INT(INDEX($C$5:$C$54,$I498)*INDEX(怒翼属性投放!$B$67:$Q$83,$F498,V$3)*INDEX(怒翼属性投放!$B$33:$B$41,怒翼升级!$G498))</f>
        <v>0</v>
      </c>
      <c r="W498" s="12">
        <f>INT(INDEX($C$5:$C$54,$I498)*INDEX(怒翼属性投放!$B$67:$Q$83,$F498,W$3)*INDEX(怒翼属性投放!$B$33:$B$41,怒翼升级!$G498))</f>
        <v>0</v>
      </c>
      <c r="X498" s="12">
        <f>INT(INDEX($C$5:$C$54,$I498)*INDEX(怒翼属性投放!$B$67:$Q$83,$F498,X$3)*INDEX(怒翼属性投放!$B$33:$B$41,怒翼升级!$G498))</f>
        <v>0</v>
      </c>
      <c r="Y498" s="12">
        <f>INT(INDEX($C$5:$C$54,$I498)*INDEX(怒翼属性投放!$B$67:$Q$83,$F498,Y$3)*INDEX(怒翼属性投放!$B$33:$B$41,怒翼升级!$G498))</f>
        <v>0</v>
      </c>
      <c r="Z498" s="12">
        <f>SUMPRODUCT(怒翼属性投放!B$47:Q$47,怒翼升级!J498:Y498)</f>
        <v>13037.5</v>
      </c>
    </row>
    <row r="499" spans="6:26" ht="16.5" x14ac:dyDescent="0.15">
      <c r="F499" s="13">
        <v>10</v>
      </c>
      <c r="G499" s="13">
        <v>7</v>
      </c>
      <c r="H499" s="13" t="s">
        <v>145</v>
      </c>
      <c r="I499" s="13">
        <v>45</v>
      </c>
      <c r="J499" s="12">
        <f>INT(INDEX($C$5:$C$54,$I499)*INDEX(怒翼属性投放!$B$67:$Q$83,$F499,J$3)*INDEX(怒翼属性投放!$B$33:$B$41,怒翼升级!$G499))</f>
        <v>19000</v>
      </c>
      <c r="K499" s="12">
        <f>INT(INDEX($C$5:$C$54,$I499)*INDEX(怒翼属性投放!$B$67:$Q$83,$F499,K$3)*INDEX(怒翼属性投放!$B$33:$B$41,怒翼升级!$G499))</f>
        <v>1520</v>
      </c>
      <c r="L499" s="12">
        <f>INT(INDEX($C$5:$C$54,$I499)*INDEX(怒翼属性投放!$B$67:$Q$83,$F499,L$3)*INDEX(怒翼属性投放!$B$33:$B$41,怒翼升级!$G499))</f>
        <v>760</v>
      </c>
      <c r="M499" s="12">
        <f>INT(INDEX($C$5:$C$54,$I499)*INDEX(怒翼属性投放!$B$67:$Q$83,$F499,M$3)*INDEX(怒翼属性投放!$B$33:$B$41,怒翼升级!$G499))</f>
        <v>760</v>
      </c>
      <c r="N499" s="12">
        <f>INT(INDEX($C$5:$C$54,$I499)*INDEX(怒翼属性投放!$B$67:$Q$83,$F499,N$3)*INDEX(怒翼属性投放!$B$33:$B$41,怒翼升级!$G499))</f>
        <v>0</v>
      </c>
      <c r="O499" s="12">
        <f>INT(INDEX($C$5:$C$54,$I499)*INDEX(怒翼属性投放!$B$67:$Q$83,$F499,O$3)*INDEX(怒翼属性投放!$B$33:$B$41,怒翼升级!$G499))</f>
        <v>0</v>
      </c>
      <c r="P499" s="12">
        <f>INT(INDEX($C$5:$C$54,$I499)*INDEX(怒翼属性投放!$B$67:$Q$83,$F499,P$3)*INDEX(怒翼属性投放!$B$33:$B$41,怒翼升级!$G499))</f>
        <v>0</v>
      </c>
      <c r="Q499" s="12">
        <f>INT(INDEX($C$5:$C$54,$I499)*INDEX(怒翼属性投放!$B$67:$Q$83,$F499,Q$3)*INDEX(怒翼属性投放!$B$33:$B$41,怒翼升级!$G499))</f>
        <v>2280</v>
      </c>
      <c r="R499" s="12">
        <f>INT(INDEX($C$5:$C$54,$I499)*INDEX(怒翼属性投放!$B$67:$Q$83,$F499,R$3)*INDEX(怒翼属性投放!$B$33:$B$41,怒翼升级!$G499))</f>
        <v>0</v>
      </c>
      <c r="S499" s="12">
        <f>INT(INDEX($C$5:$C$54,$I499)*INDEX(怒翼属性投放!$B$67:$Q$83,$F499,S$3)*INDEX(怒翼属性投放!$B$33:$B$41,怒翼升级!$G499))</f>
        <v>0</v>
      </c>
      <c r="T499" s="12">
        <f>INT(INDEX($C$5:$C$54,$I499)*INDEX(怒翼属性投放!$B$67:$Q$83,$F499,T$3)*INDEX(怒翼属性投放!$B$33:$B$41,怒翼升级!$G499))</f>
        <v>0</v>
      </c>
      <c r="U499" s="12">
        <f>INT(INDEX($C$5:$C$54,$I499)*INDEX(怒翼属性投放!$B$67:$Q$83,$F499,U$3)*INDEX(怒翼属性投放!$B$33:$B$41,怒翼升级!$G499))</f>
        <v>0</v>
      </c>
      <c r="V499" s="12">
        <f>INT(INDEX($C$5:$C$54,$I499)*INDEX(怒翼属性投放!$B$67:$Q$83,$F499,V$3)*INDEX(怒翼属性投放!$B$33:$B$41,怒翼升级!$G499))</f>
        <v>0</v>
      </c>
      <c r="W499" s="12">
        <f>INT(INDEX($C$5:$C$54,$I499)*INDEX(怒翼属性投放!$B$67:$Q$83,$F499,W$3)*INDEX(怒翼属性投放!$B$33:$B$41,怒翼升级!$G499))</f>
        <v>0</v>
      </c>
      <c r="X499" s="12">
        <f>INT(INDEX($C$5:$C$54,$I499)*INDEX(怒翼属性投放!$B$67:$Q$83,$F499,X$3)*INDEX(怒翼属性投放!$B$33:$B$41,怒翼升级!$G499))</f>
        <v>0</v>
      </c>
      <c r="Y499" s="12">
        <f>INT(INDEX($C$5:$C$54,$I499)*INDEX(怒翼属性投放!$B$67:$Q$83,$F499,Y$3)*INDEX(怒翼属性投放!$B$33:$B$41,怒翼升级!$G499))</f>
        <v>0</v>
      </c>
      <c r="Z499" s="12">
        <f>SUMPRODUCT(怒翼属性投放!B$47:Q$47,怒翼升级!J499:Y499)</f>
        <v>13300</v>
      </c>
    </row>
    <row r="500" spans="6:26" ht="16.5" x14ac:dyDescent="0.15">
      <c r="F500" s="13">
        <v>10</v>
      </c>
      <c r="G500" s="13">
        <v>7</v>
      </c>
      <c r="H500" s="13" t="s">
        <v>145</v>
      </c>
      <c r="I500" s="13">
        <v>46</v>
      </c>
      <c r="J500" s="12">
        <f>INT(INDEX($C$5:$C$54,$I500)*INDEX(怒翼属性投放!$B$67:$Q$83,$F500,J$3)*INDEX(怒翼属性投放!$B$33:$B$41,怒翼升级!$G500))</f>
        <v>19375</v>
      </c>
      <c r="K500" s="12">
        <f>INT(INDEX($C$5:$C$54,$I500)*INDEX(怒翼属性投放!$B$67:$Q$83,$F500,K$3)*INDEX(怒翼属性投放!$B$33:$B$41,怒翼升级!$G500))</f>
        <v>1550</v>
      </c>
      <c r="L500" s="12">
        <f>INT(INDEX($C$5:$C$54,$I500)*INDEX(怒翼属性投放!$B$67:$Q$83,$F500,L$3)*INDEX(怒翼属性投放!$B$33:$B$41,怒翼升级!$G500))</f>
        <v>775</v>
      </c>
      <c r="M500" s="12">
        <f>INT(INDEX($C$5:$C$54,$I500)*INDEX(怒翼属性投放!$B$67:$Q$83,$F500,M$3)*INDEX(怒翼属性投放!$B$33:$B$41,怒翼升级!$G500))</f>
        <v>775</v>
      </c>
      <c r="N500" s="12">
        <f>INT(INDEX($C$5:$C$54,$I500)*INDEX(怒翼属性投放!$B$67:$Q$83,$F500,N$3)*INDEX(怒翼属性投放!$B$33:$B$41,怒翼升级!$G500))</f>
        <v>0</v>
      </c>
      <c r="O500" s="12">
        <f>INT(INDEX($C$5:$C$54,$I500)*INDEX(怒翼属性投放!$B$67:$Q$83,$F500,O$3)*INDEX(怒翼属性投放!$B$33:$B$41,怒翼升级!$G500))</f>
        <v>0</v>
      </c>
      <c r="P500" s="12">
        <f>INT(INDEX($C$5:$C$54,$I500)*INDEX(怒翼属性投放!$B$67:$Q$83,$F500,P$3)*INDEX(怒翼属性投放!$B$33:$B$41,怒翼升级!$G500))</f>
        <v>0</v>
      </c>
      <c r="Q500" s="12">
        <f>INT(INDEX($C$5:$C$54,$I500)*INDEX(怒翼属性投放!$B$67:$Q$83,$F500,Q$3)*INDEX(怒翼属性投放!$B$33:$B$41,怒翼升级!$G500))</f>
        <v>2325</v>
      </c>
      <c r="R500" s="12">
        <f>INT(INDEX($C$5:$C$54,$I500)*INDEX(怒翼属性投放!$B$67:$Q$83,$F500,R$3)*INDEX(怒翼属性投放!$B$33:$B$41,怒翼升级!$G500))</f>
        <v>0</v>
      </c>
      <c r="S500" s="12">
        <f>INT(INDEX($C$5:$C$54,$I500)*INDEX(怒翼属性投放!$B$67:$Q$83,$F500,S$3)*INDEX(怒翼属性投放!$B$33:$B$41,怒翼升级!$G500))</f>
        <v>0</v>
      </c>
      <c r="T500" s="12">
        <f>INT(INDEX($C$5:$C$54,$I500)*INDEX(怒翼属性投放!$B$67:$Q$83,$F500,T$3)*INDEX(怒翼属性投放!$B$33:$B$41,怒翼升级!$G500))</f>
        <v>0</v>
      </c>
      <c r="U500" s="12">
        <f>INT(INDEX($C$5:$C$54,$I500)*INDEX(怒翼属性投放!$B$67:$Q$83,$F500,U$3)*INDEX(怒翼属性投放!$B$33:$B$41,怒翼升级!$G500))</f>
        <v>0</v>
      </c>
      <c r="V500" s="12">
        <f>INT(INDEX($C$5:$C$54,$I500)*INDEX(怒翼属性投放!$B$67:$Q$83,$F500,V$3)*INDEX(怒翼属性投放!$B$33:$B$41,怒翼升级!$G500))</f>
        <v>0</v>
      </c>
      <c r="W500" s="12">
        <f>INT(INDEX($C$5:$C$54,$I500)*INDEX(怒翼属性投放!$B$67:$Q$83,$F500,W$3)*INDEX(怒翼属性投放!$B$33:$B$41,怒翼升级!$G500))</f>
        <v>0</v>
      </c>
      <c r="X500" s="12">
        <f>INT(INDEX($C$5:$C$54,$I500)*INDEX(怒翼属性投放!$B$67:$Q$83,$F500,X$3)*INDEX(怒翼属性投放!$B$33:$B$41,怒翼升级!$G500))</f>
        <v>0</v>
      </c>
      <c r="Y500" s="12">
        <f>INT(INDEX($C$5:$C$54,$I500)*INDEX(怒翼属性投放!$B$67:$Q$83,$F500,Y$3)*INDEX(怒翼属性投放!$B$33:$B$41,怒翼升级!$G500))</f>
        <v>0</v>
      </c>
      <c r="Z500" s="12">
        <f>SUMPRODUCT(怒翼属性投放!B$47:Q$47,怒翼升级!J500:Y500)</f>
        <v>13562.5</v>
      </c>
    </row>
    <row r="501" spans="6:26" ht="16.5" x14ac:dyDescent="0.15">
      <c r="F501" s="13">
        <v>10</v>
      </c>
      <c r="G501" s="13">
        <v>7</v>
      </c>
      <c r="H501" s="13" t="s">
        <v>145</v>
      </c>
      <c r="I501" s="13">
        <v>47</v>
      </c>
      <c r="J501" s="12">
        <f>INT(INDEX($C$5:$C$54,$I501)*INDEX(怒翼属性投放!$B$67:$Q$83,$F501,J$3)*INDEX(怒翼属性投放!$B$33:$B$41,怒翼升级!$G501))</f>
        <v>19750</v>
      </c>
      <c r="K501" s="12">
        <f>INT(INDEX($C$5:$C$54,$I501)*INDEX(怒翼属性投放!$B$67:$Q$83,$F501,K$3)*INDEX(怒翼属性投放!$B$33:$B$41,怒翼升级!$G501))</f>
        <v>1580</v>
      </c>
      <c r="L501" s="12">
        <f>INT(INDEX($C$5:$C$54,$I501)*INDEX(怒翼属性投放!$B$67:$Q$83,$F501,L$3)*INDEX(怒翼属性投放!$B$33:$B$41,怒翼升级!$G501))</f>
        <v>790</v>
      </c>
      <c r="M501" s="12">
        <f>INT(INDEX($C$5:$C$54,$I501)*INDEX(怒翼属性投放!$B$67:$Q$83,$F501,M$3)*INDEX(怒翼属性投放!$B$33:$B$41,怒翼升级!$G501))</f>
        <v>790</v>
      </c>
      <c r="N501" s="12">
        <f>INT(INDEX($C$5:$C$54,$I501)*INDEX(怒翼属性投放!$B$67:$Q$83,$F501,N$3)*INDEX(怒翼属性投放!$B$33:$B$41,怒翼升级!$G501))</f>
        <v>0</v>
      </c>
      <c r="O501" s="12">
        <f>INT(INDEX($C$5:$C$54,$I501)*INDEX(怒翼属性投放!$B$67:$Q$83,$F501,O$3)*INDEX(怒翼属性投放!$B$33:$B$41,怒翼升级!$G501))</f>
        <v>0</v>
      </c>
      <c r="P501" s="12">
        <f>INT(INDEX($C$5:$C$54,$I501)*INDEX(怒翼属性投放!$B$67:$Q$83,$F501,P$3)*INDEX(怒翼属性投放!$B$33:$B$41,怒翼升级!$G501))</f>
        <v>0</v>
      </c>
      <c r="Q501" s="12">
        <f>INT(INDEX($C$5:$C$54,$I501)*INDEX(怒翼属性投放!$B$67:$Q$83,$F501,Q$3)*INDEX(怒翼属性投放!$B$33:$B$41,怒翼升级!$G501))</f>
        <v>2370</v>
      </c>
      <c r="R501" s="12">
        <f>INT(INDEX($C$5:$C$54,$I501)*INDEX(怒翼属性投放!$B$67:$Q$83,$F501,R$3)*INDEX(怒翼属性投放!$B$33:$B$41,怒翼升级!$G501))</f>
        <v>0</v>
      </c>
      <c r="S501" s="12">
        <f>INT(INDEX($C$5:$C$54,$I501)*INDEX(怒翼属性投放!$B$67:$Q$83,$F501,S$3)*INDEX(怒翼属性投放!$B$33:$B$41,怒翼升级!$G501))</f>
        <v>0</v>
      </c>
      <c r="T501" s="12">
        <f>INT(INDEX($C$5:$C$54,$I501)*INDEX(怒翼属性投放!$B$67:$Q$83,$F501,T$3)*INDEX(怒翼属性投放!$B$33:$B$41,怒翼升级!$G501))</f>
        <v>0</v>
      </c>
      <c r="U501" s="12">
        <f>INT(INDEX($C$5:$C$54,$I501)*INDEX(怒翼属性投放!$B$67:$Q$83,$F501,U$3)*INDEX(怒翼属性投放!$B$33:$B$41,怒翼升级!$G501))</f>
        <v>0</v>
      </c>
      <c r="V501" s="12">
        <f>INT(INDEX($C$5:$C$54,$I501)*INDEX(怒翼属性投放!$B$67:$Q$83,$F501,V$3)*INDEX(怒翼属性投放!$B$33:$B$41,怒翼升级!$G501))</f>
        <v>0</v>
      </c>
      <c r="W501" s="12">
        <f>INT(INDEX($C$5:$C$54,$I501)*INDEX(怒翼属性投放!$B$67:$Q$83,$F501,W$3)*INDEX(怒翼属性投放!$B$33:$B$41,怒翼升级!$G501))</f>
        <v>0</v>
      </c>
      <c r="X501" s="12">
        <f>INT(INDEX($C$5:$C$54,$I501)*INDEX(怒翼属性投放!$B$67:$Q$83,$F501,X$3)*INDEX(怒翼属性投放!$B$33:$B$41,怒翼升级!$G501))</f>
        <v>0</v>
      </c>
      <c r="Y501" s="12">
        <f>INT(INDEX($C$5:$C$54,$I501)*INDEX(怒翼属性投放!$B$67:$Q$83,$F501,Y$3)*INDEX(怒翼属性投放!$B$33:$B$41,怒翼升级!$G501))</f>
        <v>0</v>
      </c>
      <c r="Z501" s="12">
        <f>SUMPRODUCT(怒翼属性投放!B$47:Q$47,怒翼升级!J501:Y501)</f>
        <v>13825</v>
      </c>
    </row>
    <row r="502" spans="6:26" ht="16.5" x14ac:dyDescent="0.15">
      <c r="F502" s="13">
        <v>10</v>
      </c>
      <c r="G502" s="13">
        <v>7</v>
      </c>
      <c r="H502" s="13" t="s">
        <v>145</v>
      </c>
      <c r="I502" s="13">
        <v>48</v>
      </c>
      <c r="J502" s="12">
        <f>INT(INDEX($C$5:$C$54,$I502)*INDEX(怒翼属性投放!$B$67:$Q$83,$F502,J$3)*INDEX(怒翼属性投放!$B$33:$B$41,怒翼升级!$G502))</f>
        <v>20125</v>
      </c>
      <c r="K502" s="12">
        <f>INT(INDEX($C$5:$C$54,$I502)*INDEX(怒翼属性投放!$B$67:$Q$83,$F502,K$3)*INDEX(怒翼属性投放!$B$33:$B$41,怒翼升级!$G502))</f>
        <v>1610</v>
      </c>
      <c r="L502" s="12">
        <f>INT(INDEX($C$5:$C$54,$I502)*INDEX(怒翼属性投放!$B$67:$Q$83,$F502,L$3)*INDEX(怒翼属性投放!$B$33:$B$41,怒翼升级!$G502))</f>
        <v>805</v>
      </c>
      <c r="M502" s="12">
        <f>INT(INDEX($C$5:$C$54,$I502)*INDEX(怒翼属性投放!$B$67:$Q$83,$F502,M$3)*INDEX(怒翼属性投放!$B$33:$B$41,怒翼升级!$G502))</f>
        <v>805</v>
      </c>
      <c r="N502" s="12">
        <f>INT(INDEX($C$5:$C$54,$I502)*INDEX(怒翼属性投放!$B$67:$Q$83,$F502,N$3)*INDEX(怒翼属性投放!$B$33:$B$41,怒翼升级!$G502))</f>
        <v>0</v>
      </c>
      <c r="O502" s="12">
        <f>INT(INDEX($C$5:$C$54,$I502)*INDEX(怒翼属性投放!$B$67:$Q$83,$F502,O$3)*INDEX(怒翼属性投放!$B$33:$B$41,怒翼升级!$G502))</f>
        <v>0</v>
      </c>
      <c r="P502" s="12">
        <f>INT(INDEX($C$5:$C$54,$I502)*INDEX(怒翼属性投放!$B$67:$Q$83,$F502,P$3)*INDEX(怒翼属性投放!$B$33:$B$41,怒翼升级!$G502))</f>
        <v>0</v>
      </c>
      <c r="Q502" s="12">
        <f>INT(INDEX($C$5:$C$54,$I502)*INDEX(怒翼属性投放!$B$67:$Q$83,$F502,Q$3)*INDEX(怒翼属性投放!$B$33:$B$41,怒翼升级!$G502))</f>
        <v>2415</v>
      </c>
      <c r="R502" s="12">
        <f>INT(INDEX($C$5:$C$54,$I502)*INDEX(怒翼属性投放!$B$67:$Q$83,$F502,R$3)*INDEX(怒翼属性投放!$B$33:$B$41,怒翼升级!$G502))</f>
        <v>0</v>
      </c>
      <c r="S502" s="12">
        <f>INT(INDEX($C$5:$C$54,$I502)*INDEX(怒翼属性投放!$B$67:$Q$83,$F502,S$3)*INDEX(怒翼属性投放!$B$33:$B$41,怒翼升级!$G502))</f>
        <v>0</v>
      </c>
      <c r="T502" s="12">
        <f>INT(INDEX($C$5:$C$54,$I502)*INDEX(怒翼属性投放!$B$67:$Q$83,$F502,T$3)*INDEX(怒翼属性投放!$B$33:$B$41,怒翼升级!$G502))</f>
        <v>0</v>
      </c>
      <c r="U502" s="12">
        <f>INT(INDEX($C$5:$C$54,$I502)*INDEX(怒翼属性投放!$B$67:$Q$83,$F502,U$3)*INDEX(怒翼属性投放!$B$33:$B$41,怒翼升级!$G502))</f>
        <v>0</v>
      </c>
      <c r="V502" s="12">
        <f>INT(INDEX($C$5:$C$54,$I502)*INDEX(怒翼属性投放!$B$67:$Q$83,$F502,V$3)*INDEX(怒翼属性投放!$B$33:$B$41,怒翼升级!$G502))</f>
        <v>0</v>
      </c>
      <c r="W502" s="12">
        <f>INT(INDEX($C$5:$C$54,$I502)*INDEX(怒翼属性投放!$B$67:$Q$83,$F502,W$3)*INDEX(怒翼属性投放!$B$33:$B$41,怒翼升级!$G502))</f>
        <v>0</v>
      </c>
      <c r="X502" s="12">
        <f>INT(INDEX($C$5:$C$54,$I502)*INDEX(怒翼属性投放!$B$67:$Q$83,$F502,X$3)*INDEX(怒翼属性投放!$B$33:$B$41,怒翼升级!$G502))</f>
        <v>0</v>
      </c>
      <c r="Y502" s="12">
        <f>INT(INDEX($C$5:$C$54,$I502)*INDEX(怒翼属性投放!$B$67:$Q$83,$F502,Y$3)*INDEX(怒翼属性投放!$B$33:$B$41,怒翼升级!$G502))</f>
        <v>0</v>
      </c>
      <c r="Z502" s="12">
        <f>SUMPRODUCT(怒翼属性投放!B$47:Q$47,怒翼升级!J502:Y502)</f>
        <v>14087.5</v>
      </c>
    </row>
    <row r="503" spans="6:26" ht="16.5" x14ac:dyDescent="0.15">
      <c r="F503" s="13">
        <v>10</v>
      </c>
      <c r="G503" s="13">
        <v>7</v>
      </c>
      <c r="H503" s="13" t="s">
        <v>145</v>
      </c>
      <c r="I503" s="13">
        <v>49</v>
      </c>
      <c r="J503" s="12">
        <f>INT(INDEX($C$5:$C$54,$I503)*INDEX(怒翼属性投放!$B$67:$Q$83,$F503,J$3)*INDEX(怒翼属性投放!$B$33:$B$41,怒翼升级!$G503))</f>
        <v>20500</v>
      </c>
      <c r="K503" s="12">
        <f>INT(INDEX($C$5:$C$54,$I503)*INDEX(怒翼属性投放!$B$67:$Q$83,$F503,K$3)*INDEX(怒翼属性投放!$B$33:$B$41,怒翼升级!$G503))</f>
        <v>1640</v>
      </c>
      <c r="L503" s="12">
        <f>INT(INDEX($C$5:$C$54,$I503)*INDEX(怒翼属性投放!$B$67:$Q$83,$F503,L$3)*INDEX(怒翼属性投放!$B$33:$B$41,怒翼升级!$G503))</f>
        <v>820</v>
      </c>
      <c r="M503" s="12">
        <f>INT(INDEX($C$5:$C$54,$I503)*INDEX(怒翼属性投放!$B$67:$Q$83,$F503,M$3)*INDEX(怒翼属性投放!$B$33:$B$41,怒翼升级!$G503))</f>
        <v>820</v>
      </c>
      <c r="N503" s="12">
        <f>INT(INDEX($C$5:$C$54,$I503)*INDEX(怒翼属性投放!$B$67:$Q$83,$F503,N$3)*INDEX(怒翼属性投放!$B$33:$B$41,怒翼升级!$G503))</f>
        <v>0</v>
      </c>
      <c r="O503" s="12">
        <f>INT(INDEX($C$5:$C$54,$I503)*INDEX(怒翼属性投放!$B$67:$Q$83,$F503,O$3)*INDEX(怒翼属性投放!$B$33:$B$41,怒翼升级!$G503))</f>
        <v>0</v>
      </c>
      <c r="P503" s="12">
        <f>INT(INDEX($C$5:$C$54,$I503)*INDEX(怒翼属性投放!$B$67:$Q$83,$F503,P$3)*INDEX(怒翼属性投放!$B$33:$B$41,怒翼升级!$G503))</f>
        <v>0</v>
      </c>
      <c r="Q503" s="12">
        <f>INT(INDEX($C$5:$C$54,$I503)*INDEX(怒翼属性投放!$B$67:$Q$83,$F503,Q$3)*INDEX(怒翼属性投放!$B$33:$B$41,怒翼升级!$G503))</f>
        <v>2460</v>
      </c>
      <c r="R503" s="12">
        <f>INT(INDEX($C$5:$C$54,$I503)*INDEX(怒翼属性投放!$B$67:$Q$83,$F503,R$3)*INDEX(怒翼属性投放!$B$33:$B$41,怒翼升级!$G503))</f>
        <v>0</v>
      </c>
      <c r="S503" s="12">
        <f>INT(INDEX($C$5:$C$54,$I503)*INDEX(怒翼属性投放!$B$67:$Q$83,$F503,S$3)*INDEX(怒翼属性投放!$B$33:$B$41,怒翼升级!$G503))</f>
        <v>0</v>
      </c>
      <c r="T503" s="12">
        <f>INT(INDEX($C$5:$C$54,$I503)*INDEX(怒翼属性投放!$B$67:$Q$83,$F503,T$3)*INDEX(怒翼属性投放!$B$33:$B$41,怒翼升级!$G503))</f>
        <v>0</v>
      </c>
      <c r="U503" s="12">
        <f>INT(INDEX($C$5:$C$54,$I503)*INDEX(怒翼属性投放!$B$67:$Q$83,$F503,U$3)*INDEX(怒翼属性投放!$B$33:$B$41,怒翼升级!$G503))</f>
        <v>0</v>
      </c>
      <c r="V503" s="12">
        <f>INT(INDEX($C$5:$C$54,$I503)*INDEX(怒翼属性投放!$B$67:$Q$83,$F503,V$3)*INDEX(怒翼属性投放!$B$33:$B$41,怒翼升级!$G503))</f>
        <v>0</v>
      </c>
      <c r="W503" s="12">
        <f>INT(INDEX($C$5:$C$54,$I503)*INDEX(怒翼属性投放!$B$67:$Q$83,$F503,W$3)*INDEX(怒翼属性投放!$B$33:$B$41,怒翼升级!$G503))</f>
        <v>0</v>
      </c>
      <c r="X503" s="12">
        <f>INT(INDEX($C$5:$C$54,$I503)*INDEX(怒翼属性投放!$B$67:$Q$83,$F503,X$3)*INDEX(怒翼属性投放!$B$33:$B$41,怒翼升级!$G503))</f>
        <v>0</v>
      </c>
      <c r="Y503" s="12">
        <f>INT(INDEX($C$5:$C$54,$I503)*INDEX(怒翼属性投放!$B$67:$Q$83,$F503,Y$3)*INDEX(怒翼属性投放!$B$33:$B$41,怒翼升级!$G503))</f>
        <v>0</v>
      </c>
      <c r="Z503" s="12">
        <f>SUMPRODUCT(怒翼属性投放!B$47:Q$47,怒翼升级!J503:Y503)</f>
        <v>14350</v>
      </c>
    </row>
    <row r="504" spans="6:26" ht="16.5" x14ac:dyDescent="0.15">
      <c r="F504" s="13">
        <v>10</v>
      </c>
      <c r="G504" s="13">
        <v>7</v>
      </c>
      <c r="H504" s="13" t="s">
        <v>145</v>
      </c>
      <c r="I504" s="13">
        <v>50</v>
      </c>
      <c r="J504" s="12">
        <f>INT(INDEX($C$5:$C$54,$I504)*INDEX(怒翼属性投放!$B$67:$Q$83,$F504,J$3)*INDEX(怒翼属性投放!$B$33:$B$41,怒翼升级!$G504))</f>
        <v>21000</v>
      </c>
      <c r="K504" s="12">
        <f>INT(INDEX($C$5:$C$54,$I504)*INDEX(怒翼属性投放!$B$67:$Q$83,$F504,K$3)*INDEX(怒翼属性投放!$B$33:$B$41,怒翼升级!$G504))</f>
        <v>1680</v>
      </c>
      <c r="L504" s="12">
        <f>INT(INDEX($C$5:$C$54,$I504)*INDEX(怒翼属性投放!$B$67:$Q$83,$F504,L$3)*INDEX(怒翼属性投放!$B$33:$B$41,怒翼升级!$G504))</f>
        <v>840</v>
      </c>
      <c r="M504" s="12">
        <f>INT(INDEX($C$5:$C$54,$I504)*INDEX(怒翼属性投放!$B$67:$Q$83,$F504,M$3)*INDEX(怒翼属性投放!$B$33:$B$41,怒翼升级!$G504))</f>
        <v>840</v>
      </c>
      <c r="N504" s="12">
        <f>INT(INDEX($C$5:$C$54,$I504)*INDEX(怒翼属性投放!$B$67:$Q$83,$F504,N$3)*INDEX(怒翼属性投放!$B$33:$B$41,怒翼升级!$G504))</f>
        <v>0</v>
      </c>
      <c r="O504" s="12">
        <f>INT(INDEX($C$5:$C$54,$I504)*INDEX(怒翼属性投放!$B$67:$Q$83,$F504,O$3)*INDEX(怒翼属性投放!$B$33:$B$41,怒翼升级!$G504))</f>
        <v>0</v>
      </c>
      <c r="P504" s="12">
        <f>INT(INDEX($C$5:$C$54,$I504)*INDEX(怒翼属性投放!$B$67:$Q$83,$F504,P$3)*INDEX(怒翼属性投放!$B$33:$B$41,怒翼升级!$G504))</f>
        <v>0</v>
      </c>
      <c r="Q504" s="12">
        <f>INT(INDEX($C$5:$C$54,$I504)*INDEX(怒翼属性投放!$B$67:$Q$83,$F504,Q$3)*INDEX(怒翼属性投放!$B$33:$B$41,怒翼升级!$G504))</f>
        <v>2520</v>
      </c>
      <c r="R504" s="12">
        <f>INT(INDEX($C$5:$C$54,$I504)*INDEX(怒翼属性投放!$B$67:$Q$83,$F504,R$3)*INDEX(怒翼属性投放!$B$33:$B$41,怒翼升级!$G504))</f>
        <v>0</v>
      </c>
      <c r="S504" s="12">
        <f>INT(INDEX($C$5:$C$54,$I504)*INDEX(怒翼属性投放!$B$67:$Q$83,$F504,S$3)*INDEX(怒翼属性投放!$B$33:$B$41,怒翼升级!$G504))</f>
        <v>0</v>
      </c>
      <c r="T504" s="12">
        <f>INT(INDEX($C$5:$C$54,$I504)*INDEX(怒翼属性投放!$B$67:$Q$83,$F504,T$3)*INDEX(怒翼属性投放!$B$33:$B$41,怒翼升级!$G504))</f>
        <v>0</v>
      </c>
      <c r="U504" s="12">
        <f>INT(INDEX($C$5:$C$54,$I504)*INDEX(怒翼属性投放!$B$67:$Q$83,$F504,U$3)*INDEX(怒翼属性投放!$B$33:$B$41,怒翼升级!$G504))</f>
        <v>0</v>
      </c>
      <c r="V504" s="12">
        <f>INT(INDEX($C$5:$C$54,$I504)*INDEX(怒翼属性投放!$B$67:$Q$83,$F504,V$3)*INDEX(怒翼属性投放!$B$33:$B$41,怒翼升级!$G504))</f>
        <v>0</v>
      </c>
      <c r="W504" s="12">
        <f>INT(INDEX($C$5:$C$54,$I504)*INDEX(怒翼属性投放!$B$67:$Q$83,$F504,W$3)*INDEX(怒翼属性投放!$B$33:$B$41,怒翼升级!$G504))</f>
        <v>0</v>
      </c>
      <c r="X504" s="12">
        <f>INT(INDEX($C$5:$C$54,$I504)*INDEX(怒翼属性投放!$B$67:$Q$83,$F504,X$3)*INDEX(怒翼属性投放!$B$33:$B$41,怒翼升级!$G504))</f>
        <v>0</v>
      </c>
      <c r="Y504" s="12">
        <f>INT(INDEX($C$5:$C$54,$I504)*INDEX(怒翼属性投放!$B$67:$Q$83,$F504,Y$3)*INDEX(怒翼属性投放!$B$33:$B$41,怒翼升级!$G504))</f>
        <v>0</v>
      </c>
      <c r="Z504" s="12">
        <f>SUMPRODUCT(怒翼属性投放!B$47:Q$47,怒翼升级!J504:Y504)</f>
        <v>14700</v>
      </c>
    </row>
    <row r="505" spans="6:26" ht="16.5" x14ac:dyDescent="0.15">
      <c r="F505" s="13">
        <v>11</v>
      </c>
      <c r="G505" s="13">
        <v>8</v>
      </c>
      <c r="H505" s="13" t="s">
        <v>143</v>
      </c>
      <c r="I505" s="13">
        <v>1</v>
      </c>
      <c r="J505" s="12">
        <f>INT(INDEX($C$5:$C$54,$I505)*INDEX(怒翼属性投放!$B$67:$Q$83,$F505,J$3)*INDEX(怒翼属性投放!$B$33:$B$41,怒翼升级!$G505))</f>
        <v>1923</v>
      </c>
      <c r="K505" s="12">
        <f>INT(INDEX($C$5:$C$54,$I505)*INDEX(怒翼属性投放!$B$67:$Q$83,$F505,K$3)*INDEX(怒翼属性投放!$B$33:$B$41,怒翼升级!$G505))</f>
        <v>153</v>
      </c>
      <c r="L505" s="12">
        <f>INT(INDEX($C$5:$C$54,$I505)*INDEX(怒翼属性投放!$B$67:$Q$83,$F505,L$3)*INDEX(怒翼属性投放!$B$33:$B$41,怒翼升级!$G505))</f>
        <v>76</v>
      </c>
      <c r="M505" s="12">
        <f>INT(INDEX($C$5:$C$54,$I505)*INDEX(怒翼属性投放!$B$67:$Q$83,$F505,M$3)*INDEX(怒翼属性投放!$B$33:$B$41,怒翼升级!$G505))</f>
        <v>76</v>
      </c>
      <c r="N505" s="12">
        <f>INT(INDEX($C$5:$C$54,$I505)*INDEX(怒翼属性投放!$B$67:$Q$83,$F505,N$3)*INDEX(怒翼属性投放!$B$33:$B$41,怒翼升级!$G505))</f>
        <v>692</v>
      </c>
      <c r="O505" s="12">
        <f>INT(INDEX($C$5:$C$54,$I505)*INDEX(怒翼属性投放!$B$67:$Q$83,$F505,O$3)*INDEX(怒翼属性投放!$B$33:$B$41,怒翼升级!$G505))</f>
        <v>0</v>
      </c>
      <c r="P505" s="12">
        <f>INT(INDEX($C$5:$C$54,$I505)*INDEX(怒翼属性投放!$B$67:$Q$83,$F505,P$3)*INDEX(怒翼属性投放!$B$33:$B$41,怒翼升级!$G505))</f>
        <v>0</v>
      </c>
      <c r="Q505" s="12">
        <f>INT(INDEX($C$5:$C$54,$I505)*INDEX(怒翼属性投放!$B$67:$Q$83,$F505,Q$3)*INDEX(怒翼属性投放!$B$33:$B$41,怒翼升级!$G505))</f>
        <v>0</v>
      </c>
      <c r="R505" s="12">
        <f>INT(INDEX($C$5:$C$54,$I505)*INDEX(怒翼属性投放!$B$67:$Q$83,$F505,R$3)*INDEX(怒翼属性投放!$B$33:$B$41,怒翼升级!$G505))</f>
        <v>0</v>
      </c>
      <c r="S505" s="12">
        <f>INT(INDEX($C$5:$C$54,$I505)*INDEX(怒翼属性投放!$B$67:$Q$83,$F505,S$3)*INDEX(怒翼属性投放!$B$33:$B$41,怒翼升级!$G505))</f>
        <v>0</v>
      </c>
      <c r="T505" s="12">
        <f>INT(INDEX($C$5:$C$54,$I505)*INDEX(怒翼属性投放!$B$67:$Q$83,$F505,T$3)*INDEX(怒翼属性投放!$B$33:$B$41,怒翼升级!$G505))</f>
        <v>0</v>
      </c>
      <c r="U505" s="12">
        <f>INT(INDEX($C$5:$C$54,$I505)*INDEX(怒翼属性投放!$B$67:$Q$83,$F505,U$3)*INDEX(怒翼属性投放!$B$33:$B$41,怒翼升级!$G505))</f>
        <v>0</v>
      </c>
      <c r="V505" s="12">
        <f>INT(INDEX($C$5:$C$54,$I505)*INDEX(怒翼属性投放!$B$67:$Q$83,$F505,V$3)*INDEX(怒翼属性投放!$B$33:$B$41,怒翼升级!$G505))</f>
        <v>0</v>
      </c>
      <c r="W505" s="12">
        <f>INT(INDEX($C$5:$C$54,$I505)*INDEX(怒翼属性投放!$B$67:$Q$83,$F505,W$3)*INDEX(怒翼属性投放!$B$33:$B$41,怒翼升级!$G505))</f>
        <v>0</v>
      </c>
      <c r="X505" s="12">
        <f>INT(INDEX($C$5:$C$54,$I505)*INDEX(怒翼属性投放!$B$67:$Q$83,$F505,X$3)*INDEX(怒翼属性投放!$B$33:$B$41,怒翼升级!$G505))</f>
        <v>0</v>
      </c>
      <c r="Y505" s="12">
        <f>INT(INDEX($C$5:$C$54,$I505)*INDEX(怒翼属性投放!$B$67:$Q$83,$F505,Y$3)*INDEX(怒翼属性投放!$B$33:$B$41,怒翼升级!$G505))</f>
        <v>0</v>
      </c>
      <c r="Z505" s="12">
        <f>SUMPRODUCT(怒翼属性投放!B$47:Q$47,怒翼升级!J505:Y505)</f>
        <v>2491.3000000000002</v>
      </c>
    </row>
    <row r="506" spans="6:26" ht="16.5" x14ac:dyDescent="0.15">
      <c r="F506" s="13">
        <v>11</v>
      </c>
      <c r="G506" s="13">
        <v>8</v>
      </c>
      <c r="H506" s="13" t="s">
        <v>143</v>
      </c>
      <c r="I506" s="13">
        <v>2</v>
      </c>
      <c r="J506" s="12">
        <f>INT(INDEX($C$5:$C$54,$I506)*INDEX(怒翼属性投放!$B$67:$Q$83,$F506,J$3)*INDEX(怒翼属性投放!$B$33:$B$41,怒翼升级!$G506))</f>
        <v>2211</v>
      </c>
      <c r="K506" s="12">
        <f>INT(INDEX($C$5:$C$54,$I506)*INDEX(怒翼属性投放!$B$67:$Q$83,$F506,K$3)*INDEX(怒翼属性投放!$B$33:$B$41,怒翼升级!$G506))</f>
        <v>176</v>
      </c>
      <c r="L506" s="12">
        <f>INT(INDEX($C$5:$C$54,$I506)*INDEX(怒翼属性投放!$B$67:$Q$83,$F506,L$3)*INDEX(怒翼属性投放!$B$33:$B$41,怒翼升级!$G506))</f>
        <v>88</v>
      </c>
      <c r="M506" s="12">
        <f>INT(INDEX($C$5:$C$54,$I506)*INDEX(怒翼属性投放!$B$67:$Q$83,$F506,M$3)*INDEX(怒翼属性投放!$B$33:$B$41,怒翼升级!$G506))</f>
        <v>88</v>
      </c>
      <c r="N506" s="12">
        <f>INT(INDEX($C$5:$C$54,$I506)*INDEX(怒翼属性投放!$B$67:$Q$83,$F506,N$3)*INDEX(怒翼属性投放!$B$33:$B$41,怒翼升级!$G506))</f>
        <v>796</v>
      </c>
      <c r="O506" s="12">
        <f>INT(INDEX($C$5:$C$54,$I506)*INDEX(怒翼属性投放!$B$67:$Q$83,$F506,O$3)*INDEX(怒翼属性投放!$B$33:$B$41,怒翼升级!$G506))</f>
        <v>0</v>
      </c>
      <c r="P506" s="12">
        <f>INT(INDEX($C$5:$C$54,$I506)*INDEX(怒翼属性投放!$B$67:$Q$83,$F506,P$3)*INDEX(怒翼属性投放!$B$33:$B$41,怒翼升级!$G506))</f>
        <v>0</v>
      </c>
      <c r="Q506" s="12">
        <f>INT(INDEX($C$5:$C$54,$I506)*INDEX(怒翼属性投放!$B$67:$Q$83,$F506,Q$3)*INDEX(怒翼属性投放!$B$33:$B$41,怒翼升级!$G506))</f>
        <v>0</v>
      </c>
      <c r="R506" s="12">
        <f>INT(INDEX($C$5:$C$54,$I506)*INDEX(怒翼属性投放!$B$67:$Q$83,$F506,R$3)*INDEX(怒翼属性投放!$B$33:$B$41,怒翼升级!$G506))</f>
        <v>0</v>
      </c>
      <c r="S506" s="12">
        <f>INT(INDEX($C$5:$C$54,$I506)*INDEX(怒翼属性投放!$B$67:$Q$83,$F506,S$3)*INDEX(怒翼属性投放!$B$33:$B$41,怒翼升级!$G506))</f>
        <v>0</v>
      </c>
      <c r="T506" s="12">
        <f>INT(INDEX($C$5:$C$54,$I506)*INDEX(怒翼属性投放!$B$67:$Q$83,$F506,T$3)*INDEX(怒翼属性投放!$B$33:$B$41,怒翼升级!$G506))</f>
        <v>0</v>
      </c>
      <c r="U506" s="12">
        <f>INT(INDEX($C$5:$C$54,$I506)*INDEX(怒翼属性投放!$B$67:$Q$83,$F506,U$3)*INDEX(怒翼属性投放!$B$33:$B$41,怒翼升级!$G506))</f>
        <v>0</v>
      </c>
      <c r="V506" s="12">
        <f>INT(INDEX($C$5:$C$54,$I506)*INDEX(怒翼属性投放!$B$67:$Q$83,$F506,V$3)*INDEX(怒翼属性投放!$B$33:$B$41,怒翼升级!$G506))</f>
        <v>0</v>
      </c>
      <c r="W506" s="12">
        <f>INT(INDEX($C$5:$C$54,$I506)*INDEX(怒翼属性投放!$B$67:$Q$83,$F506,W$3)*INDEX(怒翼属性投放!$B$33:$B$41,怒翼升级!$G506))</f>
        <v>0</v>
      </c>
      <c r="X506" s="12">
        <f>INT(INDEX($C$5:$C$54,$I506)*INDEX(怒翼属性投放!$B$67:$Q$83,$F506,X$3)*INDEX(怒翼属性投放!$B$33:$B$41,怒翼升级!$G506))</f>
        <v>0</v>
      </c>
      <c r="Y506" s="12">
        <f>INT(INDEX($C$5:$C$54,$I506)*INDEX(怒翼属性投放!$B$67:$Q$83,$F506,Y$3)*INDEX(怒翼属性投放!$B$33:$B$41,怒翼升级!$G506))</f>
        <v>0</v>
      </c>
      <c r="Z506" s="12">
        <f>SUMPRODUCT(怒翼属性投放!B$47:Q$47,怒翼升级!J506:Y506)</f>
        <v>2869.1</v>
      </c>
    </row>
    <row r="507" spans="6:26" ht="16.5" x14ac:dyDescent="0.15">
      <c r="F507" s="13">
        <v>11</v>
      </c>
      <c r="G507" s="13">
        <v>8</v>
      </c>
      <c r="H507" s="13" t="s">
        <v>143</v>
      </c>
      <c r="I507" s="13">
        <v>3</v>
      </c>
      <c r="J507" s="12">
        <f>INT(INDEX($C$5:$C$54,$I507)*INDEX(怒翼属性投放!$B$67:$Q$83,$F507,J$3)*INDEX(怒翼属性投放!$B$33:$B$41,怒翼升级!$G507))</f>
        <v>2500</v>
      </c>
      <c r="K507" s="12">
        <f>INT(INDEX($C$5:$C$54,$I507)*INDEX(怒翼属性投放!$B$67:$Q$83,$F507,K$3)*INDEX(怒翼属性投放!$B$33:$B$41,怒翼升级!$G507))</f>
        <v>200</v>
      </c>
      <c r="L507" s="12">
        <f>INT(INDEX($C$5:$C$54,$I507)*INDEX(怒翼属性投放!$B$67:$Q$83,$F507,L$3)*INDEX(怒翼属性投放!$B$33:$B$41,怒翼升级!$G507))</f>
        <v>100</v>
      </c>
      <c r="M507" s="12">
        <f>INT(INDEX($C$5:$C$54,$I507)*INDEX(怒翼属性投放!$B$67:$Q$83,$F507,M$3)*INDEX(怒翼属性投放!$B$33:$B$41,怒翼升级!$G507))</f>
        <v>100</v>
      </c>
      <c r="N507" s="12">
        <f>INT(INDEX($C$5:$C$54,$I507)*INDEX(怒翼属性投放!$B$67:$Q$83,$F507,N$3)*INDEX(怒翼属性投放!$B$33:$B$41,怒翼升级!$G507))</f>
        <v>900</v>
      </c>
      <c r="O507" s="12">
        <f>INT(INDEX($C$5:$C$54,$I507)*INDEX(怒翼属性投放!$B$67:$Q$83,$F507,O$3)*INDEX(怒翼属性投放!$B$33:$B$41,怒翼升级!$G507))</f>
        <v>0</v>
      </c>
      <c r="P507" s="12">
        <f>INT(INDEX($C$5:$C$54,$I507)*INDEX(怒翼属性投放!$B$67:$Q$83,$F507,P$3)*INDEX(怒翼属性投放!$B$33:$B$41,怒翼升级!$G507))</f>
        <v>0</v>
      </c>
      <c r="Q507" s="12">
        <f>INT(INDEX($C$5:$C$54,$I507)*INDEX(怒翼属性投放!$B$67:$Q$83,$F507,Q$3)*INDEX(怒翼属性投放!$B$33:$B$41,怒翼升级!$G507))</f>
        <v>0</v>
      </c>
      <c r="R507" s="12">
        <f>INT(INDEX($C$5:$C$54,$I507)*INDEX(怒翼属性投放!$B$67:$Q$83,$F507,R$3)*INDEX(怒翼属性投放!$B$33:$B$41,怒翼升级!$G507))</f>
        <v>0</v>
      </c>
      <c r="S507" s="12">
        <f>INT(INDEX($C$5:$C$54,$I507)*INDEX(怒翼属性投放!$B$67:$Q$83,$F507,S$3)*INDEX(怒翼属性投放!$B$33:$B$41,怒翼升级!$G507))</f>
        <v>0</v>
      </c>
      <c r="T507" s="12">
        <f>INT(INDEX($C$5:$C$54,$I507)*INDEX(怒翼属性投放!$B$67:$Q$83,$F507,T$3)*INDEX(怒翼属性投放!$B$33:$B$41,怒翼升级!$G507))</f>
        <v>0</v>
      </c>
      <c r="U507" s="12">
        <f>INT(INDEX($C$5:$C$54,$I507)*INDEX(怒翼属性投放!$B$67:$Q$83,$F507,U$3)*INDEX(怒翼属性投放!$B$33:$B$41,怒翼升级!$G507))</f>
        <v>0</v>
      </c>
      <c r="V507" s="12">
        <f>INT(INDEX($C$5:$C$54,$I507)*INDEX(怒翼属性投放!$B$67:$Q$83,$F507,V$3)*INDEX(怒翼属性投放!$B$33:$B$41,怒翼升级!$G507))</f>
        <v>0</v>
      </c>
      <c r="W507" s="12">
        <f>INT(INDEX($C$5:$C$54,$I507)*INDEX(怒翼属性投放!$B$67:$Q$83,$F507,W$3)*INDEX(怒翼属性投放!$B$33:$B$41,怒翼升级!$G507))</f>
        <v>0</v>
      </c>
      <c r="X507" s="12">
        <f>INT(INDEX($C$5:$C$54,$I507)*INDEX(怒翼属性投放!$B$67:$Q$83,$F507,X$3)*INDEX(怒翼属性投放!$B$33:$B$41,怒翼升级!$G507))</f>
        <v>0</v>
      </c>
      <c r="Y507" s="12">
        <f>INT(INDEX($C$5:$C$54,$I507)*INDEX(怒翼属性投放!$B$67:$Q$83,$F507,Y$3)*INDEX(怒翼属性投放!$B$33:$B$41,怒翼升级!$G507))</f>
        <v>0</v>
      </c>
      <c r="Z507" s="12">
        <f>SUMPRODUCT(怒翼属性投放!B$47:Q$47,怒翼升级!J507:Y507)</f>
        <v>3250</v>
      </c>
    </row>
    <row r="508" spans="6:26" ht="16.5" x14ac:dyDescent="0.15">
      <c r="F508" s="13">
        <v>11</v>
      </c>
      <c r="G508" s="13">
        <v>8</v>
      </c>
      <c r="H508" s="13" t="s">
        <v>143</v>
      </c>
      <c r="I508" s="13">
        <v>4</v>
      </c>
      <c r="J508" s="12">
        <f>INT(INDEX($C$5:$C$54,$I508)*INDEX(怒翼属性投放!$B$67:$Q$83,$F508,J$3)*INDEX(怒翼属性投放!$B$33:$B$41,怒翼升级!$G508))</f>
        <v>2788</v>
      </c>
      <c r="K508" s="12">
        <f>INT(INDEX($C$5:$C$54,$I508)*INDEX(怒翼属性投放!$B$67:$Q$83,$F508,K$3)*INDEX(怒翼属性投放!$B$33:$B$41,怒翼升级!$G508))</f>
        <v>223</v>
      </c>
      <c r="L508" s="12">
        <f>INT(INDEX($C$5:$C$54,$I508)*INDEX(怒翼属性投放!$B$67:$Q$83,$F508,L$3)*INDEX(怒翼属性投放!$B$33:$B$41,怒翼升级!$G508))</f>
        <v>111</v>
      </c>
      <c r="M508" s="12">
        <f>INT(INDEX($C$5:$C$54,$I508)*INDEX(怒翼属性投放!$B$67:$Q$83,$F508,M$3)*INDEX(怒翼属性投放!$B$33:$B$41,怒翼升级!$G508))</f>
        <v>111</v>
      </c>
      <c r="N508" s="12">
        <f>INT(INDEX($C$5:$C$54,$I508)*INDEX(怒翼属性投放!$B$67:$Q$83,$F508,N$3)*INDEX(怒翼属性投放!$B$33:$B$41,怒翼升级!$G508))</f>
        <v>1003</v>
      </c>
      <c r="O508" s="12">
        <f>INT(INDEX($C$5:$C$54,$I508)*INDEX(怒翼属性投放!$B$67:$Q$83,$F508,O$3)*INDEX(怒翼属性投放!$B$33:$B$41,怒翼升级!$G508))</f>
        <v>0</v>
      </c>
      <c r="P508" s="12">
        <f>INT(INDEX($C$5:$C$54,$I508)*INDEX(怒翼属性投放!$B$67:$Q$83,$F508,P$3)*INDEX(怒翼属性投放!$B$33:$B$41,怒翼升级!$G508))</f>
        <v>0</v>
      </c>
      <c r="Q508" s="12">
        <f>INT(INDEX($C$5:$C$54,$I508)*INDEX(怒翼属性投放!$B$67:$Q$83,$F508,Q$3)*INDEX(怒翼属性投放!$B$33:$B$41,怒翼升级!$G508))</f>
        <v>0</v>
      </c>
      <c r="R508" s="12">
        <f>INT(INDEX($C$5:$C$54,$I508)*INDEX(怒翼属性投放!$B$67:$Q$83,$F508,R$3)*INDEX(怒翼属性投放!$B$33:$B$41,怒翼升级!$G508))</f>
        <v>0</v>
      </c>
      <c r="S508" s="12">
        <f>INT(INDEX($C$5:$C$54,$I508)*INDEX(怒翼属性投放!$B$67:$Q$83,$F508,S$3)*INDEX(怒翼属性投放!$B$33:$B$41,怒翼升级!$G508))</f>
        <v>0</v>
      </c>
      <c r="T508" s="12">
        <f>INT(INDEX($C$5:$C$54,$I508)*INDEX(怒翼属性投放!$B$67:$Q$83,$F508,T$3)*INDEX(怒翼属性投放!$B$33:$B$41,怒翼升级!$G508))</f>
        <v>0</v>
      </c>
      <c r="U508" s="12">
        <f>INT(INDEX($C$5:$C$54,$I508)*INDEX(怒翼属性投放!$B$67:$Q$83,$F508,U$3)*INDEX(怒翼属性投放!$B$33:$B$41,怒翼升级!$G508))</f>
        <v>0</v>
      </c>
      <c r="V508" s="12">
        <f>INT(INDEX($C$5:$C$54,$I508)*INDEX(怒翼属性投放!$B$67:$Q$83,$F508,V$3)*INDEX(怒翼属性投放!$B$33:$B$41,怒翼升级!$G508))</f>
        <v>0</v>
      </c>
      <c r="W508" s="12">
        <f>INT(INDEX($C$5:$C$54,$I508)*INDEX(怒翼属性投放!$B$67:$Q$83,$F508,W$3)*INDEX(怒翼属性投放!$B$33:$B$41,怒翼升级!$G508))</f>
        <v>0</v>
      </c>
      <c r="X508" s="12">
        <f>INT(INDEX($C$5:$C$54,$I508)*INDEX(怒翼属性投放!$B$67:$Q$83,$F508,X$3)*INDEX(怒翼属性投放!$B$33:$B$41,怒翼升级!$G508))</f>
        <v>0</v>
      </c>
      <c r="Y508" s="12">
        <f>INT(INDEX($C$5:$C$54,$I508)*INDEX(怒翼属性投放!$B$67:$Q$83,$F508,Y$3)*INDEX(怒翼属性投放!$B$33:$B$41,怒翼升级!$G508))</f>
        <v>0</v>
      </c>
      <c r="Z508" s="12">
        <f>SUMPRODUCT(怒翼属性投放!B$47:Q$47,怒翼升级!J508:Y508)</f>
        <v>3619.8</v>
      </c>
    </row>
    <row r="509" spans="6:26" ht="16.5" x14ac:dyDescent="0.15">
      <c r="F509" s="13">
        <v>11</v>
      </c>
      <c r="G509" s="13">
        <v>8</v>
      </c>
      <c r="H509" s="13" t="s">
        <v>143</v>
      </c>
      <c r="I509" s="13">
        <v>5</v>
      </c>
      <c r="J509" s="12">
        <f>INT(INDEX($C$5:$C$54,$I509)*INDEX(怒翼属性投放!$B$67:$Q$83,$F509,J$3)*INDEX(怒翼属性投放!$B$33:$B$41,怒翼升级!$G509))</f>
        <v>3076</v>
      </c>
      <c r="K509" s="12">
        <f>INT(INDEX($C$5:$C$54,$I509)*INDEX(怒翼属性投放!$B$67:$Q$83,$F509,K$3)*INDEX(怒翼属性投放!$B$33:$B$41,怒翼升级!$G509))</f>
        <v>246</v>
      </c>
      <c r="L509" s="12">
        <f>INT(INDEX($C$5:$C$54,$I509)*INDEX(怒翼属性投放!$B$67:$Q$83,$F509,L$3)*INDEX(怒翼属性投放!$B$33:$B$41,怒翼升级!$G509))</f>
        <v>123</v>
      </c>
      <c r="M509" s="12">
        <f>INT(INDEX($C$5:$C$54,$I509)*INDEX(怒翼属性投放!$B$67:$Q$83,$F509,M$3)*INDEX(怒翼属性投放!$B$33:$B$41,怒翼升级!$G509))</f>
        <v>123</v>
      </c>
      <c r="N509" s="12">
        <f>INT(INDEX($C$5:$C$54,$I509)*INDEX(怒翼属性投放!$B$67:$Q$83,$F509,N$3)*INDEX(怒翼属性投放!$B$33:$B$41,怒翼升级!$G509))</f>
        <v>1107</v>
      </c>
      <c r="O509" s="12">
        <f>INT(INDEX($C$5:$C$54,$I509)*INDEX(怒翼属性投放!$B$67:$Q$83,$F509,O$3)*INDEX(怒翼属性投放!$B$33:$B$41,怒翼升级!$G509))</f>
        <v>0</v>
      </c>
      <c r="P509" s="12">
        <f>INT(INDEX($C$5:$C$54,$I509)*INDEX(怒翼属性投放!$B$67:$Q$83,$F509,P$3)*INDEX(怒翼属性投放!$B$33:$B$41,怒翼升级!$G509))</f>
        <v>0</v>
      </c>
      <c r="Q509" s="12">
        <f>INT(INDEX($C$5:$C$54,$I509)*INDEX(怒翼属性投放!$B$67:$Q$83,$F509,Q$3)*INDEX(怒翼属性投放!$B$33:$B$41,怒翼升级!$G509))</f>
        <v>0</v>
      </c>
      <c r="R509" s="12">
        <f>INT(INDEX($C$5:$C$54,$I509)*INDEX(怒翼属性投放!$B$67:$Q$83,$F509,R$3)*INDEX(怒翼属性投放!$B$33:$B$41,怒翼升级!$G509))</f>
        <v>0</v>
      </c>
      <c r="S509" s="12">
        <f>INT(INDEX($C$5:$C$54,$I509)*INDEX(怒翼属性投放!$B$67:$Q$83,$F509,S$3)*INDEX(怒翼属性投放!$B$33:$B$41,怒翼升级!$G509))</f>
        <v>0</v>
      </c>
      <c r="T509" s="12">
        <f>INT(INDEX($C$5:$C$54,$I509)*INDEX(怒翼属性投放!$B$67:$Q$83,$F509,T$3)*INDEX(怒翼属性投放!$B$33:$B$41,怒翼升级!$G509))</f>
        <v>0</v>
      </c>
      <c r="U509" s="12">
        <f>INT(INDEX($C$5:$C$54,$I509)*INDEX(怒翼属性投放!$B$67:$Q$83,$F509,U$3)*INDEX(怒翼属性投放!$B$33:$B$41,怒翼升级!$G509))</f>
        <v>0</v>
      </c>
      <c r="V509" s="12">
        <f>INT(INDEX($C$5:$C$54,$I509)*INDEX(怒翼属性投放!$B$67:$Q$83,$F509,V$3)*INDEX(怒翼属性投放!$B$33:$B$41,怒翼升级!$G509))</f>
        <v>0</v>
      </c>
      <c r="W509" s="12">
        <f>INT(INDEX($C$5:$C$54,$I509)*INDEX(怒翼属性投放!$B$67:$Q$83,$F509,W$3)*INDEX(怒翼属性投放!$B$33:$B$41,怒翼升级!$G509))</f>
        <v>0</v>
      </c>
      <c r="X509" s="12">
        <f>INT(INDEX($C$5:$C$54,$I509)*INDEX(怒翼属性投放!$B$67:$Q$83,$F509,X$3)*INDEX(怒翼属性投放!$B$33:$B$41,怒翼升级!$G509))</f>
        <v>0</v>
      </c>
      <c r="Y509" s="12">
        <f>INT(INDEX($C$5:$C$54,$I509)*INDEX(怒翼属性投放!$B$67:$Q$83,$F509,Y$3)*INDEX(怒翼属性投放!$B$33:$B$41,怒翼升级!$G509))</f>
        <v>0</v>
      </c>
      <c r="Z509" s="12">
        <f>SUMPRODUCT(怒翼属性投放!B$47:Q$47,怒翼升级!J509:Y509)</f>
        <v>3997.6</v>
      </c>
    </row>
    <row r="510" spans="6:26" ht="16.5" x14ac:dyDescent="0.15">
      <c r="F510" s="13">
        <v>11</v>
      </c>
      <c r="G510" s="13">
        <v>8</v>
      </c>
      <c r="H510" s="13" t="s">
        <v>143</v>
      </c>
      <c r="I510" s="13">
        <v>6</v>
      </c>
      <c r="J510" s="12">
        <f>INT(INDEX($C$5:$C$54,$I510)*INDEX(怒翼属性投放!$B$67:$Q$83,$F510,J$3)*INDEX(怒翼属性投放!$B$33:$B$41,怒翼升级!$G510))</f>
        <v>3365</v>
      </c>
      <c r="K510" s="12">
        <f>INT(INDEX($C$5:$C$54,$I510)*INDEX(怒翼属性投放!$B$67:$Q$83,$F510,K$3)*INDEX(怒翼属性投放!$B$33:$B$41,怒翼升级!$G510))</f>
        <v>269</v>
      </c>
      <c r="L510" s="12">
        <f>INT(INDEX($C$5:$C$54,$I510)*INDEX(怒翼属性投放!$B$67:$Q$83,$F510,L$3)*INDEX(怒翼属性投放!$B$33:$B$41,怒翼升级!$G510))</f>
        <v>134</v>
      </c>
      <c r="M510" s="12">
        <f>INT(INDEX($C$5:$C$54,$I510)*INDEX(怒翼属性投放!$B$67:$Q$83,$F510,M$3)*INDEX(怒翼属性投放!$B$33:$B$41,怒翼升级!$G510))</f>
        <v>134</v>
      </c>
      <c r="N510" s="12">
        <f>INT(INDEX($C$5:$C$54,$I510)*INDEX(怒翼属性投放!$B$67:$Q$83,$F510,N$3)*INDEX(怒翼属性投放!$B$33:$B$41,怒翼升级!$G510))</f>
        <v>1211</v>
      </c>
      <c r="O510" s="12">
        <f>INT(INDEX($C$5:$C$54,$I510)*INDEX(怒翼属性投放!$B$67:$Q$83,$F510,O$3)*INDEX(怒翼属性投放!$B$33:$B$41,怒翼升级!$G510))</f>
        <v>0</v>
      </c>
      <c r="P510" s="12">
        <f>INT(INDEX($C$5:$C$54,$I510)*INDEX(怒翼属性投放!$B$67:$Q$83,$F510,P$3)*INDEX(怒翼属性投放!$B$33:$B$41,怒翼升级!$G510))</f>
        <v>0</v>
      </c>
      <c r="Q510" s="12">
        <f>INT(INDEX($C$5:$C$54,$I510)*INDEX(怒翼属性投放!$B$67:$Q$83,$F510,Q$3)*INDEX(怒翼属性投放!$B$33:$B$41,怒翼升级!$G510))</f>
        <v>0</v>
      </c>
      <c r="R510" s="12">
        <f>INT(INDEX($C$5:$C$54,$I510)*INDEX(怒翼属性投放!$B$67:$Q$83,$F510,R$3)*INDEX(怒翼属性投放!$B$33:$B$41,怒翼升级!$G510))</f>
        <v>0</v>
      </c>
      <c r="S510" s="12">
        <f>INT(INDEX($C$5:$C$54,$I510)*INDEX(怒翼属性投放!$B$67:$Q$83,$F510,S$3)*INDEX(怒翼属性投放!$B$33:$B$41,怒翼升级!$G510))</f>
        <v>0</v>
      </c>
      <c r="T510" s="12">
        <f>INT(INDEX($C$5:$C$54,$I510)*INDEX(怒翼属性投放!$B$67:$Q$83,$F510,T$3)*INDEX(怒翼属性投放!$B$33:$B$41,怒翼升级!$G510))</f>
        <v>0</v>
      </c>
      <c r="U510" s="12">
        <f>INT(INDEX($C$5:$C$54,$I510)*INDEX(怒翼属性投放!$B$67:$Q$83,$F510,U$3)*INDEX(怒翼属性投放!$B$33:$B$41,怒翼升级!$G510))</f>
        <v>0</v>
      </c>
      <c r="V510" s="12">
        <f>INT(INDEX($C$5:$C$54,$I510)*INDEX(怒翼属性投放!$B$67:$Q$83,$F510,V$3)*INDEX(怒翼属性投放!$B$33:$B$41,怒翼升级!$G510))</f>
        <v>0</v>
      </c>
      <c r="W510" s="12">
        <f>INT(INDEX($C$5:$C$54,$I510)*INDEX(怒翼属性投放!$B$67:$Q$83,$F510,W$3)*INDEX(怒翼属性投放!$B$33:$B$41,怒翼升级!$G510))</f>
        <v>0</v>
      </c>
      <c r="X510" s="12">
        <f>INT(INDEX($C$5:$C$54,$I510)*INDEX(怒翼属性投放!$B$67:$Q$83,$F510,X$3)*INDEX(怒翼属性投放!$B$33:$B$41,怒翼升级!$G510))</f>
        <v>0</v>
      </c>
      <c r="Y510" s="12">
        <f>INT(INDEX($C$5:$C$54,$I510)*INDEX(怒翼属性投放!$B$67:$Q$83,$F510,Y$3)*INDEX(怒翼属性投放!$B$33:$B$41,怒翼升级!$G510))</f>
        <v>0</v>
      </c>
      <c r="Z510" s="12">
        <f>SUMPRODUCT(怒翼属性投放!B$47:Q$47,怒翼升级!J510:Y510)</f>
        <v>4369.5</v>
      </c>
    </row>
    <row r="511" spans="6:26" ht="16.5" x14ac:dyDescent="0.15">
      <c r="F511" s="13">
        <v>11</v>
      </c>
      <c r="G511" s="13">
        <v>8</v>
      </c>
      <c r="H511" s="13" t="s">
        <v>143</v>
      </c>
      <c r="I511" s="13">
        <v>7</v>
      </c>
      <c r="J511" s="12">
        <f>INT(INDEX($C$5:$C$54,$I511)*INDEX(怒翼属性投放!$B$67:$Q$83,$F511,J$3)*INDEX(怒翼属性投放!$B$33:$B$41,怒翼升级!$G511))</f>
        <v>3653</v>
      </c>
      <c r="K511" s="12">
        <f>INT(INDEX($C$5:$C$54,$I511)*INDEX(怒翼属性投放!$B$67:$Q$83,$F511,K$3)*INDEX(怒翼属性投放!$B$33:$B$41,怒翼升级!$G511))</f>
        <v>292</v>
      </c>
      <c r="L511" s="12">
        <f>INT(INDEX($C$5:$C$54,$I511)*INDEX(怒翼属性投放!$B$67:$Q$83,$F511,L$3)*INDEX(怒翼属性投放!$B$33:$B$41,怒翼升级!$G511))</f>
        <v>146</v>
      </c>
      <c r="M511" s="12">
        <f>INT(INDEX($C$5:$C$54,$I511)*INDEX(怒翼属性投放!$B$67:$Q$83,$F511,M$3)*INDEX(怒翼属性投放!$B$33:$B$41,怒翼升级!$G511))</f>
        <v>146</v>
      </c>
      <c r="N511" s="12">
        <f>INT(INDEX($C$5:$C$54,$I511)*INDEX(怒翼属性投放!$B$67:$Q$83,$F511,N$3)*INDEX(怒翼属性投放!$B$33:$B$41,怒翼升级!$G511))</f>
        <v>1315</v>
      </c>
      <c r="O511" s="12">
        <f>INT(INDEX($C$5:$C$54,$I511)*INDEX(怒翼属性投放!$B$67:$Q$83,$F511,O$3)*INDEX(怒翼属性投放!$B$33:$B$41,怒翼升级!$G511))</f>
        <v>0</v>
      </c>
      <c r="P511" s="12">
        <f>INT(INDEX($C$5:$C$54,$I511)*INDEX(怒翼属性投放!$B$67:$Q$83,$F511,P$3)*INDEX(怒翼属性投放!$B$33:$B$41,怒翼升级!$G511))</f>
        <v>0</v>
      </c>
      <c r="Q511" s="12">
        <f>INT(INDEX($C$5:$C$54,$I511)*INDEX(怒翼属性投放!$B$67:$Q$83,$F511,Q$3)*INDEX(怒翼属性投放!$B$33:$B$41,怒翼升级!$G511))</f>
        <v>0</v>
      </c>
      <c r="R511" s="12">
        <f>INT(INDEX($C$5:$C$54,$I511)*INDEX(怒翼属性投放!$B$67:$Q$83,$F511,R$3)*INDEX(怒翼属性投放!$B$33:$B$41,怒翼升级!$G511))</f>
        <v>0</v>
      </c>
      <c r="S511" s="12">
        <f>INT(INDEX($C$5:$C$54,$I511)*INDEX(怒翼属性投放!$B$67:$Q$83,$F511,S$3)*INDEX(怒翼属性投放!$B$33:$B$41,怒翼升级!$G511))</f>
        <v>0</v>
      </c>
      <c r="T511" s="12">
        <f>INT(INDEX($C$5:$C$54,$I511)*INDEX(怒翼属性投放!$B$67:$Q$83,$F511,T$3)*INDEX(怒翼属性投放!$B$33:$B$41,怒翼升级!$G511))</f>
        <v>0</v>
      </c>
      <c r="U511" s="12">
        <f>INT(INDEX($C$5:$C$54,$I511)*INDEX(怒翼属性投放!$B$67:$Q$83,$F511,U$3)*INDEX(怒翼属性投放!$B$33:$B$41,怒翼升级!$G511))</f>
        <v>0</v>
      </c>
      <c r="V511" s="12">
        <f>INT(INDEX($C$5:$C$54,$I511)*INDEX(怒翼属性投放!$B$67:$Q$83,$F511,V$3)*INDEX(怒翼属性投放!$B$33:$B$41,怒翼升级!$G511))</f>
        <v>0</v>
      </c>
      <c r="W511" s="12">
        <f>INT(INDEX($C$5:$C$54,$I511)*INDEX(怒翼属性投放!$B$67:$Q$83,$F511,W$3)*INDEX(怒翼属性投放!$B$33:$B$41,怒翼升级!$G511))</f>
        <v>0</v>
      </c>
      <c r="X511" s="12">
        <f>INT(INDEX($C$5:$C$54,$I511)*INDEX(怒翼属性投放!$B$67:$Q$83,$F511,X$3)*INDEX(怒翼属性投放!$B$33:$B$41,怒翼升级!$G511))</f>
        <v>0</v>
      </c>
      <c r="Y511" s="12">
        <f>INT(INDEX($C$5:$C$54,$I511)*INDEX(怒翼属性投放!$B$67:$Q$83,$F511,Y$3)*INDEX(怒翼属性投放!$B$33:$B$41,怒翼升级!$G511))</f>
        <v>0</v>
      </c>
      <c r="Z511" s="12">
        <f>SUMPRODUCT(怒翼属性投放!B$47:Q$47,怒翼升级!J511:Y511)</f>
        <v>4747.3</v>
      </c>
    </row>
    <row r="512" spans="6:26" ht="16.5" x14ac:dyDescent="0.15">
      <c r="F512" s="13">
        <v>11</v>
      </c>
      <c r="G512" s="13">
        <v>8</v>
      </c>
      <c r="H512" s="13" t="s">
        <v>143</v>
      </c>
      <c r="I512" s="13">
        <v>8</v>
      </c>
      <c r="J512" s="12">
        <f>INT(INDEX($C$5:$C$54,$I512)*INDEX(怒翼属性投放!$B$67:$Q$83,$F512,J$3)*INDEX(怒翼属性投放!$B$33:$B$41,怒翼升级!$G512))</f>
        <v>3942</v>
      </c>
      <c r="K512" s="12">
        <f>INT(INDEX($C$5:$C$54,$I512)*INDEX(怒翼属性投放!$B$67:$Q$83,$F512,K$3)*INDEX(怒翼属性投放!$B$33:$B$41,怒翼升级!$G512))</f>
        <v>315</v>
      </c>
      <c r="L512" s="12">
        <f>INT(INDEX($C$5:$C$54,$I512)*INDEX(怒翼属性投放!$B$67:$Q$83,$F512,L$3)*INDEX(怒翼属性投放!$B$33:$B$41,怒翼升级!$G512))</f>
        <v>157</v>
      </c>
      <c r="M512" s="12">
        <f>INT(INDEX($C$5:$C$54,$I512)*INDEX(怒翼属性投放!$B$67:$Q$83,$F512,M$3)*INDEX(怒翼属性投放!$B$33:$B$41,怒翼升级!$G512))</f>
        <v>157</v>
      </c>
      <c r="N512" s="12">
        <f>INT(INDEX($C$5:$C$54,$I512)*INDEX(怒翼属性投放!$B$67:$Q$83,$F512,N$3)*INDEX(怒翼属性投放!$B$33:$B$41,怒翼升级!$G512))</f>
        <v>1419</v>
      </c>
      <c r="O512" s="12">
        <f>INT(INDEX($C$5:$C$54,$I512)*INDEX(怒翼属性投放!$B$67:$Q$83,$F512,O$3)*INDEX(怒翼属性投放!$B$33:$B$41,怒翼升级!$G512))</f>
        <v>0</v>
      </c>
      <c r="P512" s="12">
        <f>INT(INDEX($C$5:$C$54,$I512)*INDEX(怒翼属性投放!$B$67:$Q$83,$F512,P$3)*INDEX(怒翼属性投放!$B$33:$B$41,怒翼升级!$G512))</f>
        <v>0</v>
      </c>
      <c r="Q512" s="12">
        <f>INT(INDEX($C$5:$C$54,$I512)*INDEX(怒翼属性投放!$B$67:$Q$83,$F512,Q$3)*INDEX(怒翼属性投放!$B$33:$B$41,怒翼升级!$G512))</f>
        <v>0</v>
      </c>
      <c r="R512" s="12">
        <f>INT(INDEX($C$5:$C$54,$I512)*INDEX(怒翼属性投放!$B$67:$Q$83,$F512,R$3)*INDEX(怒翼属性投放!$B$33:$B$41,怒翼升级!$G512))</f>
        <v>0</v>
      </c>
      <c r="S512" s="12">
        <f>INT(INDEX($C$5:$C$54,$I512)*INDEX(怒翼属性投放!$B$67:$Q$83,$F512,S$3)*INDEX(怒翼属性投放!$B$33:$B$41,怒翼升级!$G512))</f>
        <v>0</v>
      </c>
      <c r="T512" s="12">
        <f>INT(INDEX($C$5:$C$54,$I512)*INDEX(怒翼属性投放!$B$67:$Q$83,$F512,T$3)*INDEX(怒翼属性投放!$B$33:$B$41,怒翼升级!$G512))</f>
        <v>0</v>
      </c>
      <c r="U512" s="12">
        <f>INT(INDEX($C$5:$C$54,$I512)*INDEX(怒翼属性投放!$B$67:$Q$83,$F512,U$3)*INDEX(怒翼属性投放!$B$33:$B$41,怒翼升级!$G512))</f>
        <v>0</v>
      </c>
      <c r="V512" s="12">
        <f>INT(INDEX($C$5:$C$54,$I512)*INDEX(怒翼属性投放!$B$67:$Q$83,$F512,V$3)*INDEX(怒翼属性投放!$B$33:$B$41,怒翼升级!$G512))</f>
        <v>0</v>
      </c>
      <c r="W512" s="12">
        <f>INT(INDEX($C$5:$C$54,$I512)*INDEX(怒翼属性投放!$B$67:$Q$83,$F512,W$3)*INDEX(怒翼属性投放!$B$33:$B$41,怒翼升级!$G512))</f>
        <v>0</v>
      </c>
      <c r="X512" s="12">
        <f>INT(INDEX($C$5:$C$54,$I512)*INDEX(怒翼属性投放!$B$67:$Q$83,$F512,X$3)*INDEX(怒翼属性投放!$B$33:$B$41,怒翼升级!$G512))</f>
        <v>0</v>
      </c>
      <c r="Y512" s="12">
        <f>INT(INDEX($C$5:$C$54,$I512)*INDEX(怒翼属性投放!$B$67:$Q$83,$F512,Y$3)*INDEX(怒翼属性投放!$B$33:$B$41,怒翼升级!$G512))</f>
        <v>0</v>
      </c>
      <c r="Z512" s="12">
        <f>SUMPRODUCT(怒翼属性投放!B$47:Q$47,怒翼升级!J512:Y512)</f>
        <v>5119.2</v>
      </c>
    </row>
    <row r="513" spans="6:26" ht="16.5" x14ac:dyDescent="0.15">
      <c r="F513" s="13">
        <v>11</v>
      </c>
      <c r="G513" s="13">
        <v>8</v>
      </c>
      <c r="H513" s="13" t="s">
        <v>143</v>
      </c>
      <c r="I513" s="13">
        <v>9</v>
      </c>
      <c r="J513" s="12">
        <f>INT(INDEX($C$5:$C$54,$I513)*INDEX(怒翼属性投放!$B$67:$Q$83,$F513,J$3)*INDEX(怒翼属性投放!$B$33:$B$41,怒翼升级!$G513))</f>
        <v>4230</v>
      </c>
      <c r="K513" s="12">
        <f>INT(INDEX($C$5:$C$54,$I513)*INDEX(怒翼属性投放!$B$67:$Q$83,$F513,K$3)*INDEX(怒翼属性投放!$B$33:$B$41,怒翼升级!$G513))</f>
        <v>338</v>
      </c>
      <c r="L513" s="12">
        <f>INT(INDEX($C$5:$C$54,$I513)*INDEX(怒翼属性投放!$B$67:$Q$83,$F513,L$3)*INDEX(怒翼属性投放!$B$33:$B$41,怒翼升级!$G513))</f>
        <v>169</v>
      </c>
      <c r="M513" s="12">
        <f>INT(INDEX($C$5:$C$54,$I513)*INDEX(怒翼属性投放!$B$67:$Q$83,$F513,M$3)*INDEX(怒翼属性投放!$B$33:$B$41,怒翼升级!$G513))</f>
        <v>169</v>
      </c>
      <c r="N513" s="12">
        <f>INT(INDEX($C$5:$C$54,$I513)*INDEX(怒翼属性投放!$B$67:$Q$83,$F513,N$3)*INDEX(怒翼属性投放!$B$33:$B$41,怒翼升级!$G513))</f>
        <v>1523</v>
      </c>
      <c r="O513" s="12">
        <f>INT(INDEX($C$5:$C$54,$I513)*INDEX(怒翼属性投放!$B$67:$Q$83,$F513,O$3)*INDEX(怒翼属性投放!$B$33:$B$41,怒翼升级!$G513))</f>
        <v>0</v>
      </c>
      <c r="P513" s="12">
        <f>INT(INDEX($C$5:$C$54,$I513)*INDEX(怒翼属性投放!$B$67:$Q$83,$F513,P$3)*INDEX(怒翼属性投放!$B$33:$B$41,怒翼升级!$G513))</f>
        <v>0</v>
      </c>
      <c r="Q513" s="12">
        <f>INT(INDEX($C$5:$C$54,$I513)*INDEX(怒翼属性投放!$B$67:$Q$83,$F513,Q$3)*INDEX(怒翼属性投放!$B$33:$B$41,怒翼升级!$G513))</f>
        <v>0</v>
      </c>
      <c r="R513" s="12">
        <f>INT(INDEX($C$5:$C$54,$I513)*INDEX(怒翼属性投放!$B$67:$Q$83,$F513,R$3)*INDEX(怒翼属性投放!$B$33:$B$41,怒翼升级!$G513))</f>
        <v>0</v>
      </c>
      <c r="S513" s="12">
        <f>INT(INDEX($C$5:$C$54,$I513)*INDEX(怒翼属性投放!$B$67:$Q$83,$F513,S$3)*INDEX(怒翼属性投放!$B$33:$B$41,怒翼升级!$G513))</f>
        <v>0</v>
      </c>
      <c r="T513" s="12">
        <f>INT(INDEX($C$5:$C$54,$I513)*INDEX(怒翼属性投放!$B$67:$Q$83,$F513,T$3)*INDEX(怒翼属性投放!$B$33:$B$41,怒翼升级!$G513))</f>
        <v>0</v>
      </c>
      <c r="U513" s="12">
        <f>INT(INDEX($C$5:$C$54,$I513)*INDEX(怒翼属性投放!$B$67:$Q$83,$F513,U$3)*INDEX(怒翼属性投放!$B$33:$B$41,怒翼升级!$G513))</f>
        <v>0</v>
      </c>
      <c r="V513" s="12">
        <f>INT(INDEX($C$5:$C$54,$I513)*INDEX(怒翼属性投放!$B$67:$Q$83,$F513,V$3)*INDEX(怒翼属性投放!$B$33:$B$41,怒翼升级!$G513))</f>
        <v>0</v>
      </c>
      <c r="W513" s="12">
        <f>INT(INDEX($C$5:$C$54,$I513)*INDEX(怒翼属性投放!$B$67:$Q$83,$F513,W$3)*INDEX(怒翼属性投放!$B$33:$B$41,怒翼升级!$G513))</f>
        <v>0</v>
      </c>
      <c r="X513" s="12">
        <f>INT(INDEX($C$5:$C$54,$I513)*INDEX(怒翼属性投放!$B$67:$Q$83,$F513,X$3)*INDEX(怒翼属性投放!$B$33:$B$41,怒翼升级!$G513))</f>
        <v>0</v>
      </c>
      <c r="Y513" s="12">
        <f>INT(INDEX($C$5:$C$54,$I513)*INDEX(怒翼属性投放!$B$67:$Q$83,$F513,Y$3)*INDEX(怒翼属性投放!$B$33:$B$41,怒翼升级!$G513))</f>
        <v>0</v>
      </c>
      <c r="Z513" s="12">
        <f>SUMPRODUCT(怒翼属性投放!B$47:Q$47,怒翼升级!J513:Y513)</f>
        <v>5497</v>
      </c>
    </row>
    <row r="514" spans="6:26" ht="16.5" x14ac:dyDescent="0.15">
      <c r="F514" s="13">
        <v>11</v>
      </c>
      <c r="G514" s="13">
        <v>8</v>
      </c>
      <c r="H514" s="13" t="s">
        <v>143</v>
      </c>
      <c r="I514" s="13">
        <v>10</v>
      </c>
      <c r="J514" s="12">
        <f>INT(INDEX($C$5:$C$54,$I514)*INDEX(怒翼属性投放!$B$67:$Q$83,$F514,J$3)*INDEX(怒翼属性投放!$B$33:$B$41,怒翼升级!$G514))</f>
        <v>4519</v>
      </c>
      <c r="K514" s="12">
        <f>INT(INDEX($C$5:$C$54,$I514)*INDEX(怒翼属性投放!$B$67:$Q$83,$F514,K$3)*INDEX(怒翼属性投放!$B$33:$B$41,怒翼升级!$G514))</f>
        <v>361</v>
      </c>
      <c r="L514" s="12">
        <f>INT(INDEX($C$5:$C$54,$I514)*INDEX(怒翼属性投放!$B$67:$Q$83,$F514,L$3)*INDEX(怒翼属性投放!$B$33:$B$41,怒翼升级!$G514))</f>
        <v>180</v>
      </c>
      <c r="M514" s="12">
        <f>INT(INDEX($C$5:$C$54,$I514)*INDEX(怒翼属性投放!$B$67:$Q$83,$F514,M$3)*INDEX(怒翼属性投放!$B$33:$B$41,怒翼升级!$G514))</f>
        <v>180</v>
      </c>
      <c r="N514" s="12">
        <f>INT(INDEX($C$5:$C$54,$I514)*INDEX(怒翼属性投放!$B$67:$Q$83,$F514,N$3)*INDEX(怒翼属性投放!$B$33:$B$41,怒翼升级!$G514))</f>
        <v>1626</v>
      </c>
      <c r="O514" s="12">
        <f>INT(INDEX($C$5:$C$54,$I514)*INDEX(怒翼属性投放!$B$67:$Q$83,$F514,O$3)*INDEX(怒翼属性投放!$B$33:$B$41,怒翼升级!$G514))</f>
        <v>0</v>
      </c>
      <c r="P514" s="12">
        <f>INT(INDEX($C$5:$C$54,$I514)*INDEX(怒翼属性投放!$B$67:$Q$83,$F514,P$3)*INDEX(怒翼属性投放!$B$33:$B$41,怒翼升级!$G514))</f>
        <v>0</v>
      </c>
      <c r="Q514" s="12">
        <f>INT(INDEX($C$5:$C$54,$I514)*INDEX(怒翼属性投放!$B$67:$Q$83,$F514,Q$3)*INDEX(怒翼属性投放!$B$33:$B$41,怒翼升级!$G514))</f>
        <v>0</v>
      </c>
      <c r="R514" s="12">
        <f>INT(INDEX($C$5:$C$54,$I514)*INDEX(怒翼属性投放!$B$67:$Q$83,$F514,R$3)*INDEX(怒翼属性投放!$B$33:$B$41,怒翼升级!$G514))</f>
        <v>0</v>
      </c>
      <c r="S514" s="12">
        <f>INT(INDEX($C$5:$C$54,$I514)*INDEX(怒翼属性投放!$B$67:$Q$83,$F514,S$3)*INDEX(怒翼属性投放!$B$33:$B$41,怒翼升级!$G514))</f>
        <v>0</v>
      </c>
      <c r="T514" s="12">
        <f>INT(INDEX($C$5:$C$54,$I514)*INDEX(怒翼属性投放!$B$67:$Q$83,$F514,T$3)*INDEX(怒翼属性投放!$B$33:$B$41,怒翼升级!$G514))</f>
        <v>0</v>
      </c>
      <c r="U514" s="12">
        <f>INT(INDEX($C$5:$C$54,$I514)*INDEX(怒翼属性投放!$B$67:$Q$83,$F514,U$3)*INDEX(怒翼属性投放!$B$33:$B$41,怒翼升级!$G514))</f>
        <v>0</v>
      </c>
      <c r="V514" s="12">
        <f>INT(INDEX($C$5:$C$54,$I514)*INDEX(怒翼属性投放!$B$67:$Q$83,$F514,V$3)*INDEX(怒翼属性投放!$B$33:$B$41,怒翼升级!$G514))</f>
        <v>0</v>
      </c>
      <c r="W514" s="12">
        <f>INT(INDEX($C$5:$C$54,$I514)*INDEX(怒翼属性投放!$B$67:$Q$83,$F514,W$3)*INDEX(怒翼属性投放!$B$33:$B$41,怒翼升级!$G514))</f>
        <v>0</v>
      </c>
      <c r="X514" s="12">
        <f>INT(INDEX($C$5:$C$54,$I514)*INDEX(怒翼属性投放!$B$67:$Q$83,$F514,X$3)*INDEX(怒翼属性投放!$B$33:$B$41,怒翼升级!$G514))</f>
        <v>0</v>
      </c>
      <c r="Y514" s="12">
        <f>INT(INDEX($C$5:$C$54,$I514)*INDEX(怒翼属性投放!$B$67:$Q$83,$F514,Y$3)*INDEX(怒翼属性投放!$B$33:$B$41,怒翼升级!$G514))</f>
        <v>0</v>
      </c>
      <c r="Z514" s="12">
        <f>SUMPRODUCT(怒翼属性投放!B$47:Q$47,怒翼升级!J514:Y514)</f>
        <v>5866.9</v>
      </c>
    </row>
    <row r="515" spans="6:26" ht="16.5" x14ac:dyDescent="0.15">
      <c r="F515" s="13">
        <v>11</v>
      </c>
      <c r="G515" s="13">
        <v>8</v>
      </c>
      <c r="H515" s="13" t="s">
        <v>143</v>
      </c>
      <c r="I515" s="13">
        <v>11</v>
      </c>
      <c r="J515" s="12">
        <f>INT(INDEX($C$5:$C$54,$I515)*INDEX(怒翼属性投放!$B$67:$Q$83,$F515,J$3)*INDEX(怒翼属性投放!$B$33:$B$41,怒翼升级!$G515))</f>
        <v>4807</v>
      </c>
      <c r="K515" s="12">
        <f>INT(INDEX($C$5:$C$54,$I515)*INDEX(怒翼属性投放!$B$67:$Q$83,$F515,K$3)*INDEX(怒翼属性投放!$B$33:$B$41,怒翼升级!$G515))</f>
        <v>384</v>
      </c>
      <c r="L515" s="12">
        <f>INT(INDEX($C$5:$C$54,$I515)*INDEX(怒翼属性投放!$B$67:$Q$83,$F515,L$3)*INDEX(怒翼属性投放!$B$33:$B$41,怒翼升级!$G515))</f>
        <v>192</v>
      </c>
      <c r="M515" s="12">
        <f>INT(INDEX($C$5:$C$54,$I515)*INDEX(怒翼属性投放!$B$67:$Q$83,$F515,M$3)*INDEX(怒翼属性投放!$B$33:$B$41,怒翼升级!$G515))</f>
        <v>192</v>
      </c>
      <c r="N515" s="12">
        <f>INT(INDEX($C$5:$C$54,$I515)*INDEX(怒翼属性投放!$B$67:$Q$83,$F515,N$3)*INDEX(怒翼属性投放!$B$33:$B$41,怒翼升级!$G515))</f>
        <v>1730</v>
      </c>
      <c r="O515" s="12">
        <f>INT(INDEX($C$5:$C$54,$I515)*INDEX(怒翼属性投放!$B$67:$Q$83,$F515,O$3)*INDEX(怒翼属性投放!$B$33:$B$41,怒翼升级!$G515))</f>
        <v>0</v>
      </c>
      <c r="P515" s="12">
        <f>INT(INDEX($C$5:$C$54,$I515)*INDEX(怒翼属性投放!$B$67:$Q$83,$F515,P$3)*INDEX(怒翼属性投放!$B$33:$B$41,怒翼升级!$G515))</f>
        <v>0</v>
      </c>
      <c r="Q515" s="12">
        <f>INT(INDEX($C$5:$C$54,$I515)*INDEX(怒翼属性投放!$B$67:$Q$83,$F515,Q$3)*INDEX(怒翼属性投放!$B$33:$B$41,怒翼升级!$G515))</f>
        <v>0</v>
      </c>
      <c r="R515" s="12">
        <f>INT(INDEX($C$5:$C$54,$I515)*INDEX(怒翼属性投放!$B$67:$Q$83,$F515,R$3)*INDEX(怒翼属性投放!$B$33:$B$41,怒翼升级!$G515))</f>
        <v>0</v>
      </c>
      <c r="S515" s="12">
        <f>INT(INDEX($C$5:$C$54,$I515)*INDEX(怒翼属性投放!$B$67:$Q$83,$F515,S$3)*INDEX(怒翼属性投放!$B$33:$B$41,怒翼升级!$G515))</f>
        <v>0</v>
      </c>
      <c r="T515" s="12">
        <f>INT(INDEX($C$5:$C$54,$I515)*INDEX(怒翼属性投放!$B$67:$Q$83,$F515,T$3)*INDEX(怒翼属性投放!$B$33:$B$41,怒翼升级!$G515))</f>
        <v>0</v>
      </c>
      <c r="U515" s="12">
        <f>INT(INDEX($C$5:$C$54,$I515)*INDEX(怒翼属性投放!$B$67:$Q$83,$F515,U$3)*INDEX(怒翼属性投放!$B$33:$B$41,怒翼升级!$G515))</f>
        <v>0</v>
      </c>
      <c r="V515" s="12">
        <f>INT(INDEX($C$5:$C$54,$I515)*INDEX(怒翼属性投放!$B$67:$Q$83,$F515,V$3)*INDEX(怒翼属性投放!$B$33:$B$41,怒翼升级!$G515))</f>
        <v>0</v>
      </c>
      <c r="W515" s="12">
        <f>INT(INDEX($C$5:$C$54,$I515)*INDEX(怒翼属性投放!$B$67:$Q$83,$F515,W$3)*INDEX(怒翼属性投放!$B$33:$B$41,怒翼升级!$G515))</f>
        <v>0</v>
      </c>
      <c r="X515" s="12">
        <f>INT(INDEX($C$5:$C$54,$I515)*INDEX(怒翼属性投放!$B$67:$Q$83,$F515,X$3)*INDEX(怒翼属性投放!$B$33:$B$41,怒翼升级!$G515))</f>
        <v>0</v>
      </c>
      <c r="Y515" s="12">
        <f>INT(INDEX($C$5:$C$54,$I515)*INDEX(怒翼属性投放!$B$67:$Q$83,$F515,Y$3)*INDEX(怒翼属性投放!$B$33:$B$41,怒翼升级!$G515))</f>
        <v>0</v>
      </c>
      <c r="Z515" s="12">
        <f>SUMPRODUCT(怒翼属性投放!B$47:Q$47,怒翼升级!J515:Y515)</f>
        <v>6244.7</v>
      </c>
    </row>
    <row r="516" spans="6:26" ht="16.5" x14ac:dyDescent="0.15">
      <c r="F516" s="13">
        <v>11</v>
      </c>
      <c r="G516" s="13">
        <v>8</v>
      </c>
      <c r="H516" s="13" t="s">
        <v>143</v>
      </c>
      <c r="I516" s="13">
        <v>12</v>
      </c>
      <c r="J516" s="12">
        <f>INT(INDEX($C$5:$C$54,$I516)*INDEX(怒翼属性投放!$B$67:$Q$83,$F516,J$3)*INDEX(怒翼属性投放!$B$33:$B$41,怒翼升级!$G516))</f>
        <v>5096</v>
      </c>
      <c r="K516" s="12">
        <f>INT(INDEX($C$5:$C$54,$I516)*INDEX(怒翼属性投放!$B$67:$Q$83,$F516,K$3)*INDEX(怒翼属性投放!$B$33:$B$41,怒翼升级!$G516))</f>
        <v>407</v>
      </c>
      <c r="L516" s="12">
        <f>INT(INDEX($C$5:$C$54,$I516)*INDEX(怒翼属性投放!$B$67:$Q$83,$F516,L$3)*INDEX(怒翼属性投放!$B$33:$B$41,怒翼升级!$G516))</f>
        <v>203</v>
      </c>
      <c r="M516" s="12">
        <f>INT(INDEX($C$5:$C$54,$I516)*INDEX(怒翼属性投放!$B$67:$Q$83,$F516,M$3)*INDEX(怒翼属性投放!$B$33:$B$41,怒翼升级!$G516))</f>
        <v>203</v>
      </c>
      <c r="N516" s="12">
        <f>INT(INDEX($C$5:$C$54,$I516)*INDEX(怒翼属性投放!$B$67:$Q$83,$F516,N$3)*INDEX(怒翼属性投放!$B$33:$B$41,怒翼升级!$G516))</f>
        <v>1834</v>
      </c>
      <c r="O516" s="12">
        <f>INT(INDEX($C$5:$C$54,$I516)*INDEX(怒翼属性投放!$B$67:$Q$83,$F516,O$3)*INDEX(怒翼属性投放!$B$33:$B$41,怒翼升级!$G516))</f>
        <v>0</v>
      </c>
      <c r="P516" s="12">
        <f>INT(INDEX($C$5:$C$54,$I516)*INDEX(怒翼属性投放!$B$67:$Q$83,$F516,P$3)*INDEX(怒翼属性投放!$B$33:$B$41,怒翼升级!$G516))</f>
        <v>0</v>
      </c>
      <c r="Q516" s="12">
        <f>INT(INDEX($C$5:$C$54,$I516)*INDEX(怒翼属性投放!$B$67:$Q$83,$F516,Q$3)*INDEX(怒翼属性投放!$B$33:$B$41,怒翼升级!$G516))</f>
        <v>0</v>
      </c>
      <c r="R516" s="12">
        <f>INT(INDEX($C$5:$C$54,$I516)*INDEX(怒翼属性投放!$B$67:$Q$83,$F516,R$3)*INDEX(怒翼属性投放!$B$33:$B$41,怒翼升级!$G516))</f>
        <v>0</v>
      </c>
      <c r="S516" s="12">
        <f>INT(INDEX($C$5:$C$54,$I516)*INDEX(怒翼属性投放!$B$67:$Q$83,$F516,S$3)*INDEX(怒翼属性投放!$B$33:$B$41,怒翼升级!$G516))</f>
        <v>0</v>
      </c>
      <c r="T516" s="12">
        <f>INT(INDEX($C$5:$C$54,$I516)*INDEX(怒翼属性投放!$B$67:$Q$83,$F516,T$3)*INDEX(怒翼属性投放!$B$33:$B$41,怒翼升级!$G516))</f>
        <v>0</v>
      </c>
      <c r="U516" s="12">
        <f>INT(INDEX($C$5:$C$54,$I516)*INDEX(怒翼属性投放!$B$67:$Q$83,$F516,U$3)*INDEX(怒翼属性投放!$B$33:$B$41,怒翼升级!$G516))</f>
        <v>0</v>
      </c>
      <c r="V516" s="12">
        <f>INT(INDEX($C$5:$C$54,$I516)*INDEX(怒翼属性投放!$B$67:$Q$83,$F516,V$3)*INDEX(怒翼属性投放!$B$33:$B$41,怒翼升级!$G516))</f>
        <v>0</v>
      </c>
      <c r="W516" s="12">
        <f>INT(INDEX($C$5:$C$54,$I516)*INDEX(怒翼属性投放!$B$67:$Q$83,$F516,W$3)*INDEX(怒翼属性投放!$B$33:$B$41,怒翼升级!$G516))</f>
        <v>0</v>
      </c>
      <c r="X516" s="12">
        <f>INT(INDEX($C$5:$C$54,$I516)*INDEX(怒翼属性投放!$B$67:$Q$83,$F516,X$3)*INDEX(怒翼属性投放!$B$33:$B$41,怒翼升级!$G516))</f>
        <v>0</v>
      </c>
      <c r="Y516" s="12">
        <f>INT(INDEX($C$5:$C$54,$I516)*INDEX(怒翼属性投放!$B$67:$Q$83,$F516,Y$3)*INDEX(怒翼属性投放!$B$33:$B$41,怒翼升级!$G516))</f>
        <v>0</v>
      </c>
      <c r="Z516" s="12">
        <f>SUMPRODUCT(怒翼属性投放!B$47:Q$47,怒翼升级!J516:Y516)</f>
        <v>6616.6</v>
      </c>
    </row>
    <row r="517" spans="6:26" ht="16.5" x14ac:dyDescent="0.15">
      <c r="F517" s="13">
        <v>11</v>
      </c>
      <c r="G517" s="13">
        <v>8</v>
      </c>
      <c r="H517" s="13" t="s">
        <v>143</v>
      </c>
      <c r="I517" s="13">
        <v>13</v>
      </c>
      <c r="J517" s="12">
        <f>INT(INDEX($C$5:$C$54,$I517)*INDEX(怒翼属性投放!$B$67:$Q$83,$F517,J$3)*INDEX(怒翼属性投放!$B$33:$B$41,怒翼升级!$G517))</f>
        <v>5384</v>
      </c>
      <c r="K517" s="12">
        <f>INT(INDEX($C$5:$C$54,$I517)*INDEX(怒翼属性投放!$B$67:$Q$83,$F517,K$3)*INDEX(怒翼属性投放!$B$33:$B$41,怒翼升级!$G517))</f>
        <v>430</v>
      </c>
      <c r="L517" s="12">
        <f>INT(INDEX($C$5:$C$54,$I517)*INDEX(怒翼属性投放!$B$67:$Q$83,$F517,L$3)*INDEX(怒翼属性投放!$B$33:$B$41,怒翼升级!$G517))</f>
        <v>215</v>
      </c>
      <c r="M517" s="12">
        <f>INT(INDEX($C$5:$C$54,$I517)*INDEX(怒翼属性投放!$B$67:$Q$83,$F517,M$3)*INDEX(怒翼属性投放!$B$33:$B$41,怒翼升级!$G517))</f>
        <v>215</v>
      </c>
      <c r="N517" s="12">
        <f>INT(INDEX($C$5:$C$54,$I517)*INDEX(怒翼属性投放!$B$67:$Q$83,$F517,N$3)*INDEX(怒翼属性投放!$B$33:$B$41,怒翼升级!$G517))</f>
        <v>1938</v>
      </c>
      <c r="O517" s="12">
        <f>INT(INDEX($C$5:$C$54,$I517)*INDEX(怒翼属性投放!$B$67:$Q$83,$F517,O$3)*INDEX(怒翼属性投放!$B$33:$B$41,怒翼升级!$G517))</f>
        <v>0</v>
      </c>
      <c r="P517" s="12">
        <f>INT(INDEX($C$5:$C$54,$I517)*INDEX(怒翼属性投放!$B$67:$Q$83,$F517,P$3)*INDEX(怒翼属性投放!$B$33:$B$41,怒翼升级!$G517))</f>
        <v>0</v>
      </c>
      <c r="Q517" s="12">
        <f>INT(INDEX($C$5:$C$54,$I517)*INDEX(怒翼属性投放!$B$67:$Q$83,$F517,Q$3)*INDEX(怒翼属性投放!$B$33:$B$41,怒翼升级!$G517))</f>
        <v>0</v>
      </c>
      <c r="R517" s="12">
        <f>INT(INDEX($C$5:$C$54,$I517)*INDEX(怒翼属性投放!$B$67:$Q$83,$F517,R$3)*INDEX(怒翼属性投放!$B$33:$B$41,怒翼升级!$G517))</f>
        <v>0</v>
      </c>
      <c r="S517" s="12">
        <f>INT(INDEX($C$5:$C$54,$I517)*INDEX(怒翼属性投放!$B$67:$Q$83,$F517,S$3)*INDEX(怒翼属性投放!$B$33:$B$41,怒翼升级!$G517))</f>
        <v>0</v>
      </c>
      <c r="T517" s="12">
        <f>INT(INDEX($C$5:$C$54,$I517)*INDEX(怒翼属性投放!$B$67:$Q$83,$F517,T$3)*INDEX(怒翼属性投放!$B$33:$B$41,怒翼升级!$G517))</f>
        <v>0</v>
      </c>
      <c r="U517" s="12">
        <f>INT(INDEX($C$5:$C$54,$I517)*INDEX(怒翼属性投放!$B$67:$Q$83,$F517,U$3)*INDEX(怒翼属性投放!$B$33:$B$41,怒翼升级!$G517))</f>
        <v>0</v>
      </c>
      <c r="V517" s="12">
        <f>INT(INDEX($C$5:$C$54,$I517)*INDEX(怒翼属性投放!$B$67:$Q$83,$F517,V$3)*INDEX(怒翼属性投放!$B$33:$B$41,怒翼升级!$G517))</f>
        <v>0</v>
      </c>
      <c r="W517" s="12">
        <f>INT(INDEX($C$5:$C$54,$I517)*INDEX(怒翼属性投放!$B$67:$Q$83,$F517,W$3)*INDEX(怒翼属性投放!$B$33:$B$41,怒翼升级!$G517))</f>
        <v>0</v>
      </c>
      <c r="X517" s="12">
        <f>INT(INDEX($C$5:$C$54,$I517)*INDEX(怒翼属性投放!$B$67:$Q$83,$F517,X$3)*INDEX(怒翼属性投放!$B$33:$B$41,怒翼升级!$G517))</f>
        <v>0</v>
      </c>
      <c r="Y517" s="12">
        <f>INT(INDEX($C$5:$C$54,$I517)*INDEX(怒翼属性投放!$B$67:$Q$83,$F517,Y$3)*INDEX(怒翼属性投放!$B$33:$B$41,怒翼升级!$G517))</f>
        <v>0</v>
      </c>
      <c r="Z517" s="12">
        <f>SUMPRODUCT(怒翼属性投放!B$47:Q$47,怒翼升级!J517:Y517)</f>
        <v>6994.4</v>
      </c>
    </row>
    <row r="518" spans="6:26" ht="16.5" x14ac:dyDescent="0.15">
      <c r="F518" s="13">
        <v>11</v>
      </c>
      <c r="G518" s="13">
        <v>8</v>
      </c>
      <c r="H518" s="13" t="s">
        <v>143</v>
      </c>
      <c r="I518" s="13">
        <v>14</v>
      </c>
      <c r="J518" s="12">
        <f>INT(INDEX($C$5:$C$54,$I518)*INDEX(怒翼属性投放!$B$67:$Q$83,$F518,J$3)*INDEX(怒翼属性投放!$B$33:$B$41,怒翼升级!$G518))</f>
        <v>5673</v>
      </c>
      <c r="K518" s="12">
        <f>INT(INDEX($C$5:$C$54,$I518)*INDEX(怒翼属性投放!$B$67:$Q$83,$F518,K$3)*INDEX(怒翼属性投放!$B$33:$B$41,怒翼升级!$G518))</f>
        <v>453</v>
      </c>
      <c r="L518" s="12">
        <f>INT(INDEX($C$5:$C$54,$I518)*INDEX(怒翼属性投放!$B$67:$Q$83,$F518,L$3)*INDEX(怒翼属性投放!$B$33:$B$41,怒翼升级!$G518))</f>
        <v>226</v>
      </c>
      <c r="M518" s="12">
        <f>INT(INDEX($C$5:$C$54,$I518)*INDEX(怒翼属性投放!$B$67:$Q$83,$F518,M$3)*INDEX(怒翼属性投放!$B$33:$B$41,怒翼升级!$G518))</f>
        <v>226</v>
      </c>
      <c r="N518" s="12">
        <f>INT(INDEX($C$5:$C$54,$I518)*INDEX(怒翼属性投放!$B$67:$Q$83,$F518,N$3)*INDEX(怒翼属性投放!$B$33:$B$41,怒翼升级!$G518))</f>
        <v>2042</v>
      </c>
      <c r="O518" s="12">
        <f>INT(INDEX($C$5:$C$54,$I518)*INDEX(怒翼属性投放!$B$67:$Q$83,$F518,O$3)*INDEX(怒翼属性投放!$B$33:$B$41,怒翼升级!$G518))</f>
        <v>0</v>
      </c>
      <c r="P518" s="12">
        <f>INT(INDEX($C$5:$C$54,$I518)*INDEX(怒翼属性投放!$B$67:$Q$83,$F518,P$3)*INDEX(怒翼属性投放!$B$33:$B$41,怒翼升级!$G518))</f>
        <v>0</v>
      </c>
      <c r="Q518" s="12">
        <f>INT(INDEX($C$5:$C$54,$I518)*INDEX(怒翼属性投放!$B$67:$Q$83,$F518,Q$3)*INDEX(怒翼属性投放!$B$33:$B$41,怒翼升级!$G518))</f>
        <v>0</v>
      </c>
      <c r="R518" s="12">
        <f>INT(INDEX($C$5:$C$54,$I518)*INDEX(怒翼属性投放!$B$67:$Q$83,$F518,R$3)*INDEX(怒翼属性投放!$B$33:$B$41,怒翼升级!$G518))</f>
        <v>0</v>
      </c>
      <c r="S518" s="12">
        <f>INT(INDEX($C$5:$C$54,$I518)*INDEX(怒翼属性投放!$B$67:$Q$83,$F518,S$3)*INDEX(怒翼属性投放!$B$33:$B$41,怒翼升级!$G518))</f>
        <v>0</v>
      </c>
      <c r="T518" s="12">
        <f>INT(INDEX($C$5:$C$54,$I518)*INDEX(怒翼属性投放!$B$67:$Q$83,$F518,T$3)*INDEX(怒翼属性投放!$B$33:$B$41,怒翼升级!$G518))</f>
        <v>0</v>
      </c>
      <c r="U518" s="12">
        <f>INT(INDEX($C$5:$C$54,$I518)*INDEX(怒翼属性投放!$B$67:$Q$83,$F518,U$3)*INDEX(怒翼属性投放!$B$33:$B$41,怒翼升级!$G518))</f>
        <v>0</v>
      </c>
      <c r="V518" s="12">
        <f>INT(INDEX($C$5:$C$54,$I518)*INDEX(怒翼属性投放!$B$67:$Q$83,$F518,V$3)*INDEX(怒翼属性投放!$B$33:$B$41,怒翼升级!$G518))</f>
        <v>0</v>
      </c>
      <c r="W518" s="12">
        <f>INT(INDEX($C$5:$C$54,$I518)*INDEX(怒翼属性投放!$B$67:$Q$83,$F518,W$3)*INDEX(怒翼属性投放!$B$33:$B$41,怒翼升级!$G518))</f>
        <v>0</v>
      </c>
      <c r="X518" s="12">
        <f>INT(INDEX($C$5:$C$54,$I518)*INDEX(怒翼属性投放!$B$67:$Q$83,$F518,X$3)*INDEX(怒翼属性投放!$B$33:$B$41,怒翼升级!$G518))</f>
        <v>0</v>
      </c>
      <c r="Y518" s="12">
        <f>INT(INDEX($C$5:$C$54,$I518)*INDEX(怒翼属性投放!$B$67:$Q$83,$F518,Y$3)*INDEX(怒翼属性投放!$B$33:$B$41,怒翼升级!$G518))</f>
        <v>0</v>
      </c>
      <c r="Z518" s="12">
        <f>SUMPRODUCT(怒翼属性投放!B$47:Q$47,怒翼升级!J518:Y518)</f>
        <v>7366.3</v>
      </c>
    </row>
    <row r="519" spans="6:26" ht="16.5" x14ac:dyDescent="0.15">
      <c r="F519" s="13">
        <v>11</v>
      </c>
      <c r="G519" s="13">
        <v>8</v>
      </c>
      <c r="H519" s="13" t="s">
        <v>143</v>
      </c>
      <c r="I519" s="13">
        <v>15</v>
      </c>
      <c r="J519" s="12">
        <f>INT(INDEX($C$5:$C$54,$I519)*INDEX(怒翼属性投放!$B$67:$Q$83,$F519,J$3)*INDEX(怒翼属性投放!$B$33:$B$41,怒翼升级!$G519))</f>
        <v>5961</v>
      </c>
      <c r="K519" s="12">
        <f>INT(INDEX($C$5:$C$54,$I519)*INDEX(怒翼属性投放!$B$67:$Q$83,$F519,K$3)*INDEX(怒翼属性投放!$B$33:$B$41,怒翼升级!$G519))</f>
        <v>476</v>
      </c>
      <c r="L519" s="12">
        <f>INT(INDEX($C$5:$C$54,$I519)*INDEX(怒翼属性投放!$B$67:$Q$83,$F519,L$3)*INDEX(怒翼属性投放!$B$33:$B$41,怒翼升级!$G519))</f>
        <v>238</v>
      </c>
      <c r="M519" s="12">
        <f>INT(INDEX($C$5:$C$54,$I519)*INDEX(怒翼属性投放!$B$67:$Q$83,$F519,M$3)*INDEX(怒翼属性投放!$B$33:$B$41,怒翼升级!$G519))</f>
        <v>238</v>
      </c>
      <c r="N519" s="12">
        <f>INT(INDEX($C$5:$C$54,$I519)*INDEX(怒翼属性投放!$B$67:$Q$83,$F519,N$3)*INDEX(怒翼属性投放!$B$33:$B$41,怒翼升级!$G519))</f>
        <v>2146</v>
      </c>
      <c r="O519" s="12">
        <f>INT(INDEX($C$5:$C$54,$I519)*INDEX(怒翼属性投放!$B$67:$Q$83,$F519,O$3)*INDEX(怒翼属性投放!$B$33:$B$41,怒翼升级!$G519))</f>
        <v>0</v>
      </c>
      <c r="P519" s="12">
        <f>INT(INDEX($C$5:$C$54,$I519)*INDEX(怒翼属性投放!$B$67:$Q$83,$F519,P$3)*INDEX(怒翼属性投放!$B$33:$B$41,怒翼升级!$G519))</f>
        <v>0</v>
      </c>
      <c r="Q519" s="12">
        <f>INT(INDEX($C$5:$C$54,$I519)*INDEX(怒翼属性投放!$B$67:$Q$83,$F519,Q$3)*INDEX(怒翼属性投放!$B$33:$B$41,怒翼升级!$G519))</f>
        <v>0</v>
      </c>
      <c r="R519" s="12">
        <f>INT(INDEX($C$5:$C$54,$I519)*INDEX(怒翼属性投放!$B$67:$Q$83,$F519,R$3)*INDEX(怒翼属性投放!$B$33:$B$41,怒翼升级!$G519))</f>
        <v>0</v>
      </c>
      <c r="S519" s="12">
        <f>INT(INDEX($C$5:$C$54,$I519)*INDEX(怒翼属性投放!$B$67:$Q$83,$F519,S$3)*INDEX(怒翼属性投放!$B$33:$B$41,怒翼升级!$G519))</f>
        <v>0</v>
      </c>
      <c r="T519" s="12">
        <f>INT(INDEX($C$5:$C$54,$I519)*INDEX(怒翼属性投放!$B$67:$Q$83,$F519,T$3)*INDEX(怒翼属性投放!$B$33:$B$41,怒翼升级!$G519))</f>
        <v>0</v>
      </c>
      <c r="U519" s="12">
        <f>INT(INDEX($C$5:$C$54,$I519)*INDEX(怒翼属性投放!$B$67:$Q$83,$F519,U$3)*INDEX(怒翼属性投放!$B$33:$B$41,怒翼升级!$G519))</f>
        <v>0</v>
      </c>
      <c r="V519" s="12">
        <f>INT(INDEX($C$5:$C$54,$I519)*INDEX(怒翼属性投放!$B$67:$Q$83,$F519,V$3)*INDEX(怒翼属性投放!$B$33:$B$41,怒翼升级!$G519))</f>
        <v>0</v>
      </c>
      <c r="W519" s="12">
        <f>INT(INDEX($C$5:$C$54,$I519)*INDEX(怒翼属性投放!$B$67:$Q$83,$F519,W$3)*INDEX(怒翼属性投放!$B$33:$B$41,怒翼升级!$G519))</f>
        <v>0</v>
      </c>
      <c r="X519" s="12">
        <f>INT(INDEX($C$5:$C$54,$I519)*INDEX(怒翼属性投放!$B$67:$Q$83,$F519,X$3)*INDEX(怒翼属性投放!$B$33:$B$41,怒翼升级!$G519))</f>
        <v>0</v>
      </c>
      <c r="Y519" s="12">
        <f>INT(INDEX($C$5:$C$54,$I519)*INDEX(怒翼属性投放!$B$67:$Q$83,$F519,Y$3)*INDEX(怒翼属性投放!$B$33:$B$41,怒翼升级!$G519))</f>
        <v>0</v>
      </c>
      <c r="Z519" s="12">
        <f>SUMPRODUCT(怒翼属性投放!B$47:Q$47,怒翼升级!J519:Y519)</f>
        <v>7744.1</v>
      </c>
    </row>
    <row r="520" spans="6:26" ht="16.5" x14ac:dyDescent="0.15">
      <c r="F520" s="13">
        <v>11</v>
      </c>
      <c r="G520" s="13">
        <v>8</v>
      </c>
      <c r="H520" s="13" t="s">
        <v>143</v>
      </c>
      <c r="I520" s="13">
        <v>16</v>
      </c>
      <c r="J520" s="12">
        <f>INT(INDEX($C$5:$C$54,$I520)*INDEX(怒翼属性投放!$B$67:$Q$83,$F520,J$3)*INDEX(怒翼属性投放!$B$33:$B$41,怒翼升级!$G520))</f>
        <v>6250</v>
      </c>
      <c r="K520" s="12">
        <f>INT(INDEX($C$5:$C$54,$I520)*INDEX(怒翼属性投放!$B$67:$Q$83,$F520,K$3)*INDEX(怒翼属性投放!$B$33:$B$41,怒翼升级!$G520))</f>
        <v>500</v>
      </c>
      <c r="L520" s="12">
        <f>INT(INDEX($C$5:$C$54,$I520)*INDEX(怒翼属性投放!$B$67:$Q$83,$F520,L$3)*INDEX(怒翼属性投放!$B$33:$B$41,怒翼升级!$G520))</f>
        <v>250</v>
      </c>
      <c r="M520" s="12">
        <f>INT(INDEX($C$5:$C$54,$I520)*INDEX(怒翼属性投放!$B$67:$Q$83,$F520,M$3)*INDEX(怒翼属性投放!$B$33:$B$41,怒翼升级!$G520))</f>
        <v>250</v>
      </c>
      <c r="N520" s="12">
        <f>INT(INDEX($C$5:$C$54,$I520)*INDEX(怒翼属性投放!$B$67:$Q$83,$F520,N$3)*INDEX(怒翼属性投放!$B$33:$B$41,怒翼升级!$G520))</f>
        <v>2250</v>
      </c>
      <c r="O520" s="12">
        <f>INT(INDEX($C$5:$C$54,$I520)*INDEX(怒翼属性投放!$B$67:$Q$83,$F520,O$3)*INDEX(怒翼属性投放!$B$33:$B$41,怒翼升级!$G520))</f>
        <v>0</v>
      </c>
      <c r="P520" s="12">
        <f>INT(INDEX($C$5:$C$54,$I520)*INDEX(怒翼属性投放!$B$67:$Q$83,$F520,P$3)*INDEX(怒翼属性投放!$B$33:$B$41,怒翼升级!$G520))</f>
        <v>0</v>
      </c>
      <c r="Q520" s="12">
        <f>INT(INDEX($C$5:$C$54,$I520)*INDEX(怒翼属性投放!$B$67:$Q$83,$F520,Q$3)*INDEX(怒翼属性投放!$B$33:$B$41,怒翼升级!$G520))</f>
        <v>0</v>
      </c>
      <c r="R520" s="12">
        <f>INT(INDEX($C$5:$C$54,$I520)*INDEX(怒翼属性投放!$B$67:$Q$83,$F520,R$3)*INDEX(怒翼属性投放!$B$33:$B$41,怒翼升级!$G520))</f>
        <v>0</v>
      </c>
      <c r="S520" s="12">
        <f>INT(INDEX($C$5:$C$54,$I520)*INDEX(怒翼属性投放!$B$67:$Q$83,$F520,S$3)*INDEX(怒翼属性投放!$B$33:$B$41,怒翼升级!$G520))</f>
        <v>0</v>
      </c>
      <c r="T520" s="12">
        <f>INT(INDEX($C$5:$C$54,$I520)*INDEX(怒翼属性投放!$B$67:$Q$83,$F520,T$3)*INDEX(怒翼属性投放!$B$33:$B$41,怒翼升级!$G520))</f>
        <v>0</v>
      </c>
      <c r="U520" s="12">
        <f>INT(INDEX($C$5:$C$54,$I520)*INDEX(怒翼属性投放!$B$67:$Q$83,$F520,U$3)*INDEX(怒翼属性投放!$B$33:$B$41,怒翼升级!$G520))</f>
        <v>0</v>
      </c>
      <c r="V520" s="12">
        <f>INT(INDEX($C$5:$C$54,$I520)*INDEX(怒翼属性投放!$B$67:$Q$83,$F520,V$3)*INDEX(怒翼属性投放!$B$33:$B$41,怒翼升级!$G520))</f>
        <v>0</v>
      </c>
      <c r="W520" s="12">
        <f>INT(INDEX($C$5:$C$54,$I520)*INDEX(怒翼属性投放!$B$67:$Q$83,$F520,W$3)*INDEX(怒翼属性投放!$B$33:$B$41,怒翼升级!$G520))</f>
        <v>0</v>
      </c>
      <c r="X520" s="12">
        <f>INT(INDEX($C$5:$C$54,$I520)*INDEX(怒翼属性投放!$B$67:$Q$83,$F520,X$3)*INDEX(怒翼属性投放!$B$33:$B$41,怒翼升级!$G520))</f>
        <v>0</v>
      </c>
      <c r="Y520" s="12">
        <f>INT(INDEX($C$5:$C$54,$I520)*INDEX(怒翼属性投放!$B$67:$Q$83,$F520,Y$3)*INDEX(怒翼属性投放!$B$33:$B$41,怒翼升级!$G520))</f>
        <v>0</v>
      </c>
      <c r="Z520" s="12">
        <f>SUMPRODUCT(怒翼属性投放!B$47:Q$47,怒翼升级!J520:Y520)</f>
        <v>8125</v>
      </c>
    </row>
    <row r="521" spans="6:26" ht="16.5" x14ac:dyDescent="0.15">
      <c r="F521" s="13">
        <v>11</v>
      </c>
      <c r="G521" s="13">
        <v>8</v>
      </c>
      <c r="H521" s="13" t="s">
        <v>143</v>
      </c>
      <c r="I521" s="13">
        <v>17</v>
      </c>
      <c r="J521" s="12">
        <f>INT(INDEX($C$5:$C$54,$I521)*INDEX(怒翼属性投放!$B$67:$Q$83,$F521,J$3)*INDEX(怒翼属性投放!$B$33:$B$41,怒翼升级!$G521))</f>
        <v>6538</v>
      </c>
      <c r="K521" s="12">
        <f>INT(INDEX($C$5:$C$54,$I521)*INDEX(怒翼属性投放!$B$67:$Q$83,$F521,K$3)*INDEX(怒翼属性投放!$B$33:$B$41,怒翼升级!$G521))</f>
        <v>523</v>
      </c>
      <c r="L521" s="12">
        <f>INT(INDEX($C$5:$C$54,$I521)*INDEX(怒翼属性投放!$B$67:$Q$83,$F521,L$3)*INDEX(怒翼属性投放!$B$33:$B$41,怒翼升级!$G521))</f>
        <v>261</v>
      </c>
      <c r="M521" s="12">
        <f>INT(INDEX($C$5:$C$54,$I521)*INDEX(怒翼属性投放!$B$67:$Q$83,$F521,M$3)*INDEX(怒翼属性投放!$B$33:$B$41,怒翼升级!$G521))</f>
        <v>261</v>
      </c>
      <c r="N521" s="12">
        <f>INT(INDEX($C$5:$C$54,$I521)*INDEX(怒翼属性投放!$B$67:$Q$83,$F521,N$3)*INDEX(怒翼属性投放!$B$33:$B$41,怒翼升级!$G521))</f>
        <v>2353</v>
      </c>
      <c r="O521" s="12">
        <f>INT(INDEX($C$5:$C$54,$I521)*INDEX(怒翼属性投放!$B$67:$Q$83,$F521,O$3)*INDEX(怒翼属性投放!$B$33:$B$41,怒翼升级!$G521))</f>
        <v>0</v>
      </c>
      <c r="P521" s="12">
        <f>INT(INDEX($C$5:$C$54,$I521)*INDEX(怒翼属性投放!$B$67:$Q$83,$F521,P$3)*INDEX(怒翼属性投放!$B$33:$B$41,怒翼升级!$G521))</f>
        <v>0</v>
      </c>
      <c r="Q521" s="12">
        <f>INT(INDEX($C$5:$C$54,$I521)*INDEX(怒翼属性投放!$B$67:$Q$83,$F521,Q$3)*INDEX(怒翼属性投放!$B$33:$B$41,怒翼升级!$G521))</f>
        <v>0</v>
      </c>
      <c r="R521" s="12">
        <f>INT(INDEX($C$5:$C$54,$I521)*INDEX(怒翼属性投放!$B$67:$Q$83,$F521,R$3)*INDEX(怒翼属性投放!$B$33:$B$41,怒翼升级!$G521))</f>
        <v>0</v>
      </c>
      <c r="S521" s="12">
        <f>INT(INDEX($C$5:$C$54,$I521)*INDEX(怒翼属性投放!$B$67:$Q$83,$F521,S$3)*INDEX(怒翼属性投放!$B$33:$B$41,怒翼升级!$G521))</f>
        <v>0</v>
      </c>
      <c r="T521" s="12">
        <f>INT(INDEX($C$5:$C$54,$I521)*INDEX(怒翼属性投放!$B$67:$Q$83,$F521,T$3)*INDEX(怒翼属性投放!$B$33:$B$41,怒翼升级!$G521))</f>
        <v>0</v>
      </c>
      <c r="U521" s="12">
        <f>INT(INDEX($C$5:$C$54,$I521)*INDEX(怒翼属性投放!$B$67:$Q$83,$F521,U$3)*INDEX(怒翼属性投放!$B$33:$B$41,怒翼升级!$G521))</f>
        <v>0</v>
      </c>
      <c r="V521" s="12">
        <f>INT(INDEX($C$5:$C$54,$I521)*INDEX(怒翼属性投放!$B$67:$Q$83,$F521,V$3)*INDEX(怒翼属性投放!$B$33:$B$41,怒翼升级!$G521))</f>
        <v>0</v>
      </c>
      <c r="W521" s="12">
        <f>INT(INDEX($C$5:$C$54,$I521)*INDEX(怒翼属性投放!$B$67:$Q$83,$F521,W$3)*INDEX(怒翼属性投放!$B$33:$B$41,怒翼升级!$G521))</f>
        <v>0</v>
      </c>
      <c r="X521" s="12">
        <f>INT(INDEX($C$5:$C$54,$I521)*INDEX(怒翼属性投放!$B$67:$Q$83,$F521,X$3)*INDEX(怒翼属性投放!$B$33:$B$41,怒翼升级!$G521))</f>
        <v>0</v>
      </c>
      <c r="Y521" s="12">
        <f>INT(INDEX($C$5:$C$54,$I521)*INDEX(怒翼属性投放!$B$67:$Q$83,$F521,Y$3)*INDEX(怒翼属性投放!$B$33:$B$41,怒翼升级!$G521))</f>
        <v>0</v>
      </c>
      <c r="Z521" s="12">
        <f>SUMPRODUCT(怒翼属性投放!B$47:Q$47,怒翼升级!J521:Y521)</f>
        <v>8494.7999999999993</v>
      </c>
    </row>
    <row r="522" spans="6:26" ht="16.5" x14ac:dyDescent="0.15">
      <c r="F522" s="13">
        <v>11</v>
      </c>
      <c r="G522" s="13">
        <v>8</v>
      </c>
      <c r="H522" s="13" t="s">
        <v>143</v>
      </c>
      <c r="I522" s="13">
        <v>18</v>
      </c>
      <c r="J522" s="12">
        <f>INT(INDEX($C$5:$C$54,$I522)*INDEX(怒翼属性投放!$B$67:$Q$83,$F522,J$3)*INDEX(怒翼属性投放!$B$33:$B$41,怒翼升级!$G522))</f>
        <v>6826</v>
      </c>
      <c r="K522" s="12">
        <f>INT(INDEX($C$5:$C$54,$I522)*INDEX(怒翼属性投放!$B$67:$Q$83,$F522,K$3)*INDEX(怒翼属性投放!$B$33:$B$41,怒翼升级!$G522))</f>
        <v>546</v>
      </c>
      <c r="L522" s="12">
        <f>INT(INDEX($C$5:$C$54,$I522)*INDEX(怒翼属性投放!$B$67:$Q$83,$F522,L$3)*INDEX(怒翼属性投放!$B$33:$B$41,怒翼升级!$G522))</f>
        <v>273</v>
      </c>
      <c r="M522" s="12">
        <f>INT(INDEX($C$5:$C$54,$I522)*INDEX(怒翼属性投放!$B$67:$Q$83,$F522,M$3)*INDEX(怒翼属性投放!$B$33:$B$41,怒翼升级!$G522))</f>
        <v>273</v>
      </c>
      <c r="N522" s="12">
        <f>INT(INDEX($C$5:$C$54,$I522)*INDEX(怒翼属性投放!$B$67:$Q$83,$F522,N$3)*INDEX(怒翼属性投放!$B$33:$B$41,怒翼升级!$G522))</f>
        <v>2457</v>
      </c>
      <c r="O522" s="12">
        <f>INT(INDEX($C$5:$C$54,$I522)*INDEX(怒翼属性投放!$B$67:$Q$83,$F522,O$3)*INDEX(怒翼属性投放!$B$33:$B$41,怒翼升级!$G522))</f>
        <v>0</v>
      </c>
      <c r="P522" s="12">
        <f>INT(INDEX($C$5:$C$54,$I522)*INDEX(怒翼属性投放!$B$67:$Q$83,$F522,P$3)*INDEX(怒翼属性投放!$B$33:$B$41,怒翼升级!$G522))</f>
        <v>0</v>
      </c>
      <c r="Q522" s="12">
        <f>INT(INDEX($C$5:$C$54,$I522)*INDEX(怒翼属性投放!$B$67:$Q$83,$F522,Q$3)*INDEX(怒翼属性投放!$B$33:$B$41,怒翼升级!$G522))</f>
        <v>0</v>
      </c>
      <c r="R522" s="12">
        <f>INT(INDEX($C$5:$C$54,$I522)*INDEX(怒翼属性投放!$B$67:$Q$83,$F522,R$3)*INDEX(怒翼属性投放!$B$33:$B$41,怒翼升级!$G522))</f>
        <v>0</v>
      </c>
      <c r="S522" s="12">
        <f>INT(INDEX($C$5:$C$54,$I522)*INDEX(怒翼属性投放!$B$67:$Q$83,$F522,S$3)*INDEX(怒翼属性投放!$B$33:$B$41,怒翼升级!$G522))</f>
        <v>0</v>
      </c>
      <c r="T522" s="12">
        <f>INT(INDEX($C$5:$C$54,$I522)*INDEX(怒翼属性投放!$B$67:$Q$83,$F522,T$3)*INDEX(怒翼属性投放!$B$33:$B$41,怒翼升级!$G522))</f>
        <v>0</v>
      </c>
      <c r="U522" s="12">
        <f>INT(INDEX($C$5:$C$54,$I522)*INDEX(怒翼属性投放!$B$67:$Q$83,$F522,U$3)*INDEX(怒翼属性投放!$B$33:$B$41,怒翼升级!$G522))</f>
        <v>0</v>
      </c>
      <c r="V522" s="12">
        <f>INT(INDEX($C$5:$C$54,$I522)*INDEX(怒翼属性投放!$B$67:$Q$83,$F522,V$3)*INDEX(怒翼属性投放!$B$33:$B$41,怒翼升级!$G522))</f>
        <v>0</v>
      </c>
      <c r="W522" s="12">
        <f>INT(INDEX($C$5:$C$54,$I522)*INDEX(怒翼属性投放!$B$67:$Q$83,$F522,W$3)*INDEX(怒翼属性投放!$B$33:$B$41,怒翼升级!$G522))</f>
        <v>0</v>
      </c>
      <c r="X522" s="12">
        <f>INT(INDEX($C$5:$C$54,$I522)*INDEX(怒翼属性投放!$B$67:$Q$83,$F522,X$3)*INDEX(怒翼属性投放!$B$33:$B$41,怒翼升级!$G522))</f>
        <v>0</v>
      </c>
      <c r="Y522" s="12">
        <f>INT(INDEX($C$5:$C$54,$I522)*INDEX(怒翼属性投放!$B$67:$Q$83,$F522,Y$3)*INDEX(怒翼属性投放!$B$33:$B$41,怒翼升级!$G522))</f>
        <v>0</v>
      </c>
      <c r="Z522" s="12">
        <f>SUMPRODUCT(怒翼属性投放!B$47:Q$47,怒翼升级!J522:Y522)</f>
        <v>8872.6</v>
      </c>
    </row>
    <row r="523" spans="6:26" ht="16.5" x14ac:dyDescent="0.15">
      <c r="F523" s="13">
        <v>11</v>
      </c>
      <c r="G523" s="13">
        <v>8</v>
      </c>
      <c r="H523" s="13" t="s">
        <v>143</v>
      </c>
      <c r="I523" s="13">
        <v>19</v>
      </c>
      <c r="J523" s="12">
        <f>INT(INDEX($C$5:$C$54,$I523)*INDEX(怒翼属性投放!$B$67:$Q$83,$F523,J$3)*INDEX(怒翼属性投放!$B$33:$B$41,怒翼升级!$G523))</f>
        <v>7115</v>
      </c>
      <c r="K523" s="12">
        <f>INT(INDEX($C$5:$C$54,$I523)*INDEX(怒翼属性投放!$B$67:$Q$83,$F523,K$3)*INDEX(怒翼属性投放!$B$33:$B$41,怒翼升级!$G523))</f>
        <v>569</v>
      </c>
      <c r="L523" s="12">
        <f>INT(INDEX($C$5:$C$54,$I523)*INDEX(怒翼属性投放!$B$67:$Q$83,$F523,L$3)*INDEX(怒翼属性投放!$B$33:$B$41,怒翼升级!$G523))</f>
        <v>284</v>
      </c>
      <c r="M523" s="12">
        <f>INT(INDEX($C$5:$C$54,$I523)*INDEX(怒翼属性投放!$B$67:$Q$83,$F523,M$3)*INDEX(怒翼属性投放!$B$33:$B$41,怒翼升级!$G523))</f>
        <v>284</v>
      </c>
      <c r="N523" s="12">
        <f>INT(INDEX($C$5:$C$54,$I523)*INDEX(怒翼属性投放!$B$67:$Q$83,$F523,N$3)*INDEX(怒翼属性投放!$B$33:$B$41,怒翼升级!$G523))</f>
        <v>2561</v>
      </c>
      <c r="O523" s="12">
        <f>INT(INDEX($C$5:$C$54,$I523)*INDEX(怒翼属性投放!$B$67:$Q$83,$F523,O$3)*INDEX(怒翼属性投放!$B$33:$B$41,怒翼升级!$G523))</f>
        <v>0</v>
      </c>
      <c r="P523" s="12">
        <f>INT(INDEX($C$5:$C$54,$I523)*INDEX(怒翼属性投放!$B$67:$Q$83,$F523,P$3)*INDEX(怒翼属性投放!$B$33:$B$41,怒翼升级!$G523))</f>
        <v>0</v>
      </c>
      <c r="Q523" s="12">
        <f>INT(INDEX($C$5:$C$54,$I523)*INDEX(怒翼属性投放!$B$67:$Q$83,$F523,Q$3)*INDEX(怒翼属性投放!$B$33:$B$41,怒翼升级!$G523))</f>
        <v>0</v>
      </c>
      <c r="R523" s="12">
        <f>INT(INDEX($C$5:$C$54,$I523)*INDEX(怒翼属性投放!$B$67:$Q$83,$F523,R$3)*INDEX(怒翼属性投放!$B$33:$B$41,怒翼升级!$G523))</f>
        <v>0</v>
      </c>
      <c r="S523" s="12">
        <f>INT(INDEX($C$5:$C$54,$I523)*INDEX(怒翼属性投放!$B$67:$Q$83,$F523,S$3)*INDEX(怒翼属性投放!$B$33:$B$41,怒翼升级!$G523))</f>
        <v>0</v>
      </c>
      <c r="T523" s="12">
        <f>INT(INDEX($C$5:$C$54,$I523)*INDEX(怒翼属性投放!$B$67:$Q$83,$F523,T$3)*INDEX(怒翼属性投放!$B$33:$B$41,怒翼升级!$G523))</f>
        <v>0</v>
      </c>
      <c r="U523" s="12">
        <f>INT(INDEX($C$5:$C$54,$I523)*INDEX(怒翼属性投放!$B$67:$Q$83,$F523,U$3)*INDEX(怒翼属性投放!$B$33:$B$41,怒翼升级!$G523))</f>
        <v>0</v>
      </c>
      <c r="V523" s="12">
        <f>INT(INDEX($C$5:$C$54,$I523)*INDEX(怒翼属性投放!$B$67:$Q$83,$F523,V$3)*INDEX(怒翼属性投放!$B$33:$B$41,怒翼升级!$G523))</f>
        <v>0</v>
      </c>
      <c r="W523" s="12">
        <f>INT(INDEX($C$5:$C$54,$I523)*INDEX(怒翼属性投放!$B$67:$Q$83,$F523,W$3)*INDEX(怒翼属性投放!$B$33:$B$41,怒翼升级!$G523))</f>
        <v>0</v>
      </c>
      <c r="X523" s="12">
        <f>INT(INDEX($C$5:$C$54,$I523)*INDEX(怒翼属性投放!$B$67:$Q$83,$F523,X$3)*INDEX(怒翼属性投放!$B$33:$B$41,怒翼升级!$G523))</f>
        <v>0</v>
      </c>
      <c r="Y523" s="12">
        <f>INT(INDEX($C$5:$C$54,$I523)*INDEX(怒翼属性投放!$B$67:$Q$83,$F523,Y$3)*INDEX(怒翼属性投放!$B$33:$B$41,怒翼升级!$G523))</f>
        <v>0</v>
      </c>
      <c r="Z523" s="12">
        <f>SUMPRODUCT(怒翼属性投放!B$47:Q$47,怒翼升级!J523:Y523)</f>
        <v>9244.5</v>
      </c>
    </row>
    <row r="524" spans="6:26" ht="16.5" x14ac:dyDescent="0.15">
      <c r="F524" s="13">
        <v>11</v>
      </c>
      <c r="G524" s="13">
        <v>8</v>
      </c>
      <c r="H524" s="13" t="s">
        <v>143</v>
      </c>
      <c r="I524" s="13">
        <v>20</v>
      </c>
      <c r="J524" s="12">
        <f>INT(INDEX($C$5:$C$54,$I524)*INDEX(怒翼属性投放!$B$67:$Q$83,$F524,J$3)*INDEX(怒翼属性投放!$B$33:$B$41,怒翼升级!$G524))</f>
        <v>7403</v>
      </c>
      <c r="K524" s="12">
        <f>INT(INDEX($C$5:$C$54,$I524)*INDEX(怒翼属性投放!$B$67:$Q$83,$F524,K$3)*INDEX(怒翼属性投放!$B$33:$B$41,怒翼升级!$G524))</f>
        <v>592</v>
      </c>
      <c r="L524" s="12">
        <f>INT(INDEX($C$5:$C$54,$I524)*INDEX(怒翼属性投放!$B$67:$Q$83,$F524,L$3)*INDEX(怒翼属性投放!$B$33:$B$41,怒翼升级!$G524))</f>
        <v>296</v>
      </c>
      <c r="M524" s="12">
        <f>INT(INDEX($C$5:$C$54,$I524)*INDEX(怒翼属性投放!$B$67:$Q$83,$F524,M$3)*INDEX(怒翼属性投放!$B$33:$B$41,怒翼升级!$G524))</f>
        <v>296</v>
      </c>
      <c r="N524" s="12">
        <f>INT(INDEX($C$5:$C$54,$I524)*INDEX(怒翼属性投放!$B$67:$Q$83,$F524,N$3)*INDEX(怒翼属性投放!$B$33:$B$41,怒翼升级!$G524))</f>
        <v>2665</v>
      </c>
      <c r="O524" s="12">
        <f>INT(INDEX($C$5:$C$54,$I524)*INDEX(怒翼属性投放!$B$67:$Q$83,$F524,O$3)*INDEX(怒翼属性投放!$B$33:$B$41,怒翼升级!$G524))</f>
        <v>0</v>
      </c>
      <c r="P524" s="12">
        <f>INT(INDEX($C$5:$C$54,$I524)*INDEX(怒翼属性投放!$B$67:$Q$83,$F524,P$3)*INDEX(怒翼属性投放!$B$33:$B$41,怒翼升级!$G524))</f>
        <v>0</v>
      </c>
      <c r="Q524" s="12">
        <f>INT(INDEX($C$5:$C$54,$I524)*INDEX(怒翼属性投放!$B$67:$Q$83,$F524,Q$3)*INDEX(怒翼属性投放!$B$33:$B$41,怒翼升级!$G524))</f>
        <v>0</v>
      </c>
      <c r="R524" s="12">
        <f>INT(INDEX($C$5:$C$54,$I524)*INDEX(怒翼属性投放!$B$67:$Q$83,$F524,R$3)*INDEX(怒翼属性投放!$B$33:$B$41,怒翼升级!$G524))</f>
        <v>0</v>
      </c>
      <c r="S524" s="12">
        <f>INT(INDEX($C$5:$C$54,$I524)*INDEX(怒翼属性投放!$B$67:$Q$83,$F524,S$3)*INDEX(怒翼属性投放!$B$33:$B$41,怒翼升级!$G524))</f>
        <v>0</v>
      </c>
      <c r="T524" s="12">
        <f>INT(INDEX($C$5:$C$54,$I524)*INDEX(怒翼属性投放!$B$67:$Q$83,$F524,T$3)*INDEX(怒翼属性投放!$B$33:$B$41,怒翼升级!$G524))</f>
        <v>0</v>
      </c>
      <c r="U524" s="12">
        <f>INT(INDEX($C$5:$C$54,$I524)*INDEX(怒翼属性投放!$B$67:$Q$83,$F524,U$3)*INDEX(怒翼属性投放!$B$33:$B$41,怒翼升级!$G524))</f>
        <v>0</v>
      </c>
      <c r="V524" s="12">
        <f>INT(INDEX($C$5:$C$54,$I524)*INDEX(怒翼属性投放!$B$67:$Q$83,$F524,V$3)*INDEX(怒翼属性投放!$B$33:$B$41,怒翼升级!$G524))</f>
        <v>0</v>
      </c>
      <c r="W524" s="12">
        <f>INT(INDEX($C$5:$C$54,$I524)*INDEX(怒翼属性投放!$B$67:$Q$83,$F524,W$3)*INDEX(怒翼属性投放!$B$33:$B$41,怒翼升级!$G524))</f>
        <v>0</v>
      </c>
      <c r="X524" s="12">
        <f>INT(INDEX($C$5:$C$54,$I524)*INDEX(怒翼属性投放!$B$67:$Q$83,$F524,X$3)*INDEX(怒翼属性投放!$B$33:$B$41,怒翼升级!$G524))</f>
        <v>0</v>
      </c>
      <c r="Y524" s="12">
        <f>INT(INDEX($C$5:$C$54,$I524)*INDEX(怒翼属性投放!$B$67:$Q$83,$F524,Y$3)*INDEX(怒翼属性投放!$B$33:$B$41,怒翼升级!$G524))</f>
        <v>0</v>
      </c>
      <c r="Z524" s="12">
        <f>SUMPRODUCT(怒翼属性投放!B$47:Q$47,怒翼升级!J524:Y524)</f>
        <v>9622.2999999999993</v>
      </c>
    </row>
    <row r="525" spans="6:26" ht="16.5" x14ac:dyDescent="0.15">
      <c r="F525" s="13">
        <v>11</v>
      </c>
      <c r="G525" s="13">
        <v>8</v>
      </c>
      <c r="H525" s="13" t="s">
        <v>143</v>
      </c>
      <c r="I525" s="13">
        <v>21</v>
      </c>
      <c r="J525" s="12">
        <f>INT(INDEX($C$5:$C$54,$I525)*INDEX(怒翼属性投放!$B$67:$Q$83,$F525,J$3)*INDEX(怒翼属性投放!$B$33:$B$41,怒翼升级!$G525))</f>
        <v>7692</v>
      </c>
      <c r="K525" s="12">
        <f>INT(INDEX($C$5:$C$54,$I525)*INDEX(怒翼属性投放!$B$67:$Q$83,$F525,K$3)*INDEX(怒翼属性投放!$B$33:$B$41,怒翼升级!$G525))</f>
        <v>615</v>
      </c>
      <c r="L525" s="12">
        <f>INT(INDEX($C$5:$C$54,$I525)*INDEX(怒翼属性投放!$B$67:$Q$83,$F525,L$3)*INDEX(怒翼属性投放!$B$33:$B$41,怒翼升级!$G525))</f>
        <v>307</v>
      </c>
      <c r="M525" s="12">
        <f>INT(INDEX($C$5:$C$54,$I525)*INDEX(怒翼属性投放!$B$67:$Q$83,$F525,M$3)*INDEX(怒翼属性投放!$B$33:$B$41,怒翼升级!$G525))</f>
        <v>307</v>
      </c>
      <c r="N525" s="12">
        <f>INT(INDEX($C$5:$C$54,$I525)*INDEX(怒翼属性投放!$B$67:$Q$83,$F525,N$3)*INDEX(怒翼属性投放!$B$33:$B$41,怒翼升级!$G525))</f>
        <v>2769</v>
      </c>
      <c r="O525" s="12">
        <f>INT(INDEX($C$5:$C$54,$I525)*INDEX(怒翼属性投放!$B$67:$Q$83,$F525,O$3)*INDEX(怒翼属性投放!$B$33:$B$41,怒翼升级!$G525))</f>
        <v>0</v>
      </c>
      <c r="P525" s="12">
        <f>INT(INDEX($C$5:$C$54,$I525)*INDEX(怒翼属性投放!$B$67:$Q$83,$F525,P$3)*INDEX(怒翼属性投放!$B$33:$B$41,怒翼升级!$G525))</f>
        <v>0</v>
      </c>
      <c r="Q525" s="12">
        <f>INT(INDEX($C$5:$C$54,$I525)*INDEX(怒翼属性投放!$B$67:$Q$83,$F525,Q$3)*INDEX(怒翼属性投放!$B$33:$B$41,怒翼升级!$G525))</f>
        <v>0</v>
      </c>
      <c r="R525" s="12">
        <f>INT(INDEX($C$5:$C$54,$I525)*INDEX(怒翼属性投放!$B$67:$Q$83,$F525,R$3)*INDEX(怒翼属性投放!$B$33:$B$41,怒翼升级!$G525))</f>
        <v>0</v>
      </c>
      <c r="S525" s="12">
        <f>INT(INDEX($C$5:$C$54,$I525)*INDEX(怒翼属性投放!$B$67:$Q$83,$F525,S$3)*INDEX(怒翼属性投放!$B$33:$B$41,怒翼升级!$G525))</f>
        <v>0</v>
      </c>
      <c r="T525" s="12">
        <f>INT(INDEX($C$5:$C$54,$I525)*INDEX(怒翼属性投放!$B$67:$Q$83,$F525,T$3)*INDEX(怒翼属性投放!$B$33:$B$41,怒翼升级!$G525))</f>
        <v>0</v>
      </c>
      <c r="U525" s="12">
        <f>INT(INDEX($C$5:$C$54,$I525)*INDEX(怒翼属性投放!$B$67:$Q$83,$F525,U$3)*INDEX(怒翼属性投放!$B$33:$B$41,怒翼升级!$G525))</f>
        <v>0</v>
      </c>
      <c r="V525" s="12">
        <f>INT(INDEX($C$5:$C$54,$I525)*INDEX(怒翼属性投放!$B$67:$Q$83,$F525,V$3)*INDEX(怒翼属性投放!$B$33:$B$41,怒翼升级!$G525))</f>
        <v>0</v>
      </c>
      <c r="W525" s="12">
        <f>INT(INDEX($C$5:$C$54,$I525)*INDEX(怒翼属性投放!$B$67:$Q$83,$F525,W$3)*INDEX(怒翼属性投放!$B$33:$B$41,怒翼升级!$G525))</f>
        <v>0</v>
      </c>
      <c r="X525" s="12">
        <f>INT(INDEX($C$5:$C$54,$I525)*INDEX(怒翼属性投放!$B$67:$Q$83,$F525,X$3)*INDEX(怒翼属性投放!$B$33:$B$41,怒翼升级!$G525))</f>
        <v>0</v>
      </c>
      <c r="Y525" s="12">
        <f>INT(INDEX($C$5:$C$54,$I525)*INDEX(怒翼属性投放!$B$67:$Q$83,$F525,Y$3)*INDEX(怒翼属性投放!$B$33:$B$41,怒翼升级!$G525))</f>
        <v>0</v>
      </c>
      <c r="Z525" s="12">
        <f>SUMPRODUCT(怒翼属性投放!B$47:Q$47,怒翼升级!J525:Y525)</f>
        <v>9994.2000000000007</v>
      </c>
    </row>
    <row r="526" spans="6:26" ht="16.5" x14ac:dyDescent="0.15">
      <c r="F526" s="13">
        <v>11</v>
      </c>
      <c r="G526" s="13">
        <v>8</v>
      </c>
      <c r="H526" s="13" t="s">
        <v>143</v>
      </c>
      <c r="I526" s="13">
        <v>22</v>
      </c>
      <c r="J526" s="12">
        <f>INT(INDEX($C$5:$C$54,$I526)*INDEX(怒翼属性投放!$B$67:$Q$83,$F526,J$3)*INDEX(怒翼属性投放!$B$33:$B$41,怒翼升级!$G526))</f>
        <v>7980</v>
      </c>
      <c r="K526" s="12">
        <f>INT(INDEX($C$5:$C$54,$I526)*INDEX(怒翼属性投放!$B$67:$Q$83,$F526,K$3)*INDEX(怒翼属性投放!$B$33:$B$41,怒翼升级!$G526))</f>
        <v>638</v>
      </c>
      <c r="L526" s="12">
        <f>INT(INDEX($C$5:$C$54,$I526)*INDEX(怒翼属性投放!$B$67:$Q$83,$F526,L$3)*INDEX(怒翼属性投放!$B$33:$B$41,怒翼升级!$G526))</f>
        <v>319</v>
      </c>
      <c r="M526" s="12">
        <f>INT(INDEX($C$5:$C$54,$I526)*INDEX(怒翼属性投放!$B$67:$Q$83,$F526,M$3)*INDEX(怒翼属性投放!$B$33:$B$41,怒翼升级!$G526))</f>
        <v>319</v>
      </c>
      <c r="N526" s="12">
        <f>INT(INDEX($C$5:$C$54,$I526)*INDEX(怒翼属性投放!$B$67:$Q$83,$F526,N$3)*INDEX(怒翼属性投放!$B$33:$B$41,怒翼升级!$G526))</f>
        <v>2873</v>
      </c>
      <c r="O526" s="12">
        <f>INT(INDEX($C$5:$C$54,$I526)*INDEX(怒翼属性投放!$B$67:$Q$83,$F526,O$3)*INDEX(怒翼属性投放!$B$33:$B$41,怒翼升级!$G526))</f>
        <v>0</v>
      </c>
      <c r="P526" s="12">
        <f>INT(INDEX($C$5:$C$54,$I526)*INDEX(怒翼属性投放!$B$67:$Q$83,$F526,P$3)*INDEX(怒翼属性投放!$B$33:$B$41,怒翼升级!$G526))</f>
        <v>0</v>
      </c>
      <c r="Q526" s="12">
        <f>INT(INDEX($C$5:$C$54,$I526)*INDEX(怒翼属性投放!$B$67:$Q$83,$F526,Q$3)*INDEX(怒翼属性投放!$B$33:$B$41,怒翼升级!$G526))</f>
        <v>0</v>
      </c>
      <c r="R526" s="12">
        <f>INT(INDEX($C$5:$C$54,$I526)*INDEX(怒翼属性投放!$B$67:$Q$83,$F526,R$3)*INDEX(怒翼属性投放!$B$33:$B$41,怒翼升级!$G526))</f>
        <v>0</v>
      </c>
      <c r="S526" s="12">
        <f>INT(INDEX($C$5:$C$54,$I526)*INDEX(怒翼属性投放!$B$67:$Q$83,$F526,S$3)*INDEX(怒翼属性投放!$B$33:$B$41,怒翼升级!$G526))</f>
        <v>0</v>
      </c>
      <c r="T526" s="12">
        <f>INT(INDEX($C$5:$C$54,$I526)*INDEX(怒翼属性投放!$B$67:$Q$83,$F526,T$3)*INDEX(怒翼属性投放!$B$33:$B$41,怒翼升级!$G526))</f>
        <v>0</v>
      </c>
      <c r="U526" s="12">
        <f>INT(INDEX($C$5:$C$54,$I526)*INDEX(怒翼属性投放!$B$67:$Q$83,$F526,U$3)*INDEX(怒翼属性投放!$B$33:$B$41,怒翼升级!$G526))</f>
        <v>0</v>
      </c>
      <c r="V526" s="12">
        <f>INT(INDEX($C$5:$C$54,$I526)*INDEX(怒翼属性投放!$B$67:$Q$83,$F526,V$3)*INDEX(怒翼属性投放!$B$33:$B$41,怒翼升级!$G526))</f>
        <v>0</v>
      </c>
      <c r="W526" s="12">
        <f>INT(INDEX($C$5:$C$54,$I526)*INDEX(怒翼属性投放!$B$67:$Q$83,$F526,W$3)*INDEX(怒翼属性投放!$B$33:$B$41,怒翼升级!$G526))</f>
        <v>0</v>
      </c>
      <c r="X526" s="12">
        <f>INT(INDEX($C$5:$C$54,$I526)*INDEX(怒翼属性投放!$B$67:$Q$83,$F526,X$3)*INDEX(怒翼属性投放!$B$33:$B$41,怒翼升级!$G526))</f>
        <v>0</v>
      </c>
      <c r="Y526" s="12">
        <f>INT(INDEX($C$5:$C$54,$I526)*INDEX(怒翼属性投放!$B$67:$Q$83,$F526,Y$3)*INDEX(怒翼属性投放!$B$33:$B$41,怒翼升级!$G526))</f>
        <v>0</v>
      </c>
      <c r="Z526" s="12">
        <f>SUMPRODUCT(怒翼属性投放!B$47:Q$47,怒翼升级!J526:Y526)</f>
        <v>10372</v>
      </c>
    </row>
    <row r="527" spans="6:26" ht="16.5" x14ac:dyDescent="0.15">
      <c r="F527" s="13">
        <v>11</v>
      </c>
      <c r="G527" s="13">
        <v>8</v>
      </c>
      <c r="H527" s="13" t="s">
        <v>143</v>
      </c>
      <c r="I527" s="13">
        <v>23</v>
      </c>
      <c r="J527" s="12">
        <f>INT(INDEX($C$5:$C$54,$I527)*INDEX(怒翼属性投放!$B$67:$Q$83,$F527,J$3)*INDEX(怒翼属性投放!$B$33:$B$41,怒翼升级!$G527))</f>
        <v>8269</v>
      </c>
      <c r="K527" s="12">
        <f>INT(INDEX($C$5:$C$54,$I527)*INDEX(怒翼属性投放!$B$67:$Q$83,$F527,K$3)*INDEX(怒翼属性投放!$B$33:$B$41,怒翼升级!$G527))</f>
        <v>661</v>
      </c>
      <c r="L527" s="12">
        <f>INT(INDEX($C$5:$C$54,$I527)*INDEX(怒翼属性投放!$B$67:$Q$83,$F527,L$3)*INDEX(怒翼属性投放!$B$33:$B$41,怒翼升级!$G527))</f>
        <v>330</v>
      </c>
      <c r="M527" s="12">
        <f>INT(INDEX($C$5:$C$54,$I527)*INDEX(怒翼属性投放!$B$67:$Q$83,$F527,M$3)*INDEX(怒翼属性投放!$B$33:$B$41,怒翼升级!$G527))</f>
        <v>330</v>
      </c>
      <c r="N527" s="12">
        <f>INT(INDEX($C$5:$C$54,$I527)*INDEX(怒翼属性投放!$B$67:$Q$83,$F527,N$3)*INDEX(怒翼属性投放!$B$33:$B$41,怒翼升级!$G527))</f>
        <v>2976</v>
      </c>
      <c r="O527" s="12">
        <f>INT(INDEX($C$5:$C$54,$I527)*INDEX(怒翼属性投放!$B$67:$Q$83,$F527,O$3)*INDEX(怒翼属性投放!$B$33:$B$41,怒翼升级!$G527))</f>
        <v>0</v>
      </c>
      <c r="P527" s="12">
        <f>INT(INDEX($C$5:$C$54,$I527)*INDEX(怒翼属性投放!$B$67:$Q$83,$F527,P$3)*INDEX(怒翼属性投放!$B$33:$B$41,怒翼升级!$G527))</f>
        <v>0</v>
      </c>
      <c r="Q527" s="12">
        <f>INT(INDEX($C$5:$C$54,$I527)*INDEX(怒翼属性投放!$B$67:$Q$83,$F527,Q$3)*INDEX(怒翼属性投放!$B$33:$B$41,怒翼升级!$G527))</f>
        <v>0</v>
      </c>
      <c r="R527" s="12">
        <f>INT(INDEX($C$5:$C$54,$I527)*INDEX(怒翼属性投放!$B$67:$Q$83,$F527,R$3)*INDEX(怒翼属性投放!$B$33:$B$41,怒翼升级!$G527))</f>
        <v>0</v>
      </c>
      <c r="S527" s="12">
        <f>INT(INDEX($C$5:$C$54,$I527)*INDEX(怒翼属性投放!$B$67:$Q$83,$F527,S$3)*INDEX(怒翼属性投放!$B$33:$B$41,怒翼升级!$G527))</f>
        <v>0</v>
      </c>
      <c r="T527" s="12">
        <f>INT(INDEX($C$5:$C$54,$I527)*INDEX(怒翼属性投放!$B$67:$Q$83,$F527,T$3)*INDEX(怒翼属性投放!$B$33:$B$41,怒翼升级!$G527))</f>
        <v>0</v>
      </c>
      <c r="U527" s="12">
        <f>INT(INDEX($C$5:$C$54,$I527)*INDEX(怒翼属性投放!$B$67:$Q$83,$F527,U$3)*INDEX(怒翼属性投放!$B$33:$B$41,怒翼升级!$G527))</f>
        <v>0</v>
      </c>
      <c r="V527" s="12">
        <f>INT(INDEX($C$5:$C$54,$I527)*INDEX(怒翼属性投放!$B$67:$Q$83,$F527,V$3)*INDEX(怒翼属性投放!$B$33:$B$41,怒翼升级!$G527))</f>
        <v>0</v>
      </c>
      <c r="W527" s="12">
        <f>INT(INDEX($C$5:$C$54,$I527)*INDEX(怒翼属性投放!$B$67:$Q$83,$F527,W$3)*INDEX(怒翼属性投放!$B$33:$B$41,怒翼升级!$G527))</f>
        <v>0</v>
      </c>
      <c r="X527" s="12">
        <f>INT(INDEX($C$5:$C$54,$I527)*INDEX(怒翼属性投放!$B$67:$Q$83,$F527,X$3)*INDEX(怒翼属性投放!$B$33:$B$41,怒翼升级!$G527))</f>
        <v>0</v>
      </c>
      <c r="Y527" s="12">
        <f>INT(INDEX($C$5:$C$54,$I527)*INDEX(怒翼属性投放!$B$67:$Q$83,$F527,Y$3)*INDEX(怒翼属性投放!$B$33:$B$41,怒翼升级!$G527))</f>
        <v>0</v>
      </c>
      <c r="Z527" s="12">
        <f>SUMPRODUCT(怒翼属性投放!B$47:Q$47,怒翼升级!J527:Y527)</f>
        <v>10741.9</v>
      </c>
    </row>
    <row r="528" spans="6:26" ht="16.5" x14ac:dyDescent="0.15">
      <c r="F528" s="13">
        <v>11</v>
      </c>
      <c r="G528" s="13">
        <v>8</v>
      </c>
      <c r="H528" s="13" t="s">
        <v>143</v>
      </c>
      <c r="I528" s="13">
        <v>24</v>
      </c>
      <c r="J528" s="12">
        <f>INT(INDEX($C$5:$C$54,$I528)*INDEX(怒翼属性投放!$B$67:$Q$83,$F528,J$3)*INDEX(怒翼属性投放!$B$33:$B$41,怒翼升级!$G528))</f>
        <v>8557</v>
      </c>
      <c r="K528" s="12">
        <f>INT(INDEX($C$5:$C$54,$I528)*INDEX(怒翼属性投放!$B$67:$Q$83,$F528,K$3)*INDEX(怒翼属性投放!$B$33:$B$41,怒翼升级!$G528))</f>
        <v>684</v>
      </c>
      <c r="L528" s="12">
        <f>INT(INDEX($C$5:$C$54,$I528)*INDEX(怒翼属性投放!$B$67:$Q$83,$F528,L$3)*INDEX(怒翼属性投放!$B$33:$B$41,怒翼升级!$G528))</f>
        <v>342</v>
      </c>
      <c r="M528" s="12">
        <f>INT(INDEX($C$5:$C$54,$I528)*INDEX(怒翼属性投放!$B$67:$Q$83,$F528,M$3)*INDEX(怒翼属性投放!$B$33:$B$41,怒翼升级!$G528))</f>
        <v>342</v>
      </c>
      <c r="N528" s="12">
        <f>INT(INDEX($C$5:$C$54,$I528)*INDEX(怒翼属性投放!$B$67:$Q$83,$F528,N$3)*INDEX(怒翼属性投放!$B$33:$B$41,怒翼升级!$G528))</f>
        <v>3080</v>
      </c>
      <c r="O528" s="12">
        <f>INT(INDEX($C$5:$C$54,$I528)*INDEX(怒翼属性投放!$B$67:$Q$83,$F528,O$3)*INDEX(怒翼属性投放!$B$33:$B$41,怒翼升级!$G528))</f>
        <v>0</v>
      </c>
      <c r="P528" s="12">
        <f>INT(INDEX($C$5:$C$54,$I528)*INDEX(怒翼属性投放!$B$67:$Q$83,$F528,P$3)*INDEX(怒翼属性投放!$B$33:$B$41,怒翼升级!$G528))</f>
        <v>0</v>
      </c>
      <c r="Q528" s="12">
        <f>INT(INDEX($C$5:$C$54,$I528)*INDEX(怒翼属性投放!$B$67:$Q$83,$F528,Q$3)*INDEX(怒翼属性投放!$B$33:$B$41,怒翼升级!$G528))</f>
        <v>0</v>
      </c>
      <c r="R528" s="12">
        <f>INT(INDEX($C$5:$C$54,$I528)*INDEX(怒翼属性投放!$B$67:$Q$83,$F528,R$3)*INDEX(怒翼属性投放!$B$33:$B$41,怒翼升级!$G528))</f>
        <v>0</v>
      </c>
      <c r="S528" s="12">
        <f>INT(INDEX($C$5:$C$54,$I528)*INDEX(怒翼属性投放!$B$67:$Q$83,$F528,S$3)*INDEX(怒翼属性投放!$B$33:$B$41,怒翼升级!$G528))</f>
        <v>0</v>
      </c>
      <c r="T528" s="12">
        <f>INT(INDEX($C$5:$C$54,$I528)*INDEX(怒翼属性投放!$B$67:$Q$83,$F528,T$3)*INDEX(怒翼属性投放!$B$33:$B$41,怒翼升级!$G528))</f>
        <v>0</v>
      </c>
      <c r="U528" s="12">
        <f>INT(INDEX($C$5:$C$54,$I528)*INDEX(怒翼属性投放!$B$67:$Q$83,$F528,U$3)*INDEX(怒翼属性投放!$B$33:$B$41,怒翼升级!$G528))</f>
        <v>0</v>
      </c>
      <c r="V528" s="12">
        <f>INT(INDEX($C$5:$C$54,$I528)*INDEX(怒翼属性投放!$B$67:$Q$83,$F528,V$3)*INDEX(怒翼属性投放!$B$33:$B$41,怒翼升级!$G528))</f>
        <v>0</v>
      </c>
      <c r="W528" s="12">
        <f>INT(INDEX($C$5:$C$54,$I528)*INDEX(怒翼属性投放!$B$67:$Q$83,$F528,W$3)*INDEX(怒翼属性投放!$B$33:$B$41,怒翼升级!$G528))</f>
        <v>0</v>
      </c>
      <c r="X528" s="12">
        <f>INT(INDEX($C$5:$C$54,$I528)*INDEX(怒翼属性投放!$B$67:$Q$83,$F528,X$3)*INDEX(怒翼属性投放!$B$33:$B$41,怒翼升级!$G528))</f>
        <v>0</v>
      </c>
      <c r="Y528" s="12">
        <f>INT(INDEX($C$5:$C$54,$I528)*INDEX(怒翼属性投放!$B$67:$Q$83,$F528,Y$3)*INDEX(怒翼属性投放!$B$33:$B$41,怒翼升级!$G528))</f>
        <v>0</v>
      </c>
      <c r="Z528" s="12">
        <f>SUMPRODUCT(怒翼属性投放!B$47:Q$47,怒翼升级!J528:Y528)</f>
        <v>11119.7</v>
      </c>
    </row>
    <row r="529" spans="6:26" ht="16.5" x14ac:dyDescent="0.15">
      <c r="F529" s="13">
        <v>11</v>
      </c>
      <c r="G529" s="13">
        <v>8</v>
      </c>
      <c r="H529" s="13" t="s">
        <v>143</v>
      </c>
      <c r="I529" s="13">
        <v>25</v>
      </c>
      <c r="J529" s="12">
        <f>INT(INDEX($C$5:$C$54,$I529)*INDEX(怒翼属性投放!$B$67:$Q$83,$F529,J$3)*INDEX(怒翼属性投放!$B$33:$B$41,怒翼升级!$G529))</f>
        <v>8846</v>
      </c>
      <c r="K529" s="12">
        <f>INT(INDEX($C$5:$C$54,$I529)*INDEX(怒翼属性投放!$B$67:$Q$83,$F529,K$3)*INDEX(怒翼属性投放!$B$33:$B$41,怒翼升级!$G529))</f>
        <v>707</v>
      </c>
      <c r="L529" s="12">
        <f>INT(INDEX($C$5:$C$54,$I529)*INDEX(怒翼属性投放!$B$67:$Q$83,$F529,L$3)*INDEX(怒翼属性投放!$B$33:$B$41,怒翼升级!$G529))</f>
        <v>353</v>
      </c>
      <c r="M529" s="12">
        <f>INT(INDEX($C$5:$C$54,$I529)*INDEX(怒翼属性投放!$B$67:$Q$83,$F529,M$3)*INDEX(怒翼属性投放!$B$33:$B$41,怒翼升级!$G529))</f>
        <v>353</v>
      </c>
      <c r="N529" s="12">
        <f>INT(INDEX($C$5:$C$54,$I529)*INDEX(怒翼属性投放!$B$67:$Q$83,$F529,N$3)*INDEX(怒翼属性投放!$B$33:$B$41,怒翼升级!$G529))</f>
        <v>3184</v>
      </c>
      <c r="O529" s="12">
        <f>INT(INDEX($C$5:$C$54,$I529)*INDEX(怒翼属性投放!$B$67:$Q$83,$F529,O$3)*INDEX(怒翼属性投放!$B$33:$B$41,怒翼升级!$G529))</f>
        <v>0</v>
      </c>
      <c r="P529" s="12">
        <f>INT(INDEX($C$5:$C$54,$I529)*INDEX(怒翼属性投放!$B$67:$Q$83,$F529,P$3)*INDEX(怒翼属性投放!$B$33:$B$41,怒翼升级!$G529))</f>
        <v>0</v>
      </c>
      <c r="Q529" s="12">
        <f>INT(INDEX($C$5:$C$54,$I529)*INDEX(怒翼属性投放!$B$67:$Q$83,$F529,Q$3)*INDEX(怒翼属性投放!$B$33:$B$41,怒翼升级!$G529))</f>
        <v>0</v>
      </c>
      <c r="R529" s="12">
        <f>INT(INDEX($C$5:$C$54,$I529)*INDEX(怒翼属性投放!$B$67:$Q$83,$F529,R$3)*INDEX(怒翼属性投放!$B$33:$B$41,怒翼升级!$G529))</f>
        <v>0</v>
      </c>
      <c r="S529" s="12">
        <f>INT(INDEX($C$5:$C$54,$I529)*INDEX(怒翼属性投放!$B$67:$Q$83,$F529,S$3)*INDEX(怒翼属性投放!$B$33:$B$41,怒翼升级!$G529))</f>
        <v>0</v>
      </c>
      <c r="T529" s="12">
        <f>INT(INDEX($C$5:$C$54,$I529)*INDEX(怒翼属性投放!$B$67:$Q$83,$F529,T$3)*INDEX(怒翼属性投放!$B$33:$B$41,怒翼升级!$G529))</f>
        <v>0</v>
      </c>
      <c r="U529" s="12">
        <f>INT(INDEX($C$5:$C$54,$I529)*INDEX(怒翼属性投放!$B$67:$Q$83,$F529,U$3)*INDEX(怒翼属性投放!$B$33:$B$41,怒翼升级!$G529))</f>
        <v>0</v>
      </c>
      <c r="V529" s="12">
        <f>INT(INDEX($C$5:$C$54,$I529)*INDEX(怒翼属性投放!$B$67:$Q$83,$F529,V$3)*INDEX(怒翼属性投放!$B$33:$B$41,怒翼升级!$G529))</f>
        <v>0</v>
      </c>
      <c r="W529" s="12">
        <f>INT(INDEX($C$5:$C$54,$I529)*INDEX(怒翼属性投放!$B$67:$Q$83,$F529,W$3)*INDEX(怒翼属性投放!$B$33:$B$41,怒翼升级!$G529))</f>
        <v>0</v>
      </c>
      <c r="X529" s="12">
        <f>INT(INDEX($C$5:$C$54,$I529)*INDEX(怒翼属性投放!$B$67:$Q$83,$F529,X$3)*INDEX(怒翼属性投放!$B$33:$B$41,怒翼升级!$G529))</f>
        <v>0</v>
      </c>
      <c r="Y529" s="12">
        <f>INT(INDEX($C$5:$C$54,$I529)*INDEX(怒翼属性投放!$B$67:$Q$83,$F529,Y$3)*INDEX(怒翼属性投放!$B$33:$B$41,怒翼升级!$G529))</f>
        <v>0</v>
      </c>
      <c r="Z529" s="12">
        <f>SUMPRODUCT(怒翼属性投放!B$47:Q$47,怒翼升级!J529:Y529)</f>
        <v>11491.6</v>
      </c>
    </row>
    <row r="530" spans="6:26" ht="16.5" x14ac:dyDescent="0.15">
      <c r="F530" s="13">
        <v>11</v>
      </c>
      <c r="G530" s="13">
        <v>8</v>
      </c>
      <c r="H530" s="13" t="s">
        <v>143</v>
      </c>
      <c r="I530" s="13">
        <v>26</v>
      </c>
      <c r="J530" s="12">
        <f>INT(INDEX($C$5:$C$54,$I530)*INDEX(怒翼属性投放!$B$67:$Q$83,$F530,J$3)*INDEX(怒翼属性投放!$B$33:$B$41,怒翼升级!$G530))</f>
        <v>9134</v>
      </c>
      <c r="K530" s="12">
        <f>INT(INDEX($C$5:$C$54,$I530)*INDEX(怒翼属性投放!$B$67:$Q$83,$F530,K$3)*INDEX(怒翼属性投放!$B$33:$B$41,怒翼升级!$G530))</f>
        <v>730</v>
      </c>
      <c r="L530" s="12">
        <f>INT(INDEX($C$5:$C$54,$I530)*INDEX(怒翼属性投放!$B$67:$Q$83,$F530,L$3)*INDEX(怒翼属性投放!$B$33:$B$41,怒翼升级!$G530))</f>
        <v>365</v>
      </c>
      <c r="M530" s="12">
        <f>INT(INDEX($C$5:$C$54,$I530)*INDEX(怒翼属性投放!$B$67:$Q$83,$F530,M$3)*INDEX(怒翼属性投放!$B$33:$B$41,怒翼升级!$G530))</f>
        <v>365</v>
      </c>
      <c r="N530" s="12">
        <f>INT(INDEX($C$5:$C$54,$I530)*INDEX(怒翼属性投放!$B$67:$Q$83,$F530,N$3)*INDEX(怒翼属性投放!$B$33:$B$41,怒翼升级!$G530))</f>
        <v>3288</v>
      </c>
      <c r="O530" s="12">
        <f>INT(INDEX($C$5:$C$54,$I530)*INDEX(怒翼属性投放!$B$67:$Q$83,$F530,O$3)*INDEX(怒翼属性投放!$B$33:$B$41,怒翼升级!$G530))</f>
        <v>0</v>
      </c>
      <c r="P530" s="12">
        <f>INT(INDEX($C$5:$C$54,$I530)*INDEX(怒翼属性投放!$B$67:$Q$83,$F530,P$3)*INDEX(怒翼属性投放!$B$33:$B$41,怒翼升级!$G530))</f>
        <v>0</v>
      </c>
      <c r="Q530" s="12">
        <f>INT(INDEX($C$5:$C$54,$I530)*INDEX(怒翼属性投放!$B$67:$Q$83,$F530,Q$3)*INDEX(怒翼属性投放!$B$33:$B$41,怒翼升级!$G530))</f>
        <v>0</v>
      </c>
      <c r="R530" s="12">
        <f>INT(INDEX($C$5:$C$54,$I530)*INDEX(怒翼属性投放!$B$67:$Q$83,$F530,R$3)*INDEX(怒翼属性投放!$B$33:$B$41,怒翼升级!$G530))</f>
        <v>0</v>
      </c>
      <c r="S530" s="12">
        <f>INT(INDEX($C$5:$C$54,$I530)*INDEX(怒翼属性投放!$B$67:$Q$83,$F530,S$3)*INDEX(怒翼属性投放!$B$33:$B$41,怒翼升级!$G530))</f>
        <v>0</v>
      </c>
      <c r="T530" s="12">
        <f>INT(INDEX($C$5:$C$54,$I530)*INDEX(怒翼属性投放!$B$67:$Q$83,$F530,T$3)*INDEX(怒翼属性投放!$B$33:$B$41,怒翼升级!$G530))</f>
        <v>0</v>
      </c>
      <c r="U530" s="12">
        <f>INT(INDEX($C$5:$C$54,$I530)*INDEX(怒翼属性投放!$B$67:$Q$83,$F530,U$3)*INDEX(怒翼属性投放!$B$33:$B$41,怒翼升级!$G530))</f>
        <v>0</v>
      </c>
      <c r="V530" s="12">
        <f>INT(INDEX($C$5:$C$54,$I530)*INDEX(怒翼属性投放!$B$67:$Q$83,$F530,V$3)*INDEX(怒翼属性投放!$B$33:$B$41,怒翼升级!$G530))</f>
        <v>0</v>
      </c>
      <c r="W530" s="12">
        <f>INT(INDEX($C$5:$C$54,$I530)*INDEX(怒翼属性投放!$B$67:$Q$83,$F530,W$3)*INDEX(怒翼属性投放!$B$33:$B$41,怒翼升级!$G530))</f>
        <v>0</v>
      </c>
      <c r="X530" s="12">
        <f>INT(INDEX($C$5:$C$54,$I530)*INDEX(怒翼属性投放!$B$67:$Q$83,$F530,X$3)*INDEX(怒翼属性投放!$B$33:$B$41,怒翼升级!$G530))</f>
        <v>0</v>
      </c>
      <c r="Y530" s="12">
        <f>INT(INDEX($C$5:$C$54,$I530)*INDEX(怒翼属性投放!$B$67:$Q$83,$F530,Y$3)*INDEX(怒翼属性投放!$B$33:$B$41,怒翼升级!$G530))</f>
        <v>0</v>
      </c>
      <c r="Z530" s="12">
        <f>SUMPRODUCT(怒翼属性投放!B$47:Q$47,怒翼升级!J530:Y530)</f>
        <v>11869.4</v>
      </c>
    </row>
    <row r="531" spans="6:26" ht="16.5" x14ac:dyDescent="0.15">
      <c r="F531" s="13">
        <v>11</v>
      </c>
      <c r="G531" s="13">
        <v>8</v>
      </c>
      <c r="H531" s="13" t="s">
        <v>143</v>
      </c>
      <c r="I531" s="13">
        <v>27</v>
      </c>
      <c r="J531" s="12">
        <f>INT(INDEX($C$5:$C$54,$I531)*INDEX(怒翼属性投放!$B$67:$Q$83,$F531,J$3)*INDEX(怒翼属性投放!$B$33:$B$41,怒翼升级!$G531))</f>
        <v>9423</v>
      </c>
      <c r="K531" s="12">
        <f>INT(INDEX($C$5:$C$54,$I531)*INDEX(怒翼属性投放!$B$67:$Q$83,$F531,K$3)*INDEX(怒翼属性投放!$B$33:$B$41,怒翼升级!$G531))</f>
        <v>753</v>
      </c>
      <c r="L531" s="12">
        <f>INT(INDEX($C$5:$C$54,$I531)*INDEX(怒翼属性投放!$B$67:$Q$83,$F531,L$3)*INDEX(怒翼属性投放!$B$33:$B$41,怒翼升级!$G531))</f>
        <v>376</v>
      </c>
      <c r="M531" s="12">
        <f>INT(INDEX($C$5:$C$54,$I531)*INDEX(怒翼属性投放!$B$67:$Q$83,$F531,M$3)*INDEX(怒翼属性投放!$B$33:$B$41,怒翼升级!$G531))</f>
        <v>376</v>
      </c>
      <c r="N531" s="12">
        <f>INT(INDEX($C$5:$C$54,$I531)*INDEX(怒翼属性投放!$B$67:$Q$83,$F531,N$3)*INDEX(怒翼属性投放!$B$33:$B$41,怒翼升级!$G531))</f>
        <v>3392</v>
      </c>
      <c r="O531" s="12">
        <f>INT(INDEX($C$5:$C$54,$I531)*INDEX(怒翼属性投放!$B$67:$Q$83,$F531,O$3)*INDEX(怒翼属性投放!$B$33:$B$41,怒翼升级!$G531))</f>
        <v>0</v>
      </c>
      <c r="P531" s="12">
        <f>INT(INDEX($C$5:$C$54,$I531)*INDEX(怒翼属性投放!$B$67:$Q$83,$F531,P$3)*INDEX(怒翼属性投放!$B$33:$B$41,怒翼升级!$G531))</f>
        <v>0</v>
      </c>
      <c r="Q531" s="12">
        <f>INT(INDEX($C$5:$C$54,$I531)*INDEX(怒翼属性投放!$B$67:$Q$83,$F531,Q$3)*INDEX(怒翼属性投放!$B$33:$B$41,怒翼升级!$G531))</f>
        <v>0</v>
      </c>
      <c r="R531" s="12">
        <f>INT(INDEX($C$5:$C$54,$I531)*INDEX(怒翼属性投放!$B$67:$Q$83,$F531,R$3)*INDEX(怒翼属性投放!$B$33:$B$41,怒翼升级!$G531))</f>
        <v>0</v>
      </c>
      <c r="S531" s="12">
        <f>INT(INDEX($C$5:$C$54,$I531)*INDEX(怒翼属性投放!$B$67:$Q$83,$F531,S$3)*INDEX(怒翼属性投放!$B$33:$B$41,怒翼升级!$G531))</f>
        <v>0</v>
      </c>
      <c r="T531" s="12">
        <f>INT(INDEX($C$5:$C$54,$I531)*INDEX(怒翼属性投放!$B$67:$Q$83,$F531,T$3)*INDEX(怒翼属性投放!$B$33:$B$41,怒翼升级!$G531))</f>
        <v>0</v>
      </c>
      <c r="U531" s="12">
        <f>INT(INDEX($C$5:$C$54,$I531)*INDEX(怒翼属性投放!$B$67:$Q$83,$F531,U$3)*INDEX(怒翼属性投放!$B$33:$B$41,怒翼升级!$G531))</f>
        <v>0</v>
      </c>
      <c r="V531" s="12">
        <f>INT(INDEX($C$5:$C$54,$I531)*INDEX(怒翼属性投放!$B$67:$Q$83,$F531,V$3)*INDEX(怒翼属性投放!$B$33:$B$41,怒翼升级!$G531))</f>
        <v>0</v>
      </c>
      <c r="W531" s="12">
        <f>INT(INDEX($C$5:$C$54,$I531)*INDEX(怒翼属性投放!$B$67:$Q$83,$F531,W$3)*INDEX(怒翼属性投放!$B$33:$B$41,怒翼升级!$G531))</f>
        <v>0</v>
      </c>
      <c r="X531" s="12">
        <f>INT(INDEX($C$5:$C$54,$I531)*INDEX(怒翼属性投放!$B$67:$Q$83,$F531,X$3)*INDEX(怒翼属性投放!$B$33:$B$41,怒翼升级!$G531))</f>
        <v>0</v>
      </c>
      <c r="Y531" s="12">
        <f>INT(INDEX($C$5:$C$54,$I531)*INDEX(怒翼属性投放!$B$67:$Q$83,$F531,Y$3)*INDEX(怒翼属性投放!$B$33:$B$41,怒翼升级!$G531))</f>
        <v>0</v>
      </c>
      <c r="Z531" s="12">
        <f>SUMPRODUCT(怒翼属性投放!B$47:Q$47,怒翼升级!J531:Y531)</f>
        <v>12241.3</v>
      </c>
    </row>
    <row r="532" spans="6:26" ht="16.5" x14ac:dyDescent="0.15">
      <c r="F532" s="13">
        <v>11</v>
      </c>
      <c r="G532" s="13">
        <v>8</v>
      </c>
      <c r="H532" s="13" t="s">
        <v>143</v>
      </c>
      <c r="I532" s="13">
        <v>28</v>
      </c>
      <c r="J532" s="12">
        <f>INT(INDEX($C$5:$C$54,$I532)*INDEX(怒翼属性投放!$B$67:$Q$83,$F532,J$3)*INDEX(怒翼属性投放!$B$33:$B$41,怒翼升级!$G532))</f>
        <v>9711</v>
      </c>
      <c r="K532" s="12">
        <f>INT(INDEX($C$5:$C$54,$I532)*INDEX(怒翼属性投放!$B$67:$Q$83,$F532,K$3)*INDEX(怒翼属性投放!$B$33:$B$41,怒翼升级!$G532))</f>
        <v>776</v>
      </c>
      <c r="L532" s="12">
        <f>INT(INDEX($C$5:$C$54,$I532)*INDEX(怒翼属性投放!$B$67:$Q$83,$F532,L$3)*INDEX(怒翼属性投放!$B$33:$B$41,怒翼升级!$G532))</f>
        <v>388</v>
      </c>
      <c r="M532" s="12">
        <f>INT(INDEX($C$5:$C$54,$I532)*INDEX(怒翼属性投放!$B$67:$Q$83,$F532,M$3)*INDEX(怒翼属性投放!$B$33:$B$41,怒翼升级!$G532))</f>
        <v>388</v>
      </c>
      <c r="N532" s="12">
        <f>INT(INDEX($C$5:$C$54,$I532)*INDEX(怒翼属性投放!$B$67:$Q$83,$F532,N$3)*INDEX(怒翼属性投放!$B$33:$B$41,怒翼升级!$G532))</f>
        <v>3496</v>
      </c>
      <c r="O532" s="12">
        <f>INT(INDEX($C$5:$C$54,$I532)*INDEX(怒翼属性投放!$B$67:$Q$83,$F532,O$3)*INDEX(怒翼属性投放!$B$33:$B$41,怒翼升级!$G532))</f>
        <v>0</v>
      </c>
      <c r="P532" s="12">
        <f>INT(INDEX($C$5:$C$54,$I532)*INDEX(怒翼属性投放!$B$67:$Q$83,$F532,P$3)*INDEX(怒翼属性投放!$B$33:$B$41,怒翼升级!$G532))</f>
        <v>0</v>
      </c>
      <c r="Q532" s="12">
        <f>INT(INDEX($C$5:$C$54,$I532)*INDEX(怒翼属性投放!$B$67:$Q$83,$F532,Q$3)*INDEX(怒翼属性投放!$B$33:$B$41,怒翼升级!$G532))</f>
        <v>0</v>
      </c>
      <c r="R532" s="12">
        <f>INT(INDEX($C$5:$C$54,$I532)*INDEX(怒翼属性投放!$B$67:$Q$83,$F532,R$3)*INDEX(怒翼属性投放!$B$33:$B$41,怒翼升级!$G532))</f>
        <v>0</v>
      </c>
      <c r="S532" s="12">
        <f>INT(INDEX($C$5:$C$54,$I532)*INDEX(怒翼属性投放!$B$67:$Q$83,$F532,S$3)*INDEX(怒翼属性投放!$B$33:$B$41,怒翼升级!$G532))</f>
        <v>0</v>
      </c>
      <c r="T532" s="12">
        <f>INT(INDEX($C$5:$C$54,$I532)*INDEX(怒翼属性投放!$B$67:$Q$83,$F532,T$3)*INDEX(怒翼属性投放!$B$33:$B$41,怒翼升级!$G532))</f>
        <v>0</v>
      </c>
      <c r="U532" s="12">
        <f>INT(INDEX($C$5:$C$54,$I532)*INDEX(怒翼属性投放!$B$67:$Q$83,$F532,U$3)*INDEX(怒翼属性投放!$B$33:$B$41,怒翼升级!$G532))</f>
        <v>0</v>
      </c>
      <c r="V532" s="12">
        <f>INT(INDEX($C$5:$C$54,$I532)*INDEX(怒翼属性投放!$B$67:$Q$83,$F532,V$3)*INDEX(怒翼属性投放!$B$33:$B$41,怒翼升级!$G532))</f>
        <v>0</v>
      </c>
      <c r="W532" s="12">
        <f>INT(INDEX($C$5:$C$54,$I532)*INDEX(怒翼属性投放!$B$67:$Q$83,$F532,W$3)*INDEX(怒翼属性投放!$B$33:$B$41,怒翼升级!$G532))</f>
        <v>0</v>
      </c>
      <c r="X532" s="12">
        <f>INT(INDEX($C$5:$C$54,$I532)*INDEX(怒翼属性投放!$B$67:$Q$83,$F532,X$3)*INDEX(怒翼属性投放!$B$33:$B$41,怒翼升级!$G532))</f>
        <v>0</v>
      </c>
      <c r="Y532" s="12">
        <f>INT(INDEX($C$5:$C$54,$I532)*INDEX(怒翼属性投放!$B$67:$Q$83,$F532,Y$3)*INDEX(怒翼属性投放!$B$33:$B$41,怒翼升级!$G532))</f>
        <v>0</v>
      </c>
      <c r="Z532" s="12">
        <f>SUMPRODUCT(怒翼属性投放!B$47:Q$47,怒翼升级!J532:Y532)</f>
        <v>12619.1</v>
      </c>
    </row>
    <row r="533" spans="6:26" ht="16.5" x14ac:dyDescent="0.15">
      <c r="F533" s="13">
        <v>11</v>
      </c>
      <c r="G533" s="13">
        <v>8</v>
      </c>
      <c r="H533" s="13" t="s">
        <v>143</v>
      </c>
      <c r="I533" s="13">
        <v>29</v>
      </c>
      <c r="J533" s="12">
        <f>INT(INDEX($C$5:$C$54,$I533)*INDEX(怒翼属性投放!$B$67:$Q$83,$F533,J$3)*INDEX(怒翼属性投放!$B$33:$B$41,怒翼升级!$G533))</f>
        <v>10000</v>
      </c>
      <c r="K533" s="12">
        <f>INT(INDEX($C$5:$C$54,$I533)*INDEX(怒翼属性投放!$B$67:$Q$83,$F533,K$3)*INDEX(怒翼属性投放!$B$33:$B$41,怒翼升级!$G533))</f>
        <v>800</v>
      </c>
      <c r="L533" s="12">
        <f>INT(INDEX($C$5:$C$54,$I533)*INDEX(怒翼属性投放!$B$67:$Q$83,$F533,L$3)*INDEX(怒翼属性投放!$B$33:$B$41,怒翼升级!$G533))</f>
        <v>400</v>
      </c>
      <c r="M533" s="12">
        <f>INT(INDEX($C$5:$C$54,$I533)*INDEX(怒翼属性投放!$B$67:$Q$83,$F533,M$3)*INDEX(怒翼属性投放!$B$33:$B$41,怒翼升级!$G533))</f>
        <v>400</v>
      </c>
      <c r="N533" s="12">
        <f>INT(INDEX($C$5:$C$54,$I533)*INDEX(怒翼属性投放!$B$67:$Q$83,$F533,N$3)*INDEX(怒翼属性投放!$B$33:$B$41,怒翼升级!$G533))</f>
        <v>3600</v>
      </c>
      <c r="O533" s="12">
        <f>INT(INDEX($C$5:$C$54,$I533)*INDEX(怒翼属性投放!$B$67:$Q$83,$F533,O$3)*INDEX(怒翼属性投放!$B$33:$B$41,怒翼升级!$G533))</f>
        <v>0</v>
      </c>
      <c r="P533" s="12">
        <f>INT(INDEX($C$5:$C$54,$I533)*INDEX(怒翼属性投放!$B$67:$Q$83,$F533,P$3)*INDEX(怒翼属性投放!$B$33:$B$41,怒翼升级!$G533))</f>
        <v>0</v>
      </c>
      <c r="Q533" s="12">
        <f>INT(INDEX($C$5:$C$54,$I533)*INDEX(怒翼属性投放!$B$67:$Q$83,$F533,Q$3)*INDEX(怒翼属性投放!$B$33:$B$41,怒翼升级!$G533))</f>
        <v>0</v>
      </c>
      <c r="R533" s="12">
        <f>INT(INDEX($C$5:$C$54,$I533)*INDEX(怒翼属性投放!$B$67:$Q$83,$F533,R$3)*INDEX(怒翼属性投放!$B$33:$B$41,怒翼升级!$G533))</f>
        <v>0</v>
      </c>
      <c r="S533" s="12">
        <f>INT(INDEX($C$5:$C$54,$I533)*INDEX(怒翼属性投放!$B$67:$Q$83,$F533,S$3)*INDEX(怒翼属性投放!$B$33:$B$41,怒翼升级!$G533))</f>
        <v>0</v>
      </c>
      <c r="T533" s="12">
        <f>INT(INDEX($C$5:$C$54,$I533)*INDEX(怒翼属性投放!$B$67:$Q$83,$F533,T$3)*INDEX(怒翼属性投放!$B$33:$B$41,怒翼升级!$G533))</f>
        <v>0</v>
      </c>
      <c r="U533" s="12">
        <f>INT(INDEX($C$5:$C$54,$I533)*INDEX(怒翼属性投放!$B$67:$Q$83,$F533,U$3)*INDEX(怒翼属性投放!$B$33:$B$41,怒翼升级!$G533))</f>
        <v>0</v>
      </c>
      <c r="V533" s="12">
        <f>INT(INDEX($C$5:$C$54,$I533)*INDEX(怒翼属性投放!$B$67:$Q$83,$F533,V$3)*INDEX(怒翼属性投放!$B$33:$B$41,怒翼升级!$G533))</f>
        <v>0</v>
      </c>
      <c r="W533" s="12">
        <f>INT(INDEX($C$5:$C$54,$I533)*INDEX(怒翼属性投放!$B$67:$Q$83,$F533,W$3)*INDEX(怒翼属性投放!$B$33:$B$41,怒翼升级!$G533))</f>
        <v>0</v>
      </c>
      <c r="X533" s="12">
        <f>INT(INDEX($C$5:$C$54,$I533)*INDEX(怒翼属性投放!$B$67:$Q$83,$F533,X$3)*INDEX(怒翼属性投放!$B$33:$B$41,怒翼升级!$G533))</f>
        <v>0</v>
      </c>
      <c r="Y533" s="12">
        <f>INT(INDEX($C$5:$C$54,$I533)*INDEX(怒翼属性投放!$B$67:$Q$83,$F533,Y$3)*INDEX(怒翼属性投放!$B$33:$B$41,怒翼升级!$G533))</f>
        <v>0</v>
      </c>
      <c r="Z533" s="12">
        <f>SUMPRODUCT(怒翼属性投放!B$47:Q$47,怒翼升级!J533:Y533)</f>
        <v>13000</v>
      </c>
    </row>
    <row r="534" spans="6:26" ht="16.5" x14ac:dyDescent="0.15">
      <c r="F534" s="13">
        <v>11</v>
      </c>
      <c r="G534" s="13">
        <v>8</v>
      </c>
      <c r="H534" s="13" t="s">
        <v>143</v>
      </c>
      <c r="I534" s="13">
        <v>30</v>
      </c>
      <c r="J534" s="12">
        <f>INT(INDEX($C$5:$C$54,$I534)*INDEX(怒翼属性投放!$B$67:$Q$83,$F534,J$3)*INDEX(怒翼属性投放!$B$33:$B$41,怒翼升级!$G534))</f>
        <v>10288</v>
      </c>
      <c r="K534" s="12">
        <f>INT(INDEX($C$5:$C$54,$I534)*INDEX(怒翼属性投放!$B$67:$Q$83,$F534,K$3)*INDEX(怒翼属性投放!$B$33:$B$41,怒翼升级!$G534))</f>
        <v>823</v>
      </c>
      <c r="L534" s="12">
        <f>INT(INDEX($C$5:$C$54,$I534)*INDEX(怒翼属性投放!$B$67:$Q$83,$F534,L$3)*INDEX(怒翼属性投放!$B$33:$B$41,怒翼升级!$G534))</f>
        <v>411</v>
      </c>
      <c r="M534" s="12">
        <f>INT(INDEX($C$5:$C$54,$I534)*INDEX(怒翼属性投放!$B$67:$Q$83,$F534,M$3)*INDEX(怒翼属性投放!$B$33:$B$41,怒翼升级!$G534))</f>
        <v>411</v>
      </c>
      <c r="N534" s="12">
        <f>INT(INDEX($C$5:$C$54,$I534)*INDEX(怒翼属性投放!$B$67:$Q$83,$F534,N$3)*INDEX(怒翼属性投放!$B$33:$B$41,怒翼升级!$G534))</f>
        <v>3703</v>
      </c>
      <c r="O534" s="12">
        <f>INT(INDEX($C$5:$C$54,$I534)*INDEX(怒翼属性投放!$B$67:$Q$83,$F534,O$3)*INDEX(怒翼属性投放!$B$33:$B$41,怒翼升级!$G534))</f>
        <v>0</v>
      </c>
      <c r="P534" s="12">
        <f>INT(INDEX($C$5:$C$54,$I534)*INDEX(怒翼属性投放!$B$67:$Q$83,$F534,P$3)*INDEX(怒翼属性投放!$B$33:$B$41,怒翼升级!$G534))</f>
        <v>0</v>
      </c>
      <c r="Q534" s="12">
        <f>INT(INDEX($C$5:$C$54,$I534)*INDEX(怒翼属性投放!$B$67:$Q$83,$F534,Q$3)*INDEX(怒翼属性投放!$B$33:$B$41,怒翼升级!$G534))</f>
        <v>0</v>
      </c>
      <c r="R534" s="12">
        <f>INT(INDEX($C$5:$C$54,$I534)*INDEX(怒翼属性投放!$B$67:$Q$83,$F534,R$3)*INDEX(怒翼属性投放!$B$33:$B$41,怒翼升级!$G534))</f>
        <v>0</v>
      </c>
      <c r="S534" s="12">
        <f>INT(INDEX($C$5:$C$54,$I534)*INDEX(怒翼属性投放!$B$67:$Q$83,$F534,S$3)*INDEX(怒翼属性投放!$B$33:$B$41,怒翼升级!$G534))</f>
        <v>0</v>
      </c>
      <c r="T534" s="12">
        <f>INT(INDEX($C$5:$C$54,$I534)*INDEX(怒翼属性投放!$B$67:$Q$83,$F534,T$3)*INDEX(怒翼属性投放!$B$33:$B$41,怒翼升级!$G534))</f>
        <v>0</v>
      </c>
      <c r="U534" s="12">
        <f>INT(INDEX($C$5:$C$54,$I534)*INDEX(怒翼属性投放!$B$67:$Q$83,$F534,U$3)*INDEX(怒翼属性投放!$B$33:$B$41,怒翼升级!$G534))</f>
        <v>0</v>
      </c>
      <c r="V534" s="12">
        <f>INT(INDEX($C$5:$C$54,$I534)*INDEX(怒翼属性投放!$B$67:$Q$83,$F534,V$3)*INDEX(怒翼属性投放!$B$33:$B$41,怒翼升级!$G534))</f>
        <v>0</v>
      </c>
      <c r="W534" s="12">
        <f>INT(INDEX($C$5:$C$54,$I534)*INDEX(怒翼属性投放!$B$67:$Q$83,$F534,W$3)*INDEX(怒翼属性投放!$B$33:$B$41,怒翼升级!$G534))</f>
        <v>0</v>
      </c>
      <c r="X534" s="12">
        <f>INT(INDEX($C$5:$C$54,$I534)*INDEX(怒翼属性投放!$B$67:$Q$83,$F534,X$3)*INDEX(怒翼属性投放!$B$33:$B$41,怒翼升级!$G534))</f>
        <v>0</v>
      </c>
      <c r="Y534" s="12">
        <f>INT(INDEX($C$5:$C$54,$I534)*INDEX(怒翼属性投放!$B$67:$Q$83,$F534,Y$3)*INDEX(怒翼属性投放!$B$33:$B$41,怒翼升级!$G534))</f>
        <v>0</v>
      </c>
      <c r="Z534" s="12">
        <f>SUMPRODUCT(怒翼属性投放!B$47:Q$47,怒翼升级!J534:Y534)</f>
        <v>13369.8</v>
      </c>
    </row>
    <row r="535" spans="6:26" ht="16.5" x14ac:dyDescent="0.15">
      <c r="F535" s="13">
        <v>11</v>
      </c>
      <c r="G535" s="13">
        <v>8</v>
      </c>
      <c r="H535" s="13" t="s">
        <v>143</v>
      </c>
      <c r="I535" s="13">
        <v>31</v>
      </c>
      <c r="J535" s="12">
        <f>INT(INDEX($C$5:$C$54,$I535)*INDEX(怒翼属性投放!$B$67:$Q$83,$F535,J$3)*INDEX(怒翼属性投放!$B$33:$B$41,怒翼升级!$G535))</f>
        <v>10576</v>
      </c>
      <c r="K535" s="12">
        <f>INT(INDEX($C$5:$C$54,$I535)*INDEX(怒翼属性投放!$B$67:$Q$83,$F535,K$3)*INDEX(怒翼属性投放!$B$33:$B$41,怒翼升级!$G535))</f>
        <v>846</v>
      </c>
      <c r="L535" s="12">
        <f>INT(INDEX($C$5:$C$54,$I535)*INDEX(怒翼属性投放!$B$67:$Q$83,$F535,L$3)*INDEX(怒翼属性投放!$B$33:$B$41,怒翼升级!$G535))</f>
        <v>423</v>
      </c>
      <c r="M535" s="12">
        <f>INT(INDEX($C$5:$C$54,$I535)*INDEX(怒翼属性投放!$B$67:$Q$83,$F535,M$3)*INDEX(怒翼属性投放!$B$33:$B$41,怒翼升级!$G535))</f>
        <v>423</v>
      </c>
      <c r="N535" s="12">
        <f>INT(INDEX($C$5:$C$54,$I535)*INDEX(怒翼属性投放!$B$67:$Q$83,$F535,N$3)*INDEX(怒翼属性投放!$B$33:$B$41,怒翼升级!$G535))</f>
        <v>3807</v>
      </c>
      <c r="O535" s="12">
        <f>INT(INDEX($C$5:$C$54,$I535)*INDEX(怒翼属性投放!$B$67:$Q$83,$F535,O$3)*INDEX(怒翼属性投放!$B$33:$B$41,怒翼升级!$G535))</f>
        <v>0</v>
      </c>
      <c r="P535" s="12">
        <f>INT(INDEX($C$5:$C$54,$I535)*INDEX(怒翼属性投放!$B$67:$Q$83,$F535,P$3)*INDEX(怒翼属性投放!$B$33:$B$41,怒翼升级!$G535))</f>
        <v>0</v>
      </c>
      <c r="Q535" s="12">
        <f>INT(INDEX($C$5:$C$54,$I535)*INDEX(怒翼属性投放!$B$67:$Q$83,$F535,Q$3)*INDEX(怒翼属性投放!$B$33:$B$41,怒翼升级!$G535))</f>
        <v>0</v>
      </c>
      <c r="R535" s="12">
        <f>INT(INDEX($C$5:$C$54,$I535)*INDEX(怒翼属性投放!$B$67:$Q$83,$F535,R$3)*INDEX(怒翼属性投放!$B$33:$B$41,怒翼升级!$G535))</f>
        <v>0</v>
      </c>
      <c r="S535" s="12">
        <f>INT(INDEX($C$5:$C$54,$I535)*INDEX(怒翼属性投放!$B$67:$Q$83,$F535,S$3)*INDEX(怒翼属性投放!$B$33:$B$41,怒翼升级!$G535))</f>
        <v>0</v>
      </c>
      <c r="T535" s="12">
        <f>INT(INDEX($C$5:$C$54,$I535)*INDEX(怒翼属性投放!$B$67:$Q$83,$F535,T$3)*INDEX(怒翼属性投放!$B$33:$B$41,怒翼升级!$G535))</f>
        <v>0</v>
      </c>
      <c r="U535" s="12">
        <f>INT(INDEX($C$5:$C$54,$I535)*INDEX(怒翼属性投放!$B$67:$Q$83,$F535,U$3)*INDEX(怒翼属性投放!$B$33:$B$41,怒翼升级!$G535))</f>
        <v>0</v>
      </c>
      <c r="V535" s="12">
        <f>INT(INDEX($C$5:$C$54,$I535)*INDEX(怒翼属性投放!$B$67:$Q$83,$F535,V$3)*INDEX(怒翼属性投放!$B$33:$B$41,怒翼升级!$G535))</f>
        <v>0</v>
      </c>
      <c r="W535" s="12">
        <f>INT(INDEX($C$5:$C$54,$I535)*INDEX(怒翼属性投放!$B$67:$Q$83,$F535,W$3)*INDEX(怒翼属性投放!$B$33:$B$41,怒翼升级!$G535))</f>
        <v>0</v>
      </c>
      <c r="X535" s="12">
        <f>INT(INDEX($C$5:$C$54,$I535)*INDEX(怒翼属性投放!$B$67:$Q$83,$F535,X$3)*INDEX(怒翼属性投放!$B$33:$B$41,怒翼升级!$G535))</f>
        <v>0</v>
      </c>
      <c r="Y535" s="12">
        <f>INT(INDEX($C$5:$C$54,$I535)*INDEX(怒翼属性投放!$B$67:$Q$83,$F535,Y$3)*INDEX(怒翼属性投放!$B$33:$B$41,怒翼升级!$G535))</f>
        <v>0</v>
      </c>
      <c r="Z535" s="12">
        <f>SUMPRODUCT(怒翼属性投放!B$47:Q$47,怒翼升级!J535:Y535)</f>
        <v>13747.6</v>
      </c>
    </row>
    <row r="536" spans="6:26" ht="16.5" x14ac:dyDescent="0.15">
      <c r="F536" s="13">
        <v>11</v>
      </c>
      <c r="G536" s="13">
        <v>8</v>
      </c>
      <c r="H536" s="13" t="s">
        <v>143</v>
      </c>
      <c r="I536" s="13">
        <v>32</v>
      </c>
      <c r="J536" s="12">
        <f>INT(INDEX($C$5:$C$54,$I536)*INDEX(怒翼属性投放!$B$67:$Q$83,$F536,J$3)*INDEX(怒翼属性投放!$B$33:$B$41,怒翼升级!$G536))</f>
        <v>10865</v>
      </c>
      <c r="K536" s="12">
        <f>INT(INDEX($C$5:$C$54,$I536)*INDEX(怒翼属性投放!$B$67:$Q$83,$F536,K$3)*INDEX(怒翼属性投放!$B$33:$B$41,怒翼升级!$G536))</f>
        <v>869</v>
      </c>
      <c r="L536" s="12">
        <f>INT(INDEX($C$5:$C$54,$I536)*INDEX(怒翼属性投放!$B$67:$Q$83,$F536,L$3)*INDEX(怒翼属性投放!$B$33:$B$41,怒翼升级!$G536))</f>
        <v>434</v>
      </c>
      <c r="M536" s="12">
        <f>INT(INDEX($C$5:$C$54,$I536)*INDEX(怒翼属性投放!$B$67:$Q$83,$F536,M$3)*INDEX(怒翼属性投放!$B$33:$B$41,怒翼升级!$G536))</f>
        <v>434</v>
      </c>
      <c r="N536" s="12">
        <f>INT(INDEX($C$5:$C$54,$I536)*INDEX(怒翼属性投放!$B$67:$Q$83,$F536,N$3)*INDEX(怒翼属性投放!$B$33:$B$41,怒翼升级!$G536))</f>
        <v>3911</v>
      </c>
      <c r="O536" s="12">
        <f>INT(INDEX($C$5:$C$54,$I536)*INDEX(怒翼属性投放!$B$67:$Q$83,$F536,O$3)*INDEX(怒翼属性投放!$B$33:$B$41,怒翼升级!$G536))</f>
        <v>0</v>
      </c>
      <c r="P536" s="12">
        <f>INT(INDEX($C$5:$C$54,$I536)*INDEX(怒翼属性投放!$B$67:$Q$83,$F536,P$3)*INDEX(怒翼属性投放!$B$33:$B$41,怒翼升级!$G536))</f>
        <v>0</v>
      </c>
      <c r="Q536" s="12">
        <f>INT(INDEX($C$5:$C$54,$I536)*INDEX(怒翼属性投放!$B$67:$Q$83,$F536,Q$3)*INDEX(怒翼属性投放!$B$33:$B$41,怒翼升级!$G536))</f>
        <v>0</v>
      </c>
      <c r="R536" s="12">
        <f>INT(INDEX($C$5:$C$54,$I536)*INDEX(怒翼属性投放!$B$67:$Q$83,$F536,R$3)*INDEX(怒翼属性投放!$B$33:$B$41,怒翼升级!$G536))</f>
        <v>0</v>
      </c>
      <c r="S536" s="12">
        <f>INT(INDEX($C$5:$C$54,$I536)*INDEX(怒翼属性投放!$B$67:$Q$83,$F536,S$3)*INDEX(怒翼属性投放!$B$33:$B$41,怒翼升级!$G536))</f>
        <v>0</v>
      </c>
      <c r="T536" s="12">
        <f>INT(INDEX($C$5:$C$54,$I536)*INDEX(怒翼属性投放!$B$67:$Q$83,$F536,T$3)*INDEX(怒翼属性投放!$B$33:$B$41,怒翼升级!$G536))</f>
        <v>0</v>
      </c>
      <c r="U536" s="12">
        <f>INT(INDEX($C$5:$C$54,$I536)*INDEX(怒翼属性投放!$B$67:$Q$83,$F536,U$3)*INDEX(怒翼属性投放!$B$33:$B$41,怒翼升级!$G536))</f>
        <v>0</v>
      </c>
      <c r="V536" s="12">
        <f>INT(INDEX($C$5:$C$54,$I536)*INDEX(怒翼属性投放!$B$67:$Q$83,$F536,V$3)*INDEX(怒翼属性投放!$B$33:$B$41,怒翼升级!$G536))</f>
        <v>0</v>
      </c>
      <c r="W536" s="12">
        <f>INT(INDEX($C$5:$C$54,$I536)*INDEX(怒翼属性投放!$B$67:$Q$83,$F536,W$3)*INDEX(怒翼属性投放!$B$33:$B$41,怒翼升级!$G536))</f>
        <v>0</v>
      </c>
      <c r="X536" s="12">
        <f>INT(INDEX($C$5:$C$54,$I536)*INDEX(怒翼属性投放!$B$67:$Q$83,$F536,X$3)*INDEX(怒翼属性投放!$B$33:$B$41,怒翼升级!$G536))</f>
        <v>0</v>
      </c>
      <c r="Y536" s="12">
        <f>INT(INDEX($C$5:$C$54,$I536)*INDEX(怒翼属性投放!$B$67:$Q$83,$F536,Y$3)*INDEX(怒翼属性投放!$B$33:$B$41,怒翼升级!$G536))</f>
        <v>0</v>
      </c>
      <c r="Z536" s="12">
        <f>SUMPRODUCT(怒翼属性投放!B$47:Q$47,怒翼升级!J536:Y536)</f>
        <v>14119.5</v>
      </c>
    </row>
    <row r="537" spans="6:26" ht="16.5" x14ac:dyDescent="0.15">
      <c r="F537" s="13">
        <v>11</v>
      </c>
      <c r="G537" s="13">
        <v>8</v>
      </c>
      <c r="H537" s="13" t="s">
        <v>143</v>
      </c>
      <c r="I537" s="13">
        <v>33</v>
      </c>
      <c r="J537" s="12">
        <f>INT(INDEX($C$5:$C$54,$I537)*INDEX(怒翼属性投放!$B$67:$Q$83,$F537,J$3)*INDEX(怒翼属性投放!$B$33:$B$41,怒翼升级!$G537))</f>
        <v>11153</v>
      </c>
      <c r="K537" s="12">
        <f>INT(INDEX($C$5:$C$54,$I537)*INDEX(怒翼属性投放!$B$67:$Q$83,$F537,K$3)*INDEX(怒翼属性投放!$B$33:$B$41,怒翼升级!$G537))</f>
        <v>892</v>
      </c>
      <c r="L537" s="12">
        <f>INT(INDEX($C$5:$C$54,$I537)*INDEX(怒翼属性投放!$B$67:$Q$83,$F537,L$3)*INDEX(怒翼属性投放!$B$33:$B$41,怒翼升级!$G537))</f>
        <v>446</v>
      </c>
      <c r="M537" s="12">
        <f>INT(INDEX($C$5:$C$54,$I537)*INDEX(怒翼属性投放!$B$67:$Q$83,$F537,M$3)*INDEX(怒翼属性投放!$B$33:$B$41,怒翼升级!$G537))</f>
        <v>446</v>
      </c>
      <c r="N537" s="12">
        <f>INT(INDEX($C$5:$C$54,$I537)*INDEX(怒翼属性投放!$B$67:$Q$83,$F537,N$3)*INDEX(怒翼属性投放!$B$33:$B$41,怒翼升级!$G537))</f>
        <v>4015</v>
      </c>
      <c r="O537" s="12">
        <f>INT(INDEX($C$5:$C$54,$I537)*INDEX(怒翼属性投放!$B$67:$Q$83,$F537,O$3)*INDEX(怒翼属性投放!$B$33:$B$41,怒翼升级!$G537))</f>
        <v>0</v>
      </c>
      <c r="P537" s="12">
        <f>INT(INDEX($C$5:$C$54,$I537)*INDEX(怒翼属性投放!$B$67:$Q$83,$F537,P$3)*INDEX(怒翼属性投放!$B$33:$B$41,怒翼升级!$G537))</f>
        <v>0</v>
      </c>
      <c r="Q537" s="12">
        <f>INT(INDEX($C$5:$C$54,$I537)*INDEX(怒翼属性投放!$B$67:$Q$83,$F537,Q$3)*INDEX(怒翼属性投放!$B$33:$B$41,怒翼升级!$G537))</f>
        <v>0</v>
      </c>
      <c r="R537" s="12">
        <f>INT(INDEX($C$5:$C$54,$I537)*INDEX(怒翼属性投放!$B$67:$Q$83,$F537,R$3)*INDEX(怒翼属性投放!$B$33:$B$41,怒翼升级!$G537))</f>
        <v>0</v>
      </c>
      <c r="S537" s="12">
        <f>INT(INDEX($C$5:$C$54,$I537)*INDEX(怒翼属性投放!$B$67:$Q$83,$F537,S$3)*INDEX(怒翼属性投放!$B$33:$B$41,怒翼升级!$G537))</f>
        <v>0</v>
      </c>
      <c r="T537" s="12">
        <f>INT(INDEX($C$5:$C$54,$I537)*INDEX(怒翼属性投放!$B$67:$Q$83,$F537,T$3)*INDEX(怒翼属性投放!$B$33:$B$41,怒翼升级!$G537))</f>
        <v>0</v>
      </c>
      <c r="U537" s="12">
        <f>INT(INDEX($C$5:$C$54,$I537)*INDEX(怒翼属性投放!$B$67:$Q$83,$F537,U$3)*INDEX(怒翼属性投放!$B$33:$B$41,怒翼升级!$G537))</f>
        <v>0</v>
      </c>
      <c r="V537" s="12">
        <f>INT(INDEX($C$5:$C$54,$I537)*INDEX(怒翼属性投放!$B$67:$Q$83,$F537,V$3)*INDEX(怒翼属性投放!$B$33:$B$41,怒翼升级!$G537))</f>
        <v>0</v>
      </c>
      <c r="W537" s="12">
        <f>INT(INDEX($C$5:$C$54,$I537)*INDEX(怒翼属性投放!$B$67:$Q$83,$F537,W$3)*INDEX(怒翼属性投放!$B$33:$B$41,怒翼升级!$G537))</f>
        <v>0</v>
      </c>
      <c r="X537" s="12">
        <f>INT(INDEX($C$5:$C$54,$I537)*INDEX(怒翼属性投放!$B$67:$Q$83,$F537,X$3)*INDEX(怒翼属性投放!$B$33:$B$41,怒翼升级!$G537))</f>
        <v>0</v>
      </c>
      <c r="Y537" s="12">
        <f>INT(INDEX($C$5:$C$54,$I537)*INDEX(怒翼属性投放!$B$67:$Q$83,$F537,Y$3)*INDEX(怒翼属性投放!$B$33:$B$41,怒翼升级!$G537))</f>
        <v>0</v>
      </c>
      <c r="Z537" s="12">
        <f>SUMPRODUCT(怒翼属性投放!B$47:Q$47,怒翼升级!J537:Y537)</f>
        <v>14497.3</v>
      </c>
    </row>
    <row r="538" spans="6:26" ht="16.5" x14ac:dyDescent="0.15">
      <c r="F538" s="13">
        <v>11</v>
      </c>
      <c r="G538" s="13">
        <v>8</v>
      </c>
      <c r="H538" s="13" t="s">
        <v>143</v>
      </c>
      <c r="I538" s="13">
        <v>34</v>
      </c>
      <c r="J538" s="12">
        <f>INT(INDEX($C$5:$C$54,$I538)*INDEX(怒翼属性投放!$B$67:$Q$83,$F538,J$3)*INDEX(怒翼属性投放!$B$33:$B$41,怒翼升级!$G538))</f>
        <v>11442</v>
      </c>
      <c r="K538" s="12">
        <f>INT(INDEX($C$5:$C$54,$I538)*INDEX(怒翼属性投放!$B$67:$Q$83,$F538,K$3)*INDEX(怒翼属性投放!$B$33:$B$41,怒翼升级!$G538))</f>
        <v>915</v>
      </c>
      <c r="L538" s="12">
        <f>INT(INDEX($C$5:$C$54,$I538)*INDEX(怒翼属性投放!$B$67:$Q$83,$F538,L$3)*INDEX(怒翼属性投放!$B$33:$B$41,怒翼升级!$G538))</f>
        <v>457</v>
      </c>
      <c r="M538" s="12">
        <f>INT(INDEX($C$5:$C$54,$I538)*INDEX(怒翼属性投放!$B$67:$Q$83,$F538,M$3)*INDEX(怒翼属性投放!$B$33:$B$41,怒翼升级!$G538))</f>
        <v>457</v>
      </c>
      <c r="N538" s="12">
        <f>INT(INDEX($C$5:$C$54,$I538)*INDEX(怒翼属性投放!$B$67:$Q$83,$F538,N$3)*INDEX(怒翼属性投放!$B$33:$B$41,怒翼升级!$G538))</f>
        <v>4119</v>
      </c>
      <c r="O538" s="12">
        <f>INT(INDEX($C$5:$C$54,$I538)*INDEX(怒翼属性投放!$B$67:$Q$83,$F538,O$3)*INDEX(怒翼属性投放!$B$33:$B$41,怒翼升级!$G538))</f>
        <v>0</v>
      </c>
      <c r="P538" s="12">
        <f>INT(INDEX($C$5:$C$54,$I538)*INDEX(怒翼属性投放!$B$67:$Q$83,$F538,P$3)*INDEX(怒翼属性投放!$B$33:$B$41,怒翼升级!$G538))</f>
        <v>0</v>
      </c>
      <c r="Q538" s="12">
        <f>INT(INDEX($C$5:$C$54,$I538)*INDEX(怒翼属性投放!$B$67:$Q$83,$F538,Q$3)*INDEX(怒翼属性投放!$B$33:$B$41,怒翼升级!$G538))</f>
        <v>0</v>
      </c>
      <c r="R538" s="12">
        <f>INT(INDEX($C$5:$C$54,$I538)*INDEX(怒翼属性投放!$B$67:$Q$83,$F538,R$3)*INDEX(怒翼属性投放!$B$33:$B$41,怒翼升级!$G538))</f>
        <v>0</v>
      </c>
      <c r="S538" s="12">
        <f>INT(INDEX($C$5:$C$54,$I538)*INDEX(怒翼属性投放!$B$67:$Q$83,$F538,S$3)*INDEX(怒翼属性投放!$B$33:$B$41,怒翼升级!$G538))</f>
        <v>0</v>
      </c>
      <c r="T538" s="12">
        <f>INT(INDEX($C$5:$C$54,$I538)*INDEX(怒翼属性投放!$B$67:$Q$83,$F538,T$3)*INDEX(怒翼属性投放!$B$33:$B$41,怒翼升级!$G538))</f>
        <v>0</v>
      </c>
      <c r="U538" s="12">
        <f>INT(INDEX($C$5:$C$54,$I538)*INDEX(怒翼属性投放!$B$67:$Q$83,$F538,U$3)*INDEX(怒翼属性投放!$B$33:$B$41,怒翼升级!$G538))</f>
        <v>0</v>
      </c>
      <c r="V538" s="12">
        <f>INT(INDEX($C$5:$C$54,$I538)*INDEX(怒翼属性投放!$B$67:$Q$83,$F538,V$3)*INDEX(怒翼属性投放!$B$33:$B$41,怒翼升级!$G538))</f>
        <v>0</v>
      </c>
      <c r="W538" s="12">
        <f>INT(INDEX($C$5:$C$54,$I538)*INDEX(怒翼属性投放!$B$67:$Q$83,$F538,W$3)*INDEX(怒翼属性投放!$B$33:$B$41,怒翼升级!$G538))</f>
        <v>0</v>
      </c>
      <c r="X538" s="12">
        <f>INT(INDEX($C$5:$C$54,$I538)*INDEX(怒翼属性投放!$B$67:$Q$83,$F538,X$3)*INDEX(怒翼属性投放!$B$33:$B$41,怒翼升级!$G538))</f>
        <v>0</v>
      </c>
      <c r="Y538" s="12">
        <f>INT(INDEX($C$5:$C$54,$I538)*INDEX(怒翼属性投放!$B$67:$Q$83,$F538,Y$3)*INDEX(怒翼属性投放!$B$33:$B$41,怒翼升级!$G538))</f>
        <v>0</v>
      </c>
      <c r="Z538" s="12">
        <f>SUMPRODUCT(怒翼属性投放!B$47:Q$47,怒翼升级!J538:Y538)</f>
        <v>14869.2</v>
      </c>
    </row>
    <row r="539" spans="6:26" ht="16.5" x14ac:dyDescent="0.15">
      <c r="F539" s="13">
        <v>11</v>
      </c>
      <c r="G539" s="13">
        <v>8</v>
      </c>
      <c r="H539" s="13" t="s">
        <v>143</v>
      </c>
      <c r="I539" s="13">
        <v>35</v>
      </c>
      <c r="J539" s="12">
        <f>INT(INDEX($C$5:$C$54,$I539)*INDEX(怒翼属性投放!$B$67:$Q$83,$F539,J$3)*INDEX(怒翼属性投放!$B$33:$B$41,怒翼升级!$G539))</f>
        <v>11730</v>
      </c>
      <c r="K539" s="12">
        <f>INT(INDEX($C$5:$C$54,$I539)*INDEX(怒翼属性投放!$B$67:$Q$83,$F539,K$3)*INDEX(怒翼属性投放!$B$33:$B$41,怒翼升级!$G539))</f>
        <v>938</v>
      </c>
      <c r="L539" s="12">
        <f>INT(INDEX($C$5:$C$54,$I539)*INDEX(怒翼属性投放!$B$67:$Q$83,$F539,L$3)*INDEX(怒翼属性投放!$B$33:$B$41,怒翼升级!$G539))</f>
        <v>469</v>
      </c>
      <c r="M539" s="12">
        <f>INT(INDEX($C$5:$C$54,$I539)*INDEX(怒翼属性投放!$B$67:$Q$83,$F539,M$3)*INDEX(怒翼属性投放!$B$33:$B$41,怒翼升级!$G539))</f>
        <v>469</v>
      </c>
      <c r="N539" s="12">
        <f>INT(INDEX($C$5:$C$54,$I539)*INDEX(怒翼属性投放!$B$67:$Q$83,$F539,N$3)*INDEX(怒翼属性投放!$B$33:$B$41,怒翼升级!$G539))</f>
        <v>4223</v>
      </c>
      <c r="O539" s="12">
        <f>INT(INDEX($C$5:$C$54,$I539)*INDEX(怒翼属性投放!$B$67:$Q$83,$F539,O$3)*INDEX(怒翼属性投放!$B$33:$B$41,怒翼升级!$G539))</f>
        <v>0</v>
      </c>
      <c r="P539" s="12">
        <f>INT(INDEX($C$5:$C$54,$I539)*INDEX(怒翼属性投放!$B$67:$Q$83,$F539,P$3)*INDEX(怒翼属性投放!$B$33:$B$41,怒翼升级!$G539))</f>
        <v>0</v>
      </c>
      <c r="Q539" s="12">
        <f>INT(INDEX($C$5:$C$54,$I539)*INDEX(怒翼属性投放!$B$67:$Q$83,$F539,Q$3)*INDEX(怒翼属性投放!$B$33:$B$41,怒翼升级!$G539))</f>
        <v>0</v>
      </c>
      <c r="R539" s="12">
        <f>INT(INDEX($C$5:$C$54,$I539)*INDEX(怒翼属性投放!$B$67:$Q$83,$F539,R$3)*INDEX(怒翼属性投放!$B$33:$B$41,怒翼升级!$G539))</f>
        <v>0</v>
      </c>
      <c r="S539" s="12">
        <f>INT(INDEX($C$5:$C$54,$I539)*INDEX(怒翼属性投放!$B$67:$Q$83,$F539,S$3)*INDEX(怒翼属性投放!$B$33:$B$41,怒翼升级!$G539))</f>
        <v>0</v>
      </c>
      <c r="T539" s="12">
        <f>INT(INDEX($C$5:$C$54,$I539)*INDEX(怒翼属性投放!$B$67:$Q$83,$F539,T$3)*INDEX(怒翼属性投放!$B$33:$B$41,怒翼升级!$G539))</f>
        <v>0</v>
      </c>
      <c r="U539" s="12">
        <f>INT(INDEX($C$5:$C$54,$I539)*INDEX(怒翼属性投放!$B$67:$Q$83,$F539,U$3)*INDEX(怒翼属性投放!$B$33:$B$41,怒翼升级!$G539))</f>
        <v>0</v>
      </c>
      <c r="V539" s="12">
        <f>INT(INDEX($C$5:$C$54,$I539)*INDEX(怒翼属性投放!$B$67:$Q$83,$F539,V$3)*INDEX(怒翼属性投放!$B$33:$B$41,怒翼升级!$G539))</f>
        <v>0</v>
      </c>
      <c r="W539" s="12">
        <f>INT(INDEX($C$5:$C$54,$I539)*INDEX(怒翼属性投放!$B$67:$Q$83,$F539,W$3)*INDEX(怒翼属性投放!$B$33:$B$41,怒翼升级!$G539))</f>
        <v>0</v>
      </c>
      <c r="X539" s="12">
        <f>INT(INDEX($C$5:$C$54,$I539)*INDEX(怒翼属性投放!$B$67:$Q$83,$F539,X$3)*INDEX(怒翼属性投放!$B$33:$B$41,怒翼升级!$G539))</f>
        <v>0</v>
      </c>
      <c r="Y539" s="12">
        <f>INT(INDEX($C$5:$C$54,$I539)*INDEX(怒翼属性投放!$B$67:$Q$83,$F539,Y$3)*INDEX(怒翼属性投放!$B$33:$B$41,怒翼升级!$G539))</f>
        <v>0</v>
      </c>
      <c r="Z539" s="12">
        <f>SUMPRODUCT(怒翼属性投放!B$47:Q$47,怒翼升级!J539:Y539)</f>
        <v>15247</v>
      </c>
    </row>
    <row r="540" spans="6:26" ht="16.5" x14ac:dyDescent="0.15">
      <c r="F540" s="13">
        <v>11</v>
      </c>
      <c r="G540" s="13">
        <v>8</v>
      </c>
      <c r="H540" s="13" t="s">
        <v>143</v>
      </c>
      <c r="I540" s="13">
        <v>36</v>
      </c>
      <c r="J540" s="12">
        <f>INT(INDEX($C$5:$C$54,$I540)*INDEX(怒翼属性投放!$B$67:$Q$83,$F540,J$3)*INDEX(怒翼属性投放!$B$33:$B$41,怒翼升级!$G540))</f>
        <v>12019</v>
      </c>
      <c r="K540" s="12">
        <f>INT(INDEX($C$5:$C$54,$I540)*INDEX(怒翼属性投放!$B$67:$Q$83,$F540,K$3)*INDEX(怒翼属性投放!$B$33:$B$41,怒翼升级!$G540))</f>
        <v>961</v>
      </c>
      <c r="L540" s="12">
        <f>INT(INDEX($C$5:$C$54,$I540)*INDEX(怒翼属性投放!$B$67:$Q$83,$F540,L$3)*INDEX(怒翼属性投放!$B$33:$B$41,怒翼升级!$G540))</f>
        <v>480</v>
      </c>
      <c r="M540" s="12">
        <f>INT(INDEX($C$5:$C$54,$I540)*INDEX(怒翼属性投放!$B$67:$Q$83,$F540,M$3)*INDEX(怒翼属性投放!$B$33:$B$41,怒翼升级!$G540))</f>
        <v>480</v>
      </c>
      <c r="N540" s="12">
        <f>INT(INDEX($C$5:$C$54,$I540)*INDEX(怒翼属性投放!$B$67:$Q$83,$F540,N$3)*INDEX(怒翼属性投放!$B$33:$B$41,怒翼升级!$G540))</f>
        <v>4326</v>
      </c>
      <c r="O540" s="12">
        <f>INT(INDEX($C$5:$C$54,$I540)*INDEX(怒翼属性投放!$B$67:$Q$83,$F540,O$3)*INDEX(怒翼属性投放!$B$33:$B$41,怒翼升级!$G540))</f>
        <v>0</v>
      </c>
      <c r="P540" s="12">
        <f>INT(INDEX($C$5:$C$54,$I540)*INDEX(怒翼属性投放!$B$67:$Q$83,$F540,P$3)*INDEX(怒翼属性投放!$B$33:$B$41,怒翼升级!$G540))</f>
        <v>0</v>
      </c>
      <c r="Q540" s="12">
        <f>INT(INDEX($C$5:$C$54,$I540)*INDEX(怒翼属性投放!$B$67:$Q$83,$F540,Q$3)*INDEX(怒翼属性投放!$B$33:$B$41,怒翼升级!$G540))</f>
        <v>0</v>
      </c>
      <c r="R540" s="12">
        <f>INT(INDEX($C$5:$C$54,$I540)*INDEX(怒翼属性投放!$B$67:$Q$83,$F540,R$3)*INDEX(怒翼属性投放!$B$33:$B$41,怒翼升级!$G540))</f>
        <v>0</v>
      </c>
      <c r="S540" s="12">
        <f>INT(INDEX($C$5:$C$54,$I540)*INDEX(怒翼属性投放!$B$67:$Q$83,$F540,S$3)*INDEX(怒翼属性投放!$B$33:$B$41,怒翼升级!$G540))</f>
        <v>0</v>
      </c>
      <c r="T540" s="12">
        <f>INT(INDEX($C$5:$C$54,$I540)*INDEX(怒翼属性投放!$B$67:$Q$83,$F540,T$3)*INDEX(怒翼属性投放!$B$33:$B$41,怒翼升级!$G540))</f>
        <v>0</v>
      </c>
      <c r="U540" s="12">
        <f>INT(INDEX($C$5:$C$54,$I540)*INDEX(怒翼属性投放!$B$67:$Q$83,$F540,U$3)*INDEX(怒翼属性投放!$B$33:$B$41,怒翼升级!$G540))</f>
        <v>0</v>
      </c>
      <c r="V540" s="12">
        <f>INT(INDEX($C$5:$C$54,$I540)*INDEX(怒翼属性投放!$B$67:$Q$83,$F540,V$3)*INDEX(怒翼属性投放!$B$33:$B$41,怒翼升级!$G540))</f>
        <v>0</v>
      </c>
      <c r="W540" s="12">
        <f>INT(INDEX($C$5:$C$54,$I540)*INDEX(怒翼属性投放!$B$67:$Q$83,$F540,W$3)*INDEX(怒翼属性投放!$B$33:$B$41,怒翼升级!$G540))</f>
        <v>0</v>
      </c>
      <c r="X540" s="12">
        <f>INT(INDEX($C$5:$C$54,$I540)*INDEX(怒翼属性投放!$B$67:$Q$83,$F540,X$3)*INDEX(怒翼属性投放!$B$33:$B$41,怒翼升级!$G540))</f>
        <v>0</v>
      </c>
      <c r="Y540" s="12">
        <f>INT(INDEX($C$5:$C$54,$I540)*INDEX(怒翼属性投放!$B$67:$Q$83,$F540,Y$3)*INDEX(怒翼属性投放!$B$33:$B$41,怒翼升级!$G540))</f>
        <v>0</v>
      </c>
      <c r="Z540" s="12">
        <f>SUMPRODUCT(怒翼属性投放!B$47:Q$47,怒翼升级!J540:Y540)</f>
        <v>15616.9</v>
      </c>
    </row>
    <row r="541" spans="6:26" ht="16.5" x14ac:dyDescent="0.15">
      <c r="F541" s="13">
        <v>11</v>
      </c>
      <c r="G541" s="13">
        <v>8</v>
      </c>
      <c r="H541" s="13" t="s">
        <v>143</v>
      </c>
      <c r="I541" s="13">
        <v>37</v>
      </c>
      <c r="J541" s="12">
        <f>INT(INDEX($C$5:$C$54,$I541)*INDEX(怒翼属性投放!$B$67:$Q$83,$F541,J$3)*INDEX(怒翼属性投放!$B$33:$B$41,怒翼升级!$G541))</f>
        <v>12307</v>
      </c>
      <c r="K541" s="12">
        <f>INT(INDEX($C$5:$C$54,$I541)*INDEX(怒翼属性投放!$B$67:$Q$83,$F541,K$3)*INDEX(怒翼属性投放!$B$33:$B$41,怒翼升级!$G541))</f>
        <v>984</v>
      </c>
      <c r="L541" s="12">
        <f>INT(INDEX($C$5:$C$54,$I541)*INDEX(怒翼属性投放!$B$67:$Q$83,$F541,L$3)*INDEX(怒翼属性投放!$B$33:$B$41,怒翼升级!$G541))</f>
        <v>492</v>
      </c>
      <c r="M541" s="12">
        <f>INT(INDEX($C$5:$C$54,$I541)*INDEX(怒翼属性投放!$B$67:$Q$83,$F541,M$3)*INDEX(怒翼属性投放!$B$33:$B$41,怒翼升级!$G541))</f>
        <v>492</v>
      </c>
      <c r="N541" s="12">
        <f>INT(INDEX($C$5:$C$54,$I541)*INDEX(怒翼属性投放!$B$67:$Q$83,$F541,N$3)*INDEX(怒翼属性投放!$B$33:$B$41,怒翼升级!$G541))</f>
        <v>4430</v>
      </c>
      <c r="O541" s="12">
        <f>INT(INDEX($C$5:$C$54,$I541)*INDEX(怒翼属性投放!$B$67:$Q$83,$F541,O$3)*INDEX(怒翼属性投放!$B$33:$B$41,怒翼升级!$G541))</f>
        <v>0</v>
      </c>
      <c r="P541" s="12">
        <f>INT(INDEX($C$5:$C$54,$I541)*INDEX(怒翼属性投放!$B$67:$Q$83,$F541,P$3)*INDEX(怒翼属性投放!$B$33:$B$41,怒翼升级!$G541))</f>
        <v>0</v>
      </c>
      <c r="Q541" s="12">
        <f>INT(INDEX($C$5:$C$54,$I541)*INDEX(怒翼属性投放!$B$67:$Q$83,$F541,Q$3)*INDEX(怒翼属性投放!$B$33:$B$41,怒翼升级!$G541))</f>
        <v>0</v>
      </c>
      <c r="R541" s="12">
        <f>INT(INDEX($C$5:$C$54,$I541)*INDEX(怒翼属性投放!$B$67:$Q$83,$F541,R$3)*INDEX(怒翼属性投放!$B$33:$B$41,怒翼升级!$G541))</f>
        <v>0</v>
      </c>
      <c r="S541" s="12">
        <f>INT(INDEX($C$5:$C$54,$I541)*INDEX(怒翼属性投放!$B$67:$Q$83,$F541,S$3)*INDEX(怒翼属性投放!$B$33:$B$41,怒翼升级!$G541))</f>
        <v>0</v>
      </c>
      <c r="T541" s="12">
        <f>INT(INDEX($C$5:$C$54,$I541)*INDEX(怒翼属性投放!$B$67:$Q$83,$F541,T$3)*INDEX(怒翼属性投放!$B$33:$B$41,怒翼升级!$G541))</f>
        <v>0</v>
      </c>
      <c r="U541" s="12">
        <f>INT(INDEX($C$5:$C$54,$I541)*INDEX(怒翼属性投放!$B$67:$Q$83,$F541,U$3)*INDEX(怒翼属性投放!$B$33:$B$41,怒翼升级!$G541))</f>
        <v>0</v>
      </c>
      <c r="V541" s="12">
        <f>INT(INDEX($C$5:$C$54,$I541)*INDEX(怒翼属性投放!$B$67:$Q$83,$F541,V$3)*INDEX(怒翼属性投放!$B$33:$B$41,怒翼升级!$G541))</f>
        <v>0</v>
      </c>
      <c r="W541" s="12">
        <f>INT(INDEX($C$5:$C$54,$I541)*INDEX(怒翼属性投放!$B$67:$Q$83,$F541,W$3)*INDEX(怒翼属性投放!$B$33:$B$41,怒翼升级!$G541))</f>
        <v>0</v>
      </c>
      <c r="X541" s="12">
        <f>INT(INDEX($C$5:$C$54,$I541)*INDEX(怒翼属性投放!$B$67:$Q$83,$F541,X$3)*INDEX(怒翼属性投放!$B$33:$B$41,怒翼升级!$G541))</f>
        <v>0</v>
      </c>
      <c r="Y541" s="12">
        <f>INT(INDEX($C$5:$C$54,$I541)*INDEX(怒翼属性投放!$B$67:$Q$83,$F541,Y$3)*INDEX(怒翼属性投放!$B$33:$B$41,怒翼升级!$G541))</f>
        <v>0</v>
      </c>
      <c r="Z541" s="12">
        <f>SUMPRODUCT(怒翼属性投放!B$47:Q$47,怒翼升级!J541:Y541)</f>
        <v>15994.7</v>
      </c>
    </row>
    <row r="542" spans="6:26" ht="16.5" x14ac:dyDescent="0.15">
      <c r="F542" s="13">
        <v>11</v>
      </c>
      <c r="G542" s="13">
        <v>8</v>
      </c>
      <c r="H542" s="13" t="s">
        <v>143</v>
      </c>
      <c r="I542" s="13">
        <v>38</v>
      </c>
      <c r="J542" s="12">
        <f>INT(INDEX($C$5:$C$54,$I542)*INDEX(怒翼属性投放!$B$67:$Q$83,$F542,J$3)*INDEX(怒翼属性投放!$B$33:$B$41,怒翼升级!$G542))</f>
        <v>12596</v>
      </c>
      <c r="K542" s="12">
        <f>INT(INDEX($C$5:$C$54,$I542)*INDEX(怒翼属性投放!$B$67:$Q$83,$F542,K$3)*INDEX(怒翼属性投放!$B$33:$B$41,怒翼升级!$G542))</f>
        <v>1007</v>
      </c>
      <c r="L542" s="12">
        <f>INT(INDEX($C$5:$C$54,$I542)*INDEX(怒翼属性投放!$B$67:$Q$83,$F542,L$3)*INDEX(怒翼属性投放!$B$33:$B$41,怒翼升级!$G542))</f>
        <v>503</v>
      </c>
      <c r="M542" s="12">
        <f>INT(INDEX($C$5:$C$54,$I542)*INDEX(怒翼属性投放!$B$67:$Q$83,$F542,M$3)*INDEX(怒翼属性投放!$B$33:$B$41,怒翼升级!$G542))</f>
        <v>503</v>
      </c>
      <c r="N542" s="12">
        <f>INT(INDEX($C$5:$C$54,$I542)*INDEX(怒翼属性投放!$B$67:$Q$83,$F542,N$3)*INDEX(怒翼属性投放!$B$33:$B$41,怒翼升级!$G542))</f>
        <v>4534</v>
      </c>
      <c r="O542" s="12">
        <f>INT(INDEX($C$5:$C$54,$I542)*INDEX(怒翼属性投放!$B$67:$Q$83,$F542,O$3)*INDEX(怒翼属性投放!$B$33:$B$41,怒翼升级!$G542))</f>
        <v>0</v>
      </c>
      <c r="P542" s="12">
        <f>INT(INDEX($C$5:$C$54,$I542)*INDEX(怒翼属性投放!$B$67:$Q$83,$F542,P$3)*INDEX(怒翼属性投放!$B$33:$B$41,怒翼升级!$G542))</f>
        <v>0</v>
      </c>
      <c r="Q542" s="12">
        <f>INT(INDEX($C$5:$C$54,$I542)*INDEX(怒翼属性投放!$B$67:$Q$83,$F542,Q$3)*INDEX(怒翼属性投放!$B$33:$B$41,怒翼升级!$G542))</f>
        <v>0</v>
      </c>
      <c r="R542" s="12">
        <f>INT(INDEX($C$5:$C$54,$I542)*INDEX(怒翼属性投放!$B$67:$Q$83,$F542,R$3)*INDEX(怒翼属性投放!$B$33:$B$41,怒翼升级!$G542))</f>
        <v>0</v>
      </c>
      <c r="S542" s="12">
        <f>INT(INDEX($C$5:$C$54,$I542)*INDEX(怒翼属性投放!$B$67:$Q$83,$F542,S$3)*INDEX(怒翼属性投放!$B$33:$B$41,怒翼升级!$G542))</f>
        <v>0</v>
      </c>
      <c r="T542" s="12">
        <f>INT(INDEX($C$5:$C$54,$I542)*INDEX(怒翼属性投放!$B$67:$Q$83,$F542,T$3)*INDEX(怒翼属性投放!$B$33:$B$41,怒翼升级!$G542))</f>
        <v>0</v>
      </c>
      <c r="U542" s="12">
        <f>INT(INDEX($C$5:$C$54,$I542)*INDEX(怒翼属性投放!$B$67:$Q$83,$F542,U$3)*INDEX(怒翼属性投放!$B$33:$B$41,怒翼升级!$G542))</f>
        <v>0</v>
      </c>
      <c r="V542" s="12">
        <f>INT(INDEX($C$5:$C$54,$I542)*INDEX(怒翼属性投放!$B$67:$Q$83,$F542,V$3)*INDEX(怒翼属性投放!$B$33:$B$41,怒翼升级!$G542))</f>
        <v>0</v>
      </c>
      <c r="W542" s="12">
        <f>INT(INDEX($C$5:$C$54,$I542)*INDEX(怒翼属性投放!$B$67:$Q$83,$F542,W$3)*INDEX(怒翼属性投放!$B$33:$B$41,怒翼升级!$G542))</f>
        <v>0</v>
      </c>
      <c r="X542" s="12">
        <f>INT(INDEX($C$5:$C$54,$I542)*INDEX(怒翼属性投放!$B$67:$Q$83,$F542,X$3)*INDEX(怒翼属性投放!$B$33:$B$41,怒翼升级!$G542))</f>
        <v>0</v>
      </c>
      <c r="Y542" s="12">
        <f>INT(INDEX($C$5:$C$54,$I542)*INDEX(怒翼属性投放!$B$67:$Q$83,$F542,Y$3)*INDEX(怒翼属性投放!$B$33:$B$41,怒翼升级!$G542))</f>
        <v>0</v>
      </c>
      <c r="Z542" s="12">
        <f>SUMPRODUCT(怒翼属性投放!B$47:Q$47,怒翼升级!J542:Y542)</f>
        <v>16366.6</v>
      </c>
    </row>
    <row r="543" spans="6:26" ht="16.5" x14ac:dyDescent="0.15">
      <c r="F543" s="13">
        <v>11</v>
      </c>
      <c r="G543" s="13">
        <v>8</v>
      </c>
      <c r="H543" s="13" t="s">
        <v>143</v>
      </c>
      <c r="I543" s="13">
        <v>39</v>
      </c>
      <c r="J543" s="12">
        <f>INT(INDEX($C$5:$C$54,$I543)*INDEX(怒翼属性投放!$B$67:$Q$83,$F543,J$3)*INDEX(怒翼属性投放!$B$33:$B$41,怒翼升级!$G543))</f>
        <v>12884</v>
      </c>
      <c r="K543" s="12">
        <f>INT(INDEX($C$5:$C$54,$I543)*INDEX(怒翼属性投放!$B$67:$Q$83,$F543,K$3)*INDEX(怒翼属性投放!$B$33:$B$41,怒翼升级!$G543))</f>
        <v>1030</v>
      </c>
      <c r="L543" s="12">
        <f>INT(INDEX($C$5:$C$54,$I543)*INDEX(怒翼属性投放!$B$67:$Q$83,$F543,L$3)*INDEX(怒翼属性投放!$B$33:$B$41,怒翼升级!$G543))</f>
        <v>515</v>
      </c>
      <c r="M543" s="12">
        <f>INT(INDEX($C$5:$C$54,$I543)*INDEX(怒翼属性投放!$B$67:$Q$83,$F543,M$3)*INDEX(怒翼属性投放!$B$33:$B$41,怒翼升级!$G543))</f>
        <v>515</v>
      </c>
      <c r="N543" s="12">
        <f>INT(INDEX($C$5:$C$54,$I543)*INDEX(怒翼属性投放!$B$67:$Q$83,$F543,N$3)*INDEX(怒翼属性投放!$B$33:$B$41,怒翼升级!$G543))</f>
        <v>4638</v>
      </c>
      <c r="O543" s="12">
        <f>INT(INDEX($C$5:$C$54,$I543)*INDEX(怒翼属性投放!$B$67:$Q$83,$F543,O$3)*INDEX(怒翼属性投放!$B$33:$B$41,怒翼升级!$G543))</f>
        <v>0</v>
      </c>
      <c r="P543" s="12">
        <f>INT(INDEX($C$5:$C$54,$I543)*INDEX(怒翼属性投放!$B$67:$Q$83,$F543,P$3)*INDEX(怒翼属性投放!$B$33:$B$41,怒翼升级!$G543))</f>
        <v>0</v>
      </c>
      <c r="Q543" s="12">
        <f>INT(INDEX($C$5:$C$54,$I543)*INDEX(怒翼属性投放!$B$67:$Q$83,$F543,Q$3)*INDEX(怒翼属性投放!$B$33:$B$41,怒翼升级!$G543))</f>
        <v>0</v>
      </c>
      <c r="R543" s="12">
        <f>INT(INDEX($C$5:$C$54,$I543)*INDEX(怒翼属性投放!$B$67:$Q$83,$F543,R$3)*INDEX(怒翼属性投放!$B$33:$B$41,怒翼升级!$G543))</f>
        <v>0</v>
      </c>
      <c r="S543" s="12">
        <f>INT(INDEX($C$5:$C$54,$I543)*INDEX(怒翼属性投放!$B$67:$Q$83,$F543,S$3)*INDEX(怒翼属性投放!$B$33:$B$41,怒翼升级!$G543))</f>
        <v>0</v>
      </c>
      <c r="T543" s="12">
        <f>INT(INDEX($C$5:$C$54,$I543)*INDEX(怒翼属性投放!$B$67:$Q$83,$F543,T$3)*INDEX(怒翼属性投放!$B$33:$B$41,怒翼升级!$G543))</f>
        <v>0</v>
      </c>
      <c r="U543" s="12">
        <f>INT(INDEX($C$5:$C$54,$I543)*INDEX(怒翼属性投放!$B$67:$Q$83,$F543,U$3)*INDEX(怒翼属性投放!$B$33:$B$41,怒翼升级!$G543))</f>
        <v>0</v>
      </c>
      <c r="V543" s="12">
        <f>INT(INDEX($C$5:$C$54,$I543)*INDEX(怒翼属性投放!$B$67:$Q$83,$F543,V$3)*INDEX(怒翼属性投放!$B$33:$B$41,怒翼升级!$G543))</f>
        <v>0</v>
      </c>
      <c r="W543" s="12">
        <f>INT(INDEX($C$5:$C$54,$I543)*INDEX(怒翼属性投放!$B$67:$Q$83,$F543,W$3)*INDEX(怒翼属性投放!$B$33:$B$41,怒翼升级!$G543))</f>
        <v>0</v>
      </c>
      <c r="X543" s="12">
        <f>INT(INDEX($C$5:$C$54,$I543)*INDEX(怒翼属性投放!$B$67:$Q$83,$F543,X$3)*INDEX(怒翼属性投放!$B$33:$B$41,怒翼升级!$G543))</f>
        <v>0</v>
      </c>
      <c r="Y543" s="12">
        <f>INT(INDEX($C$5:$C$54,$I543)*INDEX(怒翼属性投放!$B$67:$Q$83,$F543,Y$3)*INDEX(怒翼属性投放!$B$33:$B$41,怒翼升级!$G543))</f>
        <v>0</v>
      </c>
      <c r="Z543" s="12">
        <f>SUMPRODUCT(怒翼属性投放!B$47:Q$47,怒翼升级!J543:Y543)</f>
        <v>16744.400000000001</v>
      </c>
    </row>
    <row r="544" spans="6:26" ht="16.5" x14ac:dyDescent="0.15">
      <c r="F544" s="13">
        <v>11</v>
      </c>
      <c r="G544" s="13">
        <v>8</v>
      </c>
      <c r="H544" s="13" t="s">
        <v>143</v>
      </c>
      <c r="I544" s="13">
        <v>40</v>
      </c>
      <c r="J544" s="12">
        <f>INT(INDEX($C$5:$C$54,$I544)*INDEX(怒翼属性投放!$B$67:$Q$83,$F544,J$3)*INDEX(怒翼属性投放!$B$33:$B$41,怒翼升级!$G544))</f>
        <v>13173</v>
      </c>
      <c r="K544" s="12">
        <f>INT(INDEX($C$5:$C$54,$I544)*INDEX(怒翼属性投放!$B$67:$Q$83,$F544,K$3)*INDEX(怒翼属性投放!$B$33:$B$41,怒翼升级!$G544))</f>
        <v>1053</v>
      </c>
      <c r="L544" s="12">
        <f>INT(INDEX($C$5:$C$54,$I544)*INDEX(怒翼属性投放!$B$67:$Q$83,$F544,L$3)*INDEX(怒翼属性投放!$B$33:$B$41,怒翼升级!$G544))</f>
        <v>526</v>
      </c>
      <c r="M544" s="12">
        <f>INT(INDEX($C$5:$C$54,$I544)*INDEX(怒翼属性投放!$B$67:$Q$83,$F544,M$3)*INDEX(怒翼属性投放!$B$33:$B$41,怒翼升级!$G544))</f>
        <v>526</v>
      </c>
      <c r="N544" s="12">
        <f>INT(INDEX($C$5:$C$54,$I544)*INDEX(怒翼属性投放!$B$67:$Q$83,$F544,N$3)*INDEX(怒翼属性投放!$B$33:$B$41,怒翼升级!$G544))</f>
        <v>4742</v>
      </c>
      <c r="O544" s="12">
        <f>INT(INDEX($C$5:$C$54,$I544)*INDEX(怒翼属性投放!$B$67:$Q$83,$F544,O$3)*INDEX(怒翼属性投放!$B$33:$B$41,怒翼升级!$G544))</f>
        <v>0</v>
      </c>
      <c r="P544" s="12">
        <f>INT(INDEX($C$5:$C$54,$I544)*INDEX(怒翼属性投放!$B$67:$Q$83,$F544,P$3)*INDEX(怒翼属性投放!$B$33:$B$41,怒翼升级!$G544))</f>
        <v>0</v>
      </c>
      <c r="Q544" s="12">
        <f>INT(INDEX($C$5:$C$54,$I544)*INDEX(怒翼属性投放!$B$67:$Q$83,$F544,Q$3)*INDEX(怒翼属性投放!$B$33:$B$41,怒翼升级!$G544))</f>
        <v>0</v>
      </c>
      <c r="R544" s="12">
        <f>INT(INDEX($C$5:$C$54,$I544)*INDEX(怒翼属性投放!$B$67:$Q$83,$F544,R$3)*INDEX(怒翼属性投放!$B$33:$B$41,怒翼升级!$G544))</f>
        <v>0</v>
      </c>
      <c r="S544" s="12">
        <f>INT(INDEX($C$5:$C$54,$I544)*INDEX(怒翼属性投放!$B$67:$Q$83,$F544,S$3)*INDEX(怒翼属性投放!$B$33:$B$41,怒翼升级!$G544))</f>
        <v>0</v>
      </c>
      <c r="T544" s="12">
        <f>INT(INDEX($C$5:$C$54,$I544)*INDEX(怒翼属性投放!$B$67:$Q$83,$F544,T$3)*INDEX(怒翼属性投放!$B$33:$B$41,怒翼升级!$G544))</f>
        <v>0</v>
      </c>
      <c r="U544" s="12">
        <f>INT(INDEX($C$5:$C$54,$I544)*INDEX(怒翼属性投放!$B$67:$Q$83,$F544,U$3)*INDEX(怒翼属性投放!$B$33:$B$41,怒翼升级!$G544))</f>
        <v>0</v>
      </c>
      <c r="V544" s="12">
        <f>INT(INDEX($C$5:$C$54,$I544)*INDEX(怒翼属性投放!$B$67:$Q$83,$F544,V$3)*INDEX(怒翼属性投放!$B$33:$B$41,怒翼升级!$G544))</f>
        <v>0</v>
      </c>
      <c r="W544" s="12">
        <f>INT(INDEX($C$5:$C$54,$I544)*INDEX(怒翼属性投放!$B$67:$Q$83,$F544,W$3)*INDEX(怒翼属性投放!$B$33:$B$41,怒翼升级!$G544))</f>
        <v>0</v>
      </c>
      <c r="X544" s="12">
        <f>INT(INDEX($C$5:$C$54,$I544)*INDEX(怒翼属性投放!$B$67:$Q$83,$F544,X$3)*INDEX(怒翼属性投放!$B$33:$B$41,怒翼升级!$G544))</f>
        <v>0</v>
      </c>
      <c r="Y544" s="12">
        <f>INT(INDEX($C$5:$C$54,$I544)*INDEX(怒翼属性投放!$B$67:$Q$83,$F544,Y$3)*INDEX(怒翼属性投放!$B$33:$B$41,怒翼升级!$G544))</f>
        <v>0</v>
      </c>
      <c r="Z544" s="12">
        <f>SUMPRODUCT(怒翼属性投放!B$47:Q$47,怒翼升级!J544:Y544)</f>
        <v>17116.3</v>
      </c>
    </row>
    <row r="545" spans="6:26" ht="16.5" x14ac:dyDescent="0.15">
      <c r="F545" s="13">
        <v>11</v>
      </c>
      <c r="G545" s="13">
        <v>8</v>
      </c>
      <c r="H545" s="13" t="s">
        <v>143</v>
      </c>
      <c r="I545" s="13">
        <v>41</v>
      </c>
      <c r="J545" s="12">
        <f>INT(INDEX($C$5:$C$54,$I545)*INDEX(怒翼属性投放!$B$67:$Q$83,$F545,J$3)*INDEX(怒翼属性投放!$B$33:$B$41,怒翼升级!$G545))</f>
        <v>13461</v>
      </c>
      <c r="K545" s="12">
        <f>INT(INDEX($C$5:$C$54,$I545)*INDEX(怒翼属性投放!$B$67:$Q$83,$F545,K$3)*INDEX(怒翼属性投放!$B$33:$B$41,怒翼升级!$G545))</f>
        <v>1076</v>
      </c>
      <c r="L545" s="12">
        <f>INT(INDEX($C$5:$C$54,$I545)*INDEX(怒翼属性投放!$B$67:$Q$83,$F545,L$3)*INDEX(怒翼属性投放!$B$33:$B$41,怒翼升级!$G545))</f>
        <v>538</v>
      </c>
      <c r="M545" s="12">
        <f>INT(INDEX($C$5:$C$54,$I545)*INDEX(怒翼属性投放!$B$67:$Q$83,$F545,M$3)*INDEX(怒翼属性投放!$B$33:$B$41,怒翼升级!$G545))</f>
        <v>538</v>
      </c>
      <c r="N545" s="12">
        <f>INT(INDEX($C$5:$C$54,$I545)*INDEX(怒翼属性投放!$B$67:$Q$83,$F545,N$3)*INDEX(怒翼属性投放!$B$33:$B$41,怒翼升级!$G545))</f>
        <v>4846</v>
      </c>
      <c r="O545" s="12">
        <f>INT(INDEX($C$5:$C$54,$I545)*INDEX(怒翼属性投放!$B$67:$Q$83,$F545,O$3)*INDEX(怒翼属性投放!$B$33:$B$41,怒翼升级!$G545))</f>
        <v>0</v>
      </c>
      <c r="P545" s="12">
        <f>INT(INDEX($C$5:$C$54,$I545)*INDEX(怒翼属性投放!$B$67:$Q$83,$F545,P$3)*INDEX(怒翼属性投放!$B$33:$B$41,怒翼升级!$G545))</f>
        <v>0</v>
      </c>
      <c r="Q545" s="12">
        <f>INT(INDEX($C$5:$C$54,$I545)*INDEX(怒翼属性投放!$B$67:$Q$83,$F545,Q$3)*INDEX(怒翼属性投放!$B$33:$B$41,怒翼升级!$G545))</f>
        <v>0</v>
      </c>
      <c r="R545" s="12">
        <f>INT(INDEX($C$5:$C$54,$I545)*INDEX(怒翼属性投放!$B$67:$Q$83,$F545,R$3)*INDEX(怒翼属性投放!$B$33:$B$41,怒翼升级!$G545))</f>
        <v>0</v>
      </c>
      <c r="S545" s="12">
        <f>INT(INDEX($C$5:$C$54,$I545)*INDEX(怒翼属性投放!$B$67:$Q$83,$F545,S$3)*INDEX(怒翼属性投放!$B$33:$B$41,怒翼升级!$G545))</f>
        <v>0</v>
      </c>
      <c r="T545" s="12">
        <f>INT(INDEX($C$5:$C$54,$I545)*INDEX(怒翼属性投放!$B$67:$Q$83,$F545,T$3)*INDEX(怒翼属性投放!$B$33:$B$41,怒翼升级!$G545))</f>
        <v>0</v>
      </c>
      <c r="U545" s="12">
        <f>INT(INDEX($C$5:$C$54,$I545)*INDEX(怒翼属性投放!$B$67:$Q$83,$F545,U$3)*INDEX(怒翼属性投放!$B$33:$B$41,怒翼升级!$G545))</f>
        <v>0</v>
      </c>
      <c r="V545" s="12">
        <f>INT(INDEX($C$5:$C$54,$I545)*INDEX(怒翼属性投放!$B$67:$Q$83,$F545,V$3)*INDEX(怒翼属性投放!$B$33:$B$41,怒翼升级!$G545))</f>
        <v>0</v>
      </c>
      <c r="W545" s="12">
        <f>INT(INDEX($C$5:$C$54,$I545)*INDEX(怒翼属性投放!$B$67:$Q$83,$F545,W$3)*INDEX(怒翼属性投放!$B$33:$B$41,怒翼升级!$G545))</f>
        <v>0</v>
      </c>
      <c r="X545" s="12">
        <f>INT(INDEX($C$5:$C$54,$I545)*INDEX(怒翼属性投放!$B$67:$Q$83,$F545,X$3)*INDEX(怒翼属性投放!$B$33:$B$41,怒翼升级!$G545))</f>
        <v>0</v>
      </c>
      <c r="Y545" s="12">
        <f>INT(INDEX($C$5:$C$54,$I545)*INDEX(怒翼属性投放!$B$67:$Q$83,$F545,Y$3)*INDEX(怒翼属性投放!$B$33:$B$41,怒翼升级!$G545))</f>
        <v>0</v>
      </c>
      <c r="Z545" s="12">
        <f>SUMPRODUCT(怒翼属性投放!B$47:Q$47,怒翼升级!J545:Y545)</f>
        <v>17494.099999999999</v>
      </c>
    </row>
    <row r="546" spans="6:26" ht="16.5" x14ac:dyDescent="0.15">
      <c r="F546" s="13">
        <v>11</v>
      </c>
      <c r="G546" s="13">
        <v>8</v>
      </c>
      <c r="H546" s="13" t="s">
        <v>143</v>
      </c>
      <c r="I546" s="13">
        <v>42</v>
      </c>
      <c r="J546" s="12">
        <f>INT(INDEX($C$5:$C$54,$I546)*INDEX(怒翼属性投放!$B$67:$Q$83,$F546,J$3)*INDEX(怒翼属性投放!$B$33:$B$41,怒翼升级!$G546))</f>
        <v>13750</v>
      </c>
      <c r="K546" s="12">
        <f>INT(INDEX($C$5:$C$54,$I546)*INDEX(怒翼属性投放!$B$67:$Q$83,$F546,K$3)*INDEX(怒翼属性投放!$B$33:$B$41,怒翼升级!$G546))</f>
        <v>1100</v>
      </c>
      <c r="L546" s="12">
        <f>INT(INDEX($C$5:$C$54,$I546)*INDEX(怒翼属性投放!$B$67:$Q$83,$F546,L$3)*INDEX(怒翼属性投放!$B$33:$B$41,怒翼升级!$G546))</f>
        <v>550</v>
      </c>
      <c r="M546" s="12">
        <f>INT(INDEX($C$5:$C$54,$I546)*INDEX(怒翼属性投放!$B$67:$Q$83,$F546,M$3)*INDEX(怒翼属性投放!$B$33:$B$41,怒翼升级!$G546))</f>
        <v>550</v>
      </c>
      <c r="N546" s="12">
        <f>INT(INDEX($C$5:$C$54,$I546)*INDEX(怒翼属性投放!$B$67:$Q$83,$F546,N$3)*INDEX(怒翼属性投放!$B$33:$B$41,怒翼升级!$G546))</f>
        <v>4950</v>
      </c>
      <c r="O546" s="12">
        <f>INT(INDEX($C$5:$C$54,$I546)*INDEX(怒翼属性投放!$B$67:$Q$83,$F546,O$3)*INDEX(怒翼属性投放!$B$33:$B$41,怒翼升级!$G546))</f>
        <v>0</v>
      </c>
      <c r="P546" s="12">
        <f>INT(INDEX($C$5:$C$54,$I546)*INDEX(怒翼属性投放!$B$67:$Q$83,$F546,P$3)*INDEX(怒翼属性投放!$B$33:$B$41,怒翼升级!$G546))</f>
        <v>0</v>
      </c>
      <c r="Q546" s="12">
        <f>INT(INDEX($C$5:$C$54,$I546)*INDEX(怒翼属性投放!$B$67:$Q$83,$F546,Q$3)*INDEX(怒翼属性投放!$B$33:$B$41,怒翼升级!$G546))</f>
        <v>0</v>
      </c>
      <c r="R546" s="12">
        <f>INT(INDEX($C$5:$C$54,$I546)*INDEX(怒翼属性投放!$B$67:$Q$83,$F546,R$3)*INDEX(怒翼属性投放!$B$33:$B$41,怒翼升级!$G546))</f>
        <v>0</v>
      </c>
      <c r="S546" s="12">
        <f>INT(INDEX($C$5:$C$54,$I546)*INDEX(怒翼属性投放!$B$67:$Q$83,$F546,S$3)*INDEX(怒翼属性投放!$B$33:$B$41,怒翼升级!$G546))</f>
        <v>0</v>
      </c>
      <c r="T546" s="12">
        <f>INT(INDEX($C$5:$C$54,$I546)*INDEX(怒翼属性投放!$B$67:$Q$83,$F546,T$3)*INDEX(怒翼属性投放!$B$33:$B$41,怒翼升级!$G546))</f>
        <v>0</v>
      </c>
      <c r="U546" s="12">
        <f>INT(INDEX($C$5:$C$54,$I546)*INDEX(怒翼属性投放!$B$67:$Q$83,$F546,U$3)*INDEX(怒翼属性投放!$B$33:$B$41,怒翼升级!$G546))</f>
        <v>0</v>
      </c>
      <c r="V546" s="12">
        <f>INT(INDEX($C$5:$C$54,$I546)*INDEX(怒翼属性投放!$B$67:$Q$83,$F546,V$3)*INDEX(怒翼属性投放!$B$33:$B$41,怒翼升级!$G546))</f>
        <v>0</v>
      </c>
      <c r="W546" s="12">
        <f>INT(INDEX($C$5:$C$54,$I546)*INDEX(怒翼属性投放!$B$67:$Q$83,$F546,W$3)*INDEX(怒翼属性投放!$B$33:$B$41,怒翼升级!$G546))</f>
        <v>0</v>
      </c>
      <c r="X546" s="12">
        <f>INT(INDEX($C$5:$C$54,$I546)*INDEX(怒翼属性投放!$B$67:$Q$83,$F546,X$3)*INDEX(怒翼属性投放!$B$33:$B$41,怒翼升级!$G546))</f>
        <v>0</v>
      </c>
      <c r="Y546" s="12">
        <f>INT(INDEX($C$5:$C$54,$I546)*INDEX(怒翼属性投放!$B$67:$Q$83,$F546,Y$3)*INDEX(怒翼属性投放!$B$33:$B$41,怒翼升级!$G546))</f>
        <v>0</v>
      </c>
      <c r="Z546" s="12">
        <f>SUMPRODUCT(怒翼属性投放!B$47:Q$47,怒翼升级!J546:Y546)</f>
        <v>17875</v>
      </c>
    </row>
    <row r="547" spans="6:26" ht="16.5" x14ac:dyDescent="0.15">
      <c r="F547" s="13">
        <v>11</v>
      </c>
      <c r="G547" s="13">
        <v>8</v>
      </c>
      <c r="H547" s="13" t="s">
        <v>143</v>
      </c>
      <c r="I547" s="13">
        <v>43</v>
      </c>
      <c r="J547" s="12">
        <f>INT(INDEX($C$5:$C$54,$I547)*INDEX(怒翼属性投放!$B$67:$Q$83,$F547,J$3)*INDEX(怒翼属性投放!$B$33:$B$41,怒翼升级!$G547))</f>
        <v>14038</v>
      </c>
      <c r="K547" s="12">
        <f>INT(INDEX($C$5:$C$54,$I547)*INDEX(怒翼属性投放!$B$67:$Q$83,$F547,K$3)*INDEX(怒翼属性投放!$B$33:$B$41,怒翼升级!$G547))</f>
        <v>1123</v>
      </c>
      <c r="L547" s="12">
        <f>INT(INDEX($C$5:$C$54,$I547)*INDEX(怒翼属性投放!$B$67:$Q$83,$F547,L$3)*INDEX(怒翼属性投放!$B$33:$B$41,怒翼升级!$G547))</f>
        <v>561</v>
      </c>
      <c r="M547" s="12">
        <f>INT(INDEX($C$5:$C$54,$I547)*INDEX(怒翼属性投放!$B$67:$Q$83,$F547,M$3)*INDEX(怒翼属性投放!$B$33:$B$41,怒翼升级!$G547))</f>
        <v>561</v>
      </c>
      <c r="N547" s="12">
        <f>INT(INDEX($C$5:$C$54,$I547)*INDEX(怒翼属性投放!$B$67:$Q$83,$F547,N$3)*INDEX(怒翼属性投放!$B$33:$B$41,怒翼升级!$G547))</f>
        <v>5053</v>
      </c>
      <c r="O547" s="12">
        <f>INT(INDEX($C$5:$C$54,$I547)*INDEX(怒翼属性投放!$B$67:$Q$83,$F547,O$3)*INDEX(怒翼属性投放!$B$33:$B$41,怒翼升级!$G547))</f>
        <v>0</v>
      </c>
      <c r="P547" s="12">
        <f>INT(INDEX($C$5:$C$54,$I547)*INDEX(怒翼属性投放!$B$67:$Q$83,$F547,P$3)*INDEX(怒翼属性投放!$B$33:$B$41,怒翼升级!$G547))</f>
        <v>0</v>
      </c>
      <c r="Q547" s="12">
        <f>INT(INDEX($C$5:$C$54,$I547)*INDEX(怒翼属性投放!$B$67:$Q$83,$F547,Q$3)*INDEX(怒翼属性投放!$B$33:$B$41,怒翼升级!$G547))</f>
        <v>0</v>
      </c>
      <c r="R547" s="12">
        <f>INT(INDEX($C$5:$C$54,$I547)*INDEX(怒翼属性投放!$B$67:$Q$83,$F547,R$3)*INDEX(怒翼属性投放!$B$33:$B$41,怒翼升级!$G547))</f>
        <v>0</v>
      </c>
      <c r="S547" s="12">
        <f>INT(INDEX($C$5:$C$54,$I547)*INDEX(怒翼属性投放!$B$67:$Q$83,$F547,S$3)*INDEX(怒翼属性投放!$B$33:$B$41,怒翼升级!$G547))</f>
        <v>0</v>
      </c>
      <c r="T547" s="12">
        <f>INT(INDEX($C$5:$C$54,$I547)*INDEX(怒翼属性投放!$B$67:$Q$83,$F547,T$3)*INDEX(怒翼属性投放!$B$33:$B$41,怒翼升级!$G547))</f>
        <v>0</v>
      </c>
      <c r="U547" s="12">
        <f>INT(INDEX($C$5:$C$54,$I547)*INDEX(怒翼属性投放!$B$67:$Q$83,$F547,U$3)*INDEX(怒翼属性投放!$B$33:$B$41,怒翼升级!$G547))</f>
        <v>0</v>
      </c>
      <c r="V547" s="12">
        <f>INT(INDEX($C$5:$C$54,$I547)*INDEX(怒翼属性投放!$B$67:$Q$83,$F547,V$3)*INDEX(怒翼属性投放!$B$33:$B$41,怒翼升级!$G547))</f>
        <v>0</v>
      </c>
      <c r="W547" s="12">
        <f>INT(INDEX($C$5:$C$54,$I547)*INDEX(怒翼属性投放!$B$67:$Q$83,$F547,W$3)*INDEX(怒翼属性投放!$B$33:$B$41,怒翼升级!$G547))</f>
        <v>0</v>
      </c>
      <c r="X547" s="12">
        <f>INT(INDEX($C$5:$C$54,$I547)*INDEX(怒翼属性投放!$B$67:$Q$83,$F547,X$3)*INDEX(怒翼属性投放!$B$33:$B$41,怒翼升级!$G547))</f>
        <v>0</v>
      </c>
      <c r="Y547" s="12">
        <f>INT(INDEX($C$5:$C$54,$I547)*INDEX(怒翼属性投放!$B$67:$Q$83,$F547,Y$3)*INDEX(怒翼属性投放!$B$33:$B$41,怒翼升级!$G547))</f>
        <v>0</v>
      </c>
      <c r="Z547" s="12">
        <f>SUMPRODUCT(怒翼属性投放!B$47:Q$47,怒翼升级!J547:Y547)</f>
        <v>18244.8</v>
      </c>
    </row>
    <row r="548" spans="6:26" ht="16.5" x14ac:dyDescent="0.15">
      <c r="F548" s="13">
        <v>11</v>
      </c>
      <c r="G548" s="13">
        <v>8</v>
      </c>
      <c r="H548" s="13" t="s">
        <v>143</v>
      </c>
      <c r="I548" s="13">
        <v>44</v>
      </c>
      <c r="J548" s="12">
        <f>INT(INDEX($C$5:$C$54,$I548)*INDEX(怒翼属性投放!$B$67:$Q$83,$F548,J$3)*INDEX(怒翼属性投放!$B$33:$B$41,怒翼升级!$G548))</f>
        <v>14326</v>
      </c>
      <c r="K548" s="12">
        <f>INT(INDEX($C$5:$C$54,$I548)*INDEX(怒翼属性投放!$B$67:$Q$83,$F548,K$3)*INDEX(怒翼属性投放!$B$33:$B$41,怒翼升级!$G548))</f>
        <v>1146</v>
      </c>
      <c r="L548" s="12">
        <f>INT(INDEX($C$5:$C$54,$I548)*INDEX(怒翼属性投放!$B$67:$Q$83,$F548,L$3)*INDEX(怒翼属性投放!$B$33:$B$41,怒翼升级!$G548))</f>
        <v>573</v>
      </c>
      <c r="M548" s="12">
        <f>INT(INDEX($C$5:$C$54,$I548)*INDEX(怒翼属性投放!$B$67:$Q$83,$F548,M$3)*INDEX(怒翼属性投放!$B$33:$B$41,怒翼升级!$G548))</f>
        <v>573</v>
      </c>
      <c r="N548" s="12">
        <f>INT(INDEX($C$5:$C$54,$I548)*INDEX(怒翼属性投放!$B$67:$Q$83,$F548,N$3)*INDEX(怒翼属性投放!$B$33:$B$41,怒翼升级!$G548))</f>
        <v>5157</v>
      </c>
      <c r="O548" s="12">
        <f>INT(INDEX($C$5:$C$54,$I548)*INDEX(怒翼属性投放!$B$67:$Q$83,$F548,O$3)*INDEX(怒翼属性投放!$B$33:$B$41,怒翼升级!$G548))</f>
        <v>0</v>
      </c>
      <c r="P548" s="12">
        <f>INT(INDEX($C$5:$C$54,$I548)*INDEX(怒翼属性投放!$B$67:$Q$83,$F548,P$3)*INDEX(怒翼属性投放!$B$33:$B$41,怒翼升级!$G548))</f>
        <v>0</v>
      </c>
      <c r="Q548" s="12">
        <f>INT(INDEX($C$5:$C$54,$I548)*INDEX(怒翼属性投放!$B$67:$Q$83,$F548,Q$3)*INDEX(怒翼属性投放!$B$33:$B$41,怒翼升级!$G548))</f>
        <v>0</v>
      </c>
      <c r="R548" s="12">
        <f>INT(INDEX($C$5:$C$54,$I548)*INDEX(怒翼属性投放!$B$67:$Q$83,$F548,R$3)*INDEX(怒翼属性投放!$B$33:$B$41,怒翼升级!$G548))</f>
        <v>0</v>
      </c>
      <c r="S548" s="12">
        <f>INT(INDEX($C$5:$C$54,$I548)*INDEX(怒翼属性投放!$B$67:$Q$83,$F548,S$3)*INDEX(怒翼属性投放!$B$33:$B$41,怒翼升级!$G548))</f>
        <v>0</v>
      </c>
      <c r="T548" s="12">
        <f>INT(INDEX($C$5:$C$54,$I548)*INDEX(怒翼属性投放!$B$67:$Q$83,$F548,T$3)*INDEX(怒翼属性投放!$B$33:$B$41,怒翼升级!$G548))</f>
        <v>0</v>
      </c>
      <c r="U548" s="12">
        <f>INT(INDEX($C$5:$C$54,$I548)*INDEX(怒翼属性投放!$B$67:$Q$83,$F548,U$3)*INDEX(怒翼属性投放!$B$33:$B$41,怒翼升级!$G548))</f>
        <v>0</v>
      </c>
      <c r="V548" s="12">
        <f>INT(INDEX($C$5:$C$54,$I548)*INDEX(怒翼属性投放!$B$67:$Q$83,$F548,V$3)*INDEX(怒翼属性投放!$B$33:$B$41,怒翼升级!$G548))</f>
        <v>0</v>
      </c>
      <c r="W548" s="12">
        <f>INT(INDEX($C$5:$C$54,$I548)*INDEX(怒翼属性投放!$B$67:$Q$83,$F548,W$3)*INDEX(怒翼属性投放!$B$33:$B$41,怒翼升级!$G548))</f>
        <v>0</v>
      </c>
      <c r="X548" s="12">
        <f>INT(INDEX($C$5:$C$54,$I548)*INDEX(怒翼属性投放!$B$67:$Q$83,$F548,X$3)*INDEX(怒翼属性投放!$B$33:$B$41,怒翼升级!$G548))</f>
        <v>0</v>
      </c>
      <c r="Y548" s="12">
        <f>INT(INDEX($C$5:$C$54,$I548)*INDEX(怒翼属性投放!$B$67:$Q$83,$F548,Y$3)*INDEX(怒翼属性投放!$B$33:$B$41,怒翼升级!$G548))</f>
        <v>0</v>
      </c>
      <c r="Z548" s="12">
        <f>SUMPRODUCT(怒翼属性投放!B$47:Q$47,怒翼升级!J548:Y548)</f>
        <v>18622.599999999999</v>
      </c>
    </row>
    <row r="549" spans="6:26" ht="16.5" x14ac:dyDescent="0.15">
      <c r="F549" s="13">
        <v>11</v>
      </c>
      <c r="G549" s="13">
        <v>8</v>
      </c>
      <c r="H549" s="13" t="s">
        <v>143</v>
      </c>
      <c r="I549" s="13">
        <v>45</v>
      </c>
      <c r="J549" s="12">
        <f>INT(INDEX($C$5:$C$54,$I549)*INDEX(怒翼属性投放!$B$67:$Q$83,$F549,J$3)*INDEX(怒翼属性投放!$B$33:$B$41,怒翼升级!$G549))</f>
        <v>14615</v>
      </c>
      <c r="K549" s="12">
        <f>INT(INDEX($C$5:$C$54,$I549)*INDEX(怒翼属性投放!$B$67:$Q$83,$F549,K$3)*INDEX(怒翼属性投放!$B$33:$B$41,怒翼升级!$G549))</f>
        <v>1169</v>
      </c>
      <c r="L549" s="12">
        <f>INT(INDEX($C$5:$C$54,$I549)*INDEX(怒翼属性投放!$B$67:$Q$83,$F549,L$3)*INDEX(怒翼属性投放!$B$33:$B$41,怒翼升级!$G549))</f>
        <v>584</v>
      </c>
      <c r="M549" s="12">
        <f>INT(INDEX($C$5:$C$54,$I549)*INDEX(怒翼属性投放!$B$67:$Q$83,$F549,M$3)*INDEX(怒翼属性投放!$B$33:$B$41,怒翼升级!$G549))</f>
        <v>584</v>
      </c>
      <c r="N549" s="12">
        <f>INT(INDEX($C$5:$C$54,$I549)*INDEX(怒翼属性投放!$B$67:$Q$83,$F549,N$3)*INDEX(怒翼属性投放!$B$33:$B$41,怒翼升级!$G549))</f>
        <v>5261</v>
      </c>
      <c r="O549" s="12">
        <f>INT(INDEX($C$5:$C$54,$I549)*INDEX(怒翼属性投放!$B$67:$Q$83,$F549,O$3)*INDEX(怒翼属性投放!$B$33:$B$41,怒翼升级!$G549))</f>
        <v>0</v>
      </c>
      <c r="P549" s="12">
        <f>INT(INDEX($C$5:$C$54,$I549)*INDEX(怒翼属性投放!$B$67:$Q$83,$F549,P$3)*INDEX(怒翼属性投放!$B$33:$B$41,怒翼升级!$G549))</f>
        <v>0</v>
      </c>
      <c r="Q549" s="12">
        <f>INT(INDEX($C$5:$C$54,$I549)*INDEX(怒翼属性投放!$B$67:$Q$83,$F549,Q$3)*INDEX(怒翼属性投放!$B$33:$B$41,怒翼升级!$G549))</f>
        <v>0</v>
      </c>
      <c r="R549" s="12">
        <f>INT(INDEX($C$5:$C$54,$I549)*INDEX(怒翼属性投放!$B$67:$Q$83,$F549,R$3)*INDEX(怒翼属性投放!$B$33:$B$41,怒翼升级!$G549))</f>
        <v>0</v>
      </c>
      <c r="S549" s="12">
        <f>INT(INDEX($C$5:$C$54,$I549)*INDEX(怒翼属性投放!$B$67:$Q$83,$F549,S$3)*INDEX(怒翼属性投放!$B$33:$B$41,怒翼升级!$G549))</f>
        <v>0</v>
      </c>
      <c r="T549" s="12">
        <f>INT(INDEX($C$5:$C$54,$I549)*INDEX(怒翼属性投放!$B$67:$Q$83,$F549,T$3)*INDEX(怒翼属性投放!$B$33:$B$41,怒翼升级!$G549))</f>
        <v>0</v>
      </c>
      <c r="U549" s="12">
        <f>INT(INDEX($C$5:$C$54,$I549)*INDEX(怒翼属性投放!$B$67:$Q$83,$F549,U$3)*INDEX(怒翼属性投放!$B$33:$B$41,怒翼升级!$G549))</f>
        <v>0</v>
      </c>
      <c r="V549" s="12">
        <f>INT(INDEX($C$5:$C$54,$I549)*INDEX(怒翼属性投放!$B$67:$Q$83,$F549,V$3)*INDEX(怒翼属性投放!$B$33:$B$41,怒翼升级!$G549))</f>
        <v>0</v>
      </c>
      <c r="W549" s="12">
        <f>INT(INDEX($C$5:$C$54,$I549)*INDEX(怒翼属性投放!$B$67:$Q$83,$F549,W$3)*INDEX(怒翼属性投放!$B$33:$B$41,怒翼升级!$G549))</f>
        <v>0</v>
      </c>
      <c r="X549" s="12">
        <f>INT(INDEX($C$5:$C$54,$I549)*INDEX(怒翼属性投放!$B$67:$Q$83,$F549,X$3)*INDEX(怒翼属性投放!$B$33:$B$41,怒翼升级!$G549))</f>
        <v>0</v>
      </c>
      <c r="Y549" s="12">
        <f>INT(INDEX($C$5:$C$54,$I549)*INDEX(怒翼属性投放!$B$67:$Q$83,$F549,Y$3)*INDEX(怒翼属性投放!$B$33:$B$41,怒翼升级!$G549))</f>
        <v>0</v>
      </c>
      <c r="Z549" s="12">
        <f>SUMPRODUCT(怒翼属性投放!B$47:Q$47,怒翼升级!J549:Y549)</f>
        <v>18994.5</v>
      </c>
    </row>
    <row r="550" spans="6:26" ht="16.5" x14ac:dyDescent="0.15">
      <c r="F550" s="13">
        <v>11</v>
      </c>
      <c r="G550" s="13">
        <v>8</v>
      </c>
      <c r="H550" s="13" t="s">
        <v>143</v>
      </c>
      <c r="I550" s="13">
        <v>46</v>
      </c>
      <c r="J550" s="12">
        <f>INT(INDEX($C$5:$C$54,$I550)*INDEX(怒翼属性投放!$B$67:$Q$83,$F550,J$3)*INDEX(怒翼属性投放!$B$33:$B$41,怒翼升级!$G550))</f>
        <v>14903</v>
      </c>
      <c r="K550" s="12">
        <f>INT(INDEX($C$5:$C$54,$I550)*INDEX(怒翼属性投放!$B$67:$Q$83,$F550,K$3)*INDEX(怒翼属性投放!$B$33:$B$41,怒翼升级!$G550))</f>
        <v>1192</v>
      </c>
      <c r="L550" s="12">
        <f>INT(INDEX($C$5:$C$54,$I550)*INDEX(怒翼属性投放!$B$67:$Q$83,$F550,L$3)*INDEX(怒翼属性投放!$B$33:$B$41,怒翼升级!$G550))</f>
        <v>596</v>
      </c>
      <c r="M550" s="12">
        <f>INT(INDEX($C$5:$C$54,$I550)*INDEX(怒翼属性投放!$B$67:$Q$83,$F550,M$3)*INDEX(怒翼属性投放!$B$33:$B$41,怒翼升级!$G550))</f>
        <v>596</v>
      </c>
      <c r="N550" s="12">
        <f>INT(INDEX($C$5:$C$54,$I550)*INDEX(怒翼属性投放!$B$67:$Q$83,$F550,N$3)*INDEX(怒翼属性投放!$B$33:$B$41,怒翼升级!$G550))</f>
        <v>5365</v>
      </c>
      <c r="O550" s="12">
        <f>INT(INDEX($C$5:$C$54,$I550)*INDEX(怒翼属性投放!$B$67:$Q$83,$F550,O$3)*INDEX(怒翼属性投放!$B$33:$B$41,怒翼升级!$G550))</f>
        <v>0</v>
      </c>
      <c r="P550" s="12">
        <f>INT(INDEX($C$5:$C$54,$I550)*INDEX(怒翼属性投放!$B$67:$Q$83,$F550,P$3)*INDEX(怒翼属性投放!$B$33:$B$41,怒翼升级!$G550))</f>
        <v>0</v>
      </c>
      <c r="Q550" s="12">
        <f>INT(INDEX($C$5:$C$54,$I550)*INDEX(怒翼属性投放!$B$67:$Q$83,$F550,Q$3)*INDEX(怒翼属性投放!$B$33:$B$41,怒翼升级!$G550))</f>
        <v>0</v>
      </c>
      <c r="R550" s="12">
        <f>INT(INDEX($C$5:$C$54,$I550)*INDEX(怒翼属性投放!$B$67:$Q$83,$F550,R$3)*INDEX(怒翼属性投放!$B$33:$B$41,怒翼升级!$G550))</f>
        <v>0</v>
      </c>
      <c r="S550" s="12">
        <f>INT(INDEX($C$5:$C$54,$I550)*INDEX(怒翼属性投放!$B$67:$Q$83,$F550,S$3)*INDEX(怒翼属性投放!$B$33:$B$41,怒翼升级!$G550))</f>
        <v>0</v>
      </c>
      <c r="T550" s="12">
        <f>INT(INDEX($C$5:$C$54,$I550)*INDEX(怒翼属性投放!$B$67:$Q$83,$F550,T$3)*INDEX(怒翼属性投放!$B$33:$B$41,怒翼升级!$G550))</f>
        <v>0</v>
      </c>
      <c r="U550" s="12">
        <f>INT(INDEX($C$5:$C$54,$I550)*INDEX(怒翼属性投放!$B$67:$Q$83,$F550,U$3)*INDEX(怒翼属性投放!$B$33:$B$41,怒翼升级!$G550))</f>
        <v>0</v>
      </c>
      <c r="V550" s="12">
        <f>INT(INDEX($C$5:$C$54,$I550)*INDEX(怒翼属性投放!$B$67:$Q$83,$F550,V$3)*INDEX(怒翼属性投放!$B$33:$B$41,怒翼升级!$G550))</f>
        <v>0</v>
      </c>
      <c r="W550" s="12">
        <f>INT(INDEX($C$5:$C$54,$I550)*INDEX(怒翼属性投放!$B$67:$Q$83,$F550,W$3)*INDEX(怒翼属性投放!$B$33:$B$41,怒翼升级!$G550))</f>
        <v>0</v>
      </c>
      <c r="X550" s="12">
        <f>INT(INDEX($C$5:$C$54,$I550)*INDEX(怒翼属性投放!$B$67:$Q$83,$F550,X$3)*INDEX(怒翼属性投放!$B$33:$B$41,怒翼升级!$G550))</f>
        <v>0</v>
      </c>
      <c r="Y550" s="12">
        <f>INT(INDEX($C$5:$C$54,$I550)*INDEX(怒翼属性投放!$B$67:$Q$83,$F550,Y$3)*INDEX(怒翼属性投放!$B$33:$B$41,怒翼升级!$G550))</f>
        <v>0</v>
      </c>
      <c r="Z550" s="12">
        <f>SUMPRODUCT(怒翼属性投放!B$47:Q$47,怒翼升级!J550:Y550)</f>
        <v>19372.3</v>
      </c>
    </row>
    <row r="551" spans="6:26" ht="16.5" x14ac:dyDescent="0.15">
      <c r="F551" s="13">
        <v>11</v>
      </c>
      <c r="G551" s="13">
        <v>8</v>
      </c>
      <c r="H551" s="13" t="s">
        <v>143</v>
      </c>
      <c r="I551" s="13">
        <v>47</v>
      </c>
      <c r="J551" s="12">
        <f>INT(INDEX($C$5:$C$54,$I551)*INDEX(怒翼属性投放!$B$67:$Q$83,$F551,J$3)*INDEX(怒翼属性投放!$B$33:$B$41,怒翼升级!$G551))</f>
        <v>15192</v>
      </c>
      <c r="K551" s="12">
        <f>INT(INDEX($C$5:$C$54,$I551)*INDEX(怒翼属性投放!$B$67:$Q$83,$F551,K$3)*INDEX(怒翼属性投放!$B$33:$B$41,怒翼升级!$G551))</f>
        <v>1215</v>
      </c>
      <c r="L551" s="12">
        <f>INT(INDEX($C$5:$C$54,$I551)*INDEX(怒翼属性投放!$B$67:$Q$83,$F551,L$3)*INDEX(怒翼属性投放!$B$33:$B$41,怒翼升级!$G551))</f>
        <v>607</v>
      </c>
      <c r="M551" s="12">
        <f>INT(INDEX($C$5:$C$54,$I551)*INDEX(怒翼属性投放!$B$67:$Q$83,$F551,M$3)*INDEX(怒翼属性投放!$B$33:$B$41,怒翼升级!$G551))</f>
        <v>607</v>
      </c>
      <c r="N551" s="12">
        <f>INT(INDEX($C$5:$C$54,$I551)*INDEX(怒翼属性投放!$B$67:$Q$83,$F551,N$3)*INDEX(怒翼属性投放!$B$33:$B$41,怒翼升级!$G551))</f>
        <v>5469</v>
      </c>
      <c r="O551" s="12">
        <f>INT(INDEX($C$5:$C$54,$I551)*INDEX(怒翼属性投放!$B$67:$Q$83,$F551,O$3)*INDEX(怒翼属性投放!$B$33:$B$41,怒翼升级!$G551))</f>
        <v>0</v>
      </c>
      <c r="P551" s="12">
        <f>INT(INDEX($C$5:$C$54,$I551)*INDEX(怒翼属性投放!$B$67:$Q$83,$F551,P$3)*INDEX(怒翼属性投放!$B$33:$B$41,怒翼升级!$G551))</f>
        <v>0</v>
      </c>
      <c r="Q551" s="12">
        <f>INT(INDEX($C$5:$C$54,$I551)*INDEX(怒翼属性投放!$B$67:$Q$83,$F551,Q$3)*INDEX(怒翼属性投放!$B$33:$B$41,怒翼升级!$G551))</f>
        <v>0</v>
      </c>
      <c r="R551" s="12">
        <f>INT(INDEX($C$5:$C$54,$I551)*INDEX(怒翼属性投放!$B$67:$Q$83,$F551,R$3)*INDEX(怒翼属性投放!$B$33:$B$41,怒翼升级!$G551))</f>
        <v>0</v>
      </c>
      <c r="S551" s="12">
        <f>INT(INDEX($C$5:$C$54,$I551)*INDEX(怒翼属性投放!$B$67:$Q$83,$F551,S$3)*INDEX(怒翼属性投放!$B$33:$B$41,怒翼升级!$G551))</f>
        <v>0</v>
      </c>
      <c r="T551" s="12">
        <f>INT(INDEX($C$5:$C$54,$I551)*INDEX(怒翼属性投放!$B$67:$Q$83,$F551,T$3)*INDEX(怒翼属性投放!$B$33:$B$41,怒翼升级!$G551))</f>
        <v>0</v>
      </c>
      <c r="U551" s="12">
        <f>INT(INDEX($C$5:$C$54,$I551)*INDEX(怒翼属性投放!$B$67:$Q$83,$F551,U$3)*INDEX(怒翼属性投放!$B$33:$B$41,怒翼升级!$G551))</f>
        <v>0</v>
      </c>
      <c r="V551" s="12">
        <f>INT(INDEX($C$5:$C$54,$I551)*INDEX(怒翼属性投放!$B$67:$Q$83,$F551,V$3)*INDEX(怒翼属性投放!$B$33:$B$41,怒翼升级!$G551))</f>
        <v>0</v>
      </c>
      <c r="W551" s="12">
        <f>INT(INDEX($C$5:$C$54,$I551)*INDEX(怒翼属性投放!$B$67:$Q$83,$F551,W$3)*INDEX(怒翼属性投放!$B$33:$B$41,怒翼升级!$G551))</f>
        <v>0</v>
      </c>
      <c r="X551" s="12">
        <f>INT(INDEX($C$5:$C$54,$I551)*INDEX(怒翼属性投放!$B$67:$Q$83,$F551,X$3)*INDEX(怒翼属性投放!$B$33:$B$41,怒翼升级!$G551))</f>
        <v>0</v>
      </c>
      <c r="Y551" s="12">
        <f>INT(INDEX($C$5:$C$54,$I551)*INDEX(怒翼属性投放!$B$67:$Q$83,$F551,Y$3)*INDEX(怒翼属性投放!$B$33:$B$41,怒翼升级!$G551))</f>
        <v>0</v>
      </c>
      <c r="Z551" s="12">
        <f>SUMPRODUCT(怒翼属性投放!B$47:Q$47,怒翼升级!J551:Y551)</f>
        <v>19744.2</v>
      </c>
    </row>
    <row r="552" spans="6:26" ht="16.5" x14ac:dyDescent="0.15">
      <c r="F552" s="13">
        <v>11</v>
      </c>
      <c r="G552" s="13">
        <v>8</v>
      </c>
      <c r="H552" s="13" t="s">
        <v>143</v>
      </c>
      <c r="I552" s="13">
        <v>48</v>
      </c>
      <c r="J552" s="12">
        <f>INT(INDEX($C$5:$C$54,$I552)*INDEX(怒翼属性投放!$B$67:$Q$83,$F552,J$3)*INDEX(怒翼属性投放!$B$33:$B$41,怒翼升级!$G552))</f>
        <v>15480</v>
      </c>
      <c r="K552" s="12">
        <f>INT(INDEX($C$5:$C$54,$I552)*INDEX(怒翼属性投放!$B$67:$Q$83,$F552,K$3)*INDEX(怒翼属性投放!$B$33:$B$41,怒翼升级!$G552))</f>
        <v>1238</v>
      </c>
      <c r="L552" s="12">
        <f>INT(INDEX($C$5:$C$54,$I552)*INDEX(怒翼属性投放!$B$67:$Q$83,$F552,L$3)*INDEX(怒翼属性投放!$B$33:$B$41,怒翼升级!$G552))</f>
        <v>619</v>
      </c>
      <c r="M552" s="12">
        <f>INT(INDEX($C$5:$C$54,$I552)*INDEX(怒翼属性投放!$B$67:$Q$83,$F552,M$3)*INDEX(怒翼属性投放!$B$33:$B$41,怒翼升级!$G552))</f>
        <v>619</v>
      </c>
      <c r="N552" s="12">
        <f>INT(INDEX($C$5:$C$54,$I552)*INDEX(怒翼属性投放!$B$67:$Q$83,$F552,N$3)*INDEX(怒翼属性投放!$B$33:$B$41,怒翼升级!$G552))</f>
        <v>5573</v>
      </c>
      <c r="O552" s="12">
        <f>INT(INDEX($C$5:$C$54,$I552)*INDEX(怒翼属性投放!$B$67:$Q$83,$F552,O$3)*INDEX(怒翼属性投放!$B$33:$B$41,怒翼升级!$G552))</f>
        <v>0</v>
      </c>
      <c r="P552" s="12">
        <f>INT(INDEX($C$5:$C$54,$I552)*INDEX(怒翼属性投放!$B$67:$Q$83,$F552,P$3)*INDEX(怒翼属性投放!$B$33:$B$41,怒翼升级!$G552))</f>
        <v>0</v>
      </c>
      <c r="Q552" s="12">
        <f>INT(INDEX($C$5:$C$54,$I552)*INDEX(怒翼属性投放!$B$67:$Q$83,$F552,Q$3)*INDEX(怒翼属性投放!$B$33:$B$41,怒翼升级!$G552))</f>
        <v>0</v>
      </c>
      <c r="R552" s="12">
        <f>INT(INDEX($C$5:$C$54,$I552)*INDEX(怒翼属性投放!$B$67:$Q$83,$F552,R$3)*INDEX(怒翼属性投放!$B$33:$B$41,怒翼升级!$G552))</f>
        <v>0</v>
      </c>
      <c r="S552" s="12">
        <f>INT(INDEX($C$5:$C$54,$I552)*INDEX(怒翼属性投放!$B$67:$Q$83,$F552,S$3)*INDEX(怒翼属性投放!$B$33:$B$41,怒翼升级!$G552))</f>
        <v>0</v>
      </c>
      <c r="T552" s="12">
        <f>INT(INDEX($C$5:$C$54,$I552)*INDEX(怒翼属性投放!$B$67:$Q$83,$F552,T$3)*INDEX(怒翼属性投放!$B$33:$B$41,怒翼升级!$G552))</f>
        <v>0</v>
      </c>
      <c r="U552" s="12">
        <f>INT(INDEX($C$5:$C$54,$I552)*INDEX(怒翼属性投放!$B$67:$Q$83,$F552,U$3)*INDEX(怒翼属性投放!$B$33:$B$41,怒翼升级!$G552))</f>
        <v>0</v>
      </c>
      <c r="V552" s="12">
        <f>INT(INDEX($C$5:$C$54,$I552)*INDEX(怒翼属性投放!$B$67:$Q$83,$F552,V$3)*INDEX(怒翼属性投放!$B$33:$B$41,怒翼升级!$G552))</f>
        <v>0</v>
      </c>
      <c r="W552" s="12">
        <f>INT(INDEX($C$5:$C$54,$I552)*INDEX(怒翼属性投放!$B$67:$Q$83,$F552,W$3)*INDEX(怒翼属性投放!$B$33:$B$41,怒翼升级!$G552))</f>
        <v>0</v>
      </c>
      <c r="X552" s="12">
        <f>INT(INDEX($C$5:$C$54,$I552)*INDEX(怒翼属性投放!$B$67:$Q$83,$F552,X$3)*INDEX(怒翼属性投放!$B$33:$B$41,怒翼升级!$G552))</f>
        <v>0</v>
      </c>
      <c r="Y552" s="12">
        <f>INT(INDEX($C$5:$C$54,$I552)*INDEX(怒翼属性投放!$B$67:$Q$83,$F552,Y$3)*INDEX(怒翼属性投放!$B$33:$B$41,怒翼升级!$G552))</f>
        <v>0</v>
      </c>
      <c r="Z552" s="12">
        <f>SUMPRODUCT(怒翼属性投放!B$47:Q$47,怒翼升级!J552:Y552)</f>
        <v>20122</v>
      </c>
    </row>
    <row r="553" spans="6:26" ht="16.5" x14ac:dyDescent="0.15">
      <c r="F553" s="13">
        <v>11</v>
      </c>
      <c r="G553" s="13">
        <v>8</v>
      </c>
      <c r="H553" s="13" t="s">
        <v>143</v>
      </c>
      <c r="I553" s="13">
        <v>49</v>
      </c>
      <c r="J553" s="12">
        <f>INT(INDEX($C$5:$C$54,$I553)*INDEX(怒翼属性投放!$B$67:$Q$83,$F553,J$3)*INDEX(怒翼属性投放!$B$33:$B$41,怒翼升级!$G553))</f>
        <v>15769</v>
      </c>
      <c r="K553" s="12">
        <f>INT(INDEX($C$5:$C$54,$I553)*INDEX(怒翼属性投放!$B$67:$Q$83,$F553,K$3)*INDEX(怒翼属性投放!$B$33:$B$41,怒翼升级!$G553))</f>
        <v>1261</v>
      </c>
      <c r="L553" s="12">
        <f>INT(INDEX($C$5:$C$54,$I553)*INDEX(怒翼属性投放!$B$67:$Q$83,$F553,L$3)*INDEX(怒翼属性投放!$B$33:$B$41,怒翼升级!$G553))</f>
        <v>630</v>
      </c>
      <c r="M553" s="12">
        <f>INT(INDEX($C$5:$C$54,$I553)*INDEX(怒翼属性投放!$B$67:$Q$83,$F553,M$3)*INDEX(怒翼属性投放!$B$33:$B$41,怒翼升级!$G553))</f>
        <v>630</v>
      </c>
      <c r="N553" s="12">
        <f>INT(INDEX($C$5:$C$54,$I553)*INDEX(怒翼属性投放!$B$67:$Q$83,$F553,N$3)*INDEX(怒翼属性投放!$B$33:$B$41,怒翼升级!$G553))</f>
        <v>5676</v>
      </c>
      <c r="O553" s="12">
        <f>INT(INDEX($C$5:$C$54,$I553)*INDEX(怒翼属性投放!$B$67:$Q$83,$F553,O$3)*INDEX(怒翼属性投放!$B$33:$B$41,怒翼升级!$G553))</f>
        <v>0</v>
      </c>
      <c r="P553" s="12">
        <f>INT(INDEX($C$5:$C$54,$I553)*INDEX(怒翼属性投放!$B$67:$Q$83,$F553,P$3)*INDEX(怒翼属性投放!$B$33:$B$41,怒翼升级!$G553))</f>
        <v>0</v>
      </c>
      <c r="Q553" s="12">
        <f>INT(INDEX($C$5:$C$54,$I553)*INDEX(怒翼属性投放!$B$67:$Q$83,$F553,Q$3)*INDEX(怒翼属性投放!$B$33:$B$41,怒翼升级!$G553))</f>
        <v>0</v>
      </c>
      <c r="R553" s="12">
        <f>INT(INDEX($C$5:$C$54,$I553)*INDEX(怒翼属性投放!$B$67:$Q$83,$F553,R$3)*INDEX(怒翼属性投放!$B$33:$B$41,怒翼升级!$G553))</f>
        <v>0</v>
      </c>
      <c r="S553" s="12">
        <f>INT(INDEX($C$5:$C$54,$I553)*INDEX(怒翼属性投放!$B$67:$Q$83,$F553,S$3)*INDEX(怒翼属性投放!$B$33:$B$41,怒翼升级!$G553))</f>
        <v>0</v>
      </c>
      <c r="T553" s="12">
        <f>INT(INDEX($C$5:$C$54,$I553)*INDEX(怒翼属性投放!$B$67:$Q$83,$F553,T$3)*INDEX(怒翼属性投放!$B$33:$B$41,怒翼升级!$G553))</f>
        <v>0</v>
      </c>
      <c r="U553" s="12">
        <f>INT(INDEX($C$5:$C$54,$I553)*INDEX(怒翼属性投放!$B$67:$Q$83,$F553,U$3)*INDEX(怒翼属性投放!$B$33:$B$41,怒翼升级!$G553))</f>
        <v>0</v>
      </c>
      <c r="V553" s="12">
        <f>INT(INDEX($C$5:$C$54,$I553)*INDEX(怒翼属性投放!$B$67:$Q$83,$F553,V$3)*INDEX(怒翼属性投放!$B$33:$B$41,怒翼升级!$G553))</f>
        <v>0</v>
      </c>
      <c r="W553" s="12">
        <f>INT(INDEX($C$5:$C$54,$I553)*INDEX(怒翼属性投放!$B$67:$Q$83,$F553,W$3)*INDEX(怒翼属性投放!$B$33:$B$41,怒翼升级!$G553))</f>
        <v>0</v>
      </c>
      <c r="X553" s="12">
        <f>INT(INDEX($C$5:$C$54,$I553)*INDEX(怒翼属性投放!$B$67:$Q$83,$F553,X$3)*INDEX(怒翼属性投放!$B$33:$B$41,怒翼升级!$G553))</f>
        <v>0</v>
      </c>
      <c r="Y553" s="12">
        <f>INT(INDEX($C$5:$C$54,$I553)*INDEX(怒翼属性投放!$B$67:$Q$83,$F553,Y$3)*INDEX(怒翼属性投放!$B$33:$B$41,怒翼升级!$G553))</f>
        <v>0</v>
      </c>
      <c r="Z553" s="12">
        <f>SUMPRODUCT(怒翼属性投放!B$47:Q$47,怒翼升级!J553:Y553)</f>
        <v>20491.900000000001</v>
      </c>
    </row>
    <row r="554" spans="6:26" ht="16.5" x14ac:dyDescent="0.15">
      <c r="F554" s="13">
        <v>11</v>
      </c>
      <c r="G554" s="13">
        <v>8</v>
      </c>
      <c r="H554" s="13" t="s">
        <v>143</v>
      </c>
      <c r="I554" s="13">
        <v>50</v>
      </c>
      <c r="J554" s="12">
        <f>INT(INDEX($C$5:$C$54,$I554)*INDEX(怒翼属性投放!$B$67:$Q$83,$F554,J$3)*INDEX(怒翼属性投放!$B$33:$B$41,怒翼升级!$G554))</f>
        <v>16153</v>
      </c>
      <c r="K554" s="12">
        <f>INT(INDEX($C$5:$C$54,$I554)*INDEX(怒翼属性投放!$B$67:$Q$83,$F554,K$3)*INDEX(怒翼属性投放!$B$33:$B$41,怒翼升级!$G554))</f>
        <v>1292</v>
      </c>
      <c r="L554" s="12">
        <f>INT(INDEX($C$5:$C$54,$I554)*INDEX(怒翼属性投放!$B$67:$Q$83,$F554,L$3)*INDEX(怒翼属性投放!$B$33:$B$41,怒翼升级!$G554))</f>
        <v>646</v>
      </c>
      <c r="M554" s="12">
        <f>INT(INDEX($C$5:$C$54,$I554)*INDEX(怒翼属性投放!$B$67:$Q$83,$F554,M$3)*INDEX(怒翼属性投放!$B$33:$B$41,怒翼升级!$G554))</f>
        <v>646</v>
      </c>
      <c r="N554" s="12">
        <f>INT(INDEX($C$5:$C$54,$I554)*INDEX(怒翼属性投放!$B$67:$Q$83,$F554,N$3)*INDEX(怒翼属性投放!$B$33:$B$41,怒翼升级!$G554))</f>
        <v>5815</v>
      </c>
      <c r="O554" s="12">
        <f>INT(INDEX($C$5:$C$54,$I554)*INDEX(怒翼属性投放!$B$67:$Q$83,$F554,O$3)*INDEX(怒翼属性投放!$B$33:$B$41,怒翼升级!$G554))</f>
        <v>0</v>
      </c>
      <c r="P554" s="12">
        <f>INT(INDEX($C$5:$C$54,$I554)*INDEX(怒翼属性投放!$B$67:$Q$83,$F554,P$3)*INDEX(怒翼属性投放!$B$33:$B$41,怒翼升级!$G554))</f>
        <v>0</v>
      </c>
      <c r="Q554" s="12">
        <f>INT(INDEX($C$5:$C$54,$I554)*INDEX(怒翼属性投放!$B$67:$Q$83,$F554,Q$3)*INDEX(怒翼属性投放!$B$33:$B$41,怒翼升级!$G554))</f>
        <v>0</v>
      </c>
      <c r="R554" s="12">
        <f>INT(INDEX($C$5:$C$54,$I554)*INDEX(怒翼属性投放!$B$67:$Q$83,$F554,R$3)*INDEX(怒翼属性投放!$B$33:$B$41,怒翼升级!$G554))</f>
        <v>0</v>
      </c>
      <c r="S554" s="12">
        <f>INT(INDEX($C$5:$C$54,$I554)*INDEX(怒翼属性投放!$B$67:$Q$83,$F554,S$3)*INDEX(怒翼属性投放!$B$33:$B$41,怒翼升级!$G554))</f>
        <v>0</v>
      </c>
      <c r="T554" s="12">
        <f>INT(INDEX($C$5:$C$54,$I554)*INDEX(怒翼属性投放!$B$67:$Q$83,$F554,T$3)*INDEX(怒翼属性投放!$B$33:$B$41,怒翼升级!$G554))</f>
        <v>0</v>
      </c>
      <c r="U554" s="12">
        <f>INT(INDEX($C$5:$C$54,$I554)*INDEX(怒翼属性投放!$B$67:$Q$83,$F554,U$3)*INDEX(怒翼属性投放!$B$33:$B$41,怒翼升级!$G554))</f>
        <v>0</v>
      </c>
      <c r="V554" s="12">
        <f>INT(INDEX($C$5:$C$54,$I554)*INDEX(怒翼属性投放!$B$67:$Q$83,$F554,V$3)*INDEX(怒翼属性投放!$B$33:$B$41,怒翼升级!$G554))</f>
        <v>0</v>
      </c>
      <c r="W554" s="12">
        <f>INT(INDEX($C$5:$C$54,$I554)*INDEX(怒翼属性投放!$B$67:$Q$83,$F554,W$3)*INDEX(怒翼属性投放!$B$33:$B$41,怒翼升级!$G554))</f>
        <v>0</v>
      </c>
      <c r="X554" s="12">
        <f>INT(INDEX($C$5:$C$54,$I554)*INDEX(怒翼属性投放!$B$67:$Q$83,$F554,X$3)*INDEX(怒翼属性投放!$B$33:$B$41,怒翼升级!$G554))</f>
        <v>0</v>
      </c>
      <c r="Y554" s="12">
        <f>INT(INDEX($C$5:$C$54,$I554)*INDEX(怒翼属性投放!$B$67:$Q$83,$F554,Y$3)*INDEX(怒翼属性投放!$B$33:$B$41,怒翼升级!$G554))</f>
        <v>0</v>
      </c>
      <c r="Z554" s="12">
        <f>SUMPRODUCT(怒翼属性投放!B$47:Q$47,怒翼升级!J554:Y554)</f>
        <v>20997.3</v>
      </c>
    </row>
    <row r="555" spans="6:26" ht="16.5" x14ac:dyDescent="0.15">
      <c r="F555" s="13">
        <v>12</v>
      </c>
      <c r="G555" s="13">
        <v>8</v>
      </c>
      <c r="H555" s="13" t="s">
        <v>144</v>
      </c>
      <c r="I555" s="13">
        <v>1</v>
      </c>
      <c r="J555" s="12">
        <f>INT(INDEX($C$5:$C$54,$I555)*INDEX(怒翼属性投放!$B$67:$Q$83,$F555,J$3)*INDEX(怒翼属性投放!$B$33:$B$41,怒翼升级!$G555))</f>
        <v>3571</v>
      </c>
      <c r="K555" s="12">
        <f>INT(INDEX($C$5:$C$54,$I555)*INDEX(怒翼属性投放!$B$67:$Q$83,$F555,K$3)*INDEX(怒翼属性投放!$B$33:$B$41,怒翼升级!$G555))</f>
        <v>285</v>
      </c>
      <c r="L555" s="12">
        <f>INT(INDEX($C$5:$C$54,$I555)*INDEX(怒翼属性投放!$B$67:$Q$83,$F555,L$3)*INDEX(怒翼属性投放!$B$33:$B$41,怒翼升级!$G555))</f>
        <v>142</v>
      </c>
      <c r="M555" s="12">
        <f>INT(INDEX($C$5:$C$54,$I555)*INDEX(怒翼属性投放!$B$67:$Q$83,$F555,M$3)*INDEX(怒翼属性投放!$B$33:$B$41,怒翼升级!$G555))</f>
        <v>142</v>
      </c>
      <c r="N555" s="12">
        <f>INT(INDEX($C$5:$C$54,$I555)*INDEX(怒翼属性投放!$B$67:$Q$83,$F555,N$3)*INDEX(怒翼属性投放!$B$33:$B$41,怒翼升级!$G555))</f>
        <v>0</v>
      </c>
      <c r="O555" s="12">
        <f>INT(INDEX($C$5:$C$54,$I555)*INDEX(怒翼属性投放!$B$67:$Q$83,$F555,O$3)*INDEX(怒翼属性投放!$B$33:$B$41,怒翼升级!$G555))</f>
        <v>428</v>
      </c>
      <c r="P555" s="12">
        <f>INT(INDEX($C$5:$C$54,$I555)*INDEX(怒翼属性投放!$B$67:$Q$83,$F555,P$3)*INDEX(怒翼属性投放!$B$33:$B$41,怒翼升级!$G555))</f>
        <v>0</v>
      </c>
      <c r="Q555" s="12">
        <f>INT(INDEX($C$5:$C$54,$I555)*INDEX(怒翼属性投放!$B$67:$Q$83,$F555,Q$3)*INDEX(怒翼属性投放!$B$33:$B$41,怒翼升级!$G555))</f>
        <v>0</v>
      </c>
      <c r="R555" s="12">
        <f>INT(INDEX($C$5:$C$54,$I555)*INDEX(怒翼属性投放!$B$67:$Q$83,$F555,R$3)*INDEX(怒翼属性投放!$B$33:$B$41,怒翼升级!$G555))</f>
        <v>0</v>
      </c>
      <c r="S555" s="12">
        <f>INT(INDEX($C$5:$C$54,$I555)*INDEX(怒翼属性投放!$B$67:$Q$83,$F555,S$3)*INDEX(怒翼属性投放!$B$33:$B$41,怒翼升级!$G555))</f>
        <v>0</v>
      </c>
      <c r="T555" s="12">
        <f>INT(INDEX($C$5:$C$54,$I555)*INDEX(怒翼属性投放!$B$67:$Q$83,$F555,T$3)*INDEX(怒翼属性投放!$B$33:$B$41,怒翼升级!$G555))</f>
        <v>0</v>
      </c>
      <c r="U555" s="12">
        <f>INT(INDEX($C$5:$C$54,$I555)*INDEX(怒翼属性投放!$B$67:$Q$83,$F555,U$3)*INDEX(怒翼属性投放!$B$33:$B$41,怒翼升级!$G555))</f>
        <v>0</v>
      </c>
      <c r="V555" s="12">
        <f>INT(INDEX($C$5:$C$54,$I555)*INDEX(怒翼属性投放!$B$67:$Q$83,$F555,V$3)*INDEX(怒翼属性投放!$B$33:$B$41,怒翼升级!$G555))</f>
        <v>0</v>
      </c>
      <c r="W555" s="12">
        <f>INT(INDEX($C$5:$C$54,$I555)*INDEX(怒翼属性投放!$B$67:$Q$83,$F555,W$3)*INDEX(怒翼属性投放!$B$33:$B$41,怒翼升级!$G555))</f>
        <v>0</v>
      </c>
      <c r="X555" s="12">
        <f>INT(INDEX($C$5:$C$54,$I555)*INDEX(怒翼属性投放!$B$67:$Q$83,$F555,X$3)*INDEX(怒翼属性投放!$B$33:$B$41,怒翼升级!$G555))</f>
        <v>0</v>
      </c>
      <c r="Y555" s="12">
        <f>INT(INDEX($C$5:$C$54,$I555)*INDEX(怒翼属性投放!$B$67:$Q$83,$F555,Y$3)*INDEX(怒翼属性投放!$B$33:$B$41,怒翼升级!$G555))</f>
        <v>0</v>
      </c>
      <c r="Z555" s="12">
        <f>SUMPRODUCT(怒翼属性投放!B$47:Q$47,怒翼升级!J555:Y555)</f>
        <v>2492.1</v>
      </c>
    </row>
    <row r="556" spans="6:26" ht="16.5" x14ac:dyDescent="0.15">
      <c r="F556" s="13">
        <v>12</v>
      </c>
      <c r="G556" s="13">
        <v>8</v>
      </c>
      <c r="H556" s="13" t="s">
        <v>144</v>
      </c>
      <c r="I556" s="13">
        <v>2</v>
      </c>
      <c r="J556" s="12">
        <f>INT(INDEX($C$5:$C$54,$I556)*INDEX(怒翼属性投放!$B$67:$Q$83,$F556,J$3)*INDEX(怒翼属性投放!$B$33:$B$41,怒翼升级!$G556))</f>
        <v>4107</v>
      </c>
      <c r="K556" s="12">
        <f>INT(INDEX($C$5:$C$54,$I556)*INDEX(怒翼属性投放!$B$67:$Q$83,$F556,K$3)*INDEX(怒翼属性投放!$B$33:$B$41,怒翼升级!$G556))</f>
        <v>328</v>
      </c>
      <c r="L556" s="12">
        <f>INT(INDEX($C$5:$C$54,$I556)*INDEX(怒翼属性投放!$B$67:$Q$83,$F556,L$3)*INDEX(怒翼属性投放!$B$33:$B$41,怒翼升级!$G556))</f>
        <v>164</v>
      </c>
      <c r="M556" s="12">
        <f>INT(INDEX($C$5:$C$54,$I556)*INDEX(怒翼属性投放!$B$67:$Q$83,$F556,M$3)*INDEX(怒翼属性投放!$B$33:$B$41,怒翼升级!$G556))</f>
        <v>164</v>
      </c>
      <c r="N556" s="12">
        <f>INT(INDEX($C$5:$C$54,$I556)*INDEX(怒翼属性投放!$B$67:$Q$83,$F556,N$3)*INDEX(怒翼属性投放!$B$33:$B$41,怒翼升级!$G556))</f>
        <v>0</v>
      </c>
      <c r="O556" s="12">
        <f>INT(INDEX($C$5:$C$54,$I556)*INDEX(怒翼属性投放!$B$67:$Q$83,$F556,O$3)*INDEX(怒翼属性投放!$B$33:$B$41,怒翼升级!$G556))</f>
        <v>492</v>
      </c>
      <c r="P556" s="12">
        <f>INT(INDEX($C$5:$C$54,$I556)*INDEX(怒翼属性投放!$B$67:$Q$83,$F556,P$3)*INDEX(怒翼属性投放!$B$33:$B$41,怒翼升级!$G556))</f>
        <v>0</v>
      </c>
      <c r="Q556" s="12">
        <f>INT(INDEX($C$5:$C$54,$I556)*INDEX(怒翼属性投放!$B$67:$Q$83,$F556,Q$3)*INDEX(怒翼属性投放!$B$33:$B$41,怒翼升级!$G556))</f>
        <v>0</v>
      </c>
      <c r="R556" s="12">
        <f>INT(INDEX($C$5:$C$54,$I556)*INDEX(怒翼属性投放!$B$67:$Q$83,$F556,R$3)*INDEX(怒翼属性投放!$B$33:$B$41,怒翼升级!$G556))</f>
        <v>0</v>
      </c>
      <c r="S556" s="12">
        <f>INT(INDEX($C$5:$C$54,$I556)*INDEX(怒翼属性投放!$B$67:$Q$83,$F556,S$3)*INDEX(怒翼属性投放!$B$33:$B$41,怒翼升级!$G556))</f>
        <v>0</v>
      </c>
      <c r="T556" s="12">
        <f>INT(INDEX($C$5:$C$54,$I556)*INDEX(怒翼属性投放!$B$67:$Q$83,$F556,T$3)*INDEX(怒翼属性投放!$B$33:$B$41,怒翼升级!$G556))</f>
        <v>0</v>
      </c>
      <c r="U556" s="12">
        <f>INT(INDEX($C$5:$C$54,$I556)*INDEX(怒翼属性投放!$B$67:$Q$83,$F556,U$3)*INDEX(怒翼属性投放!$B$33:$B$41,怒翼升级!$G556))</f>
        <v>0</v>
      </c>
      <c r="V556" s="12">
        <f>INT(INDEX($C$5:$C$54,$I556)*INDEX(怒翼属性投放!$B$67:$Q$83,$F556,V$3)*INDEX(怒翼属性投放!$B$33:$B$41,怒翼升级!$G556))</f>
        <v>0</v>
      </c>
      <c r="W556" s="12">
        <f>INT(INDEX($C$5:$C$54,$I556)*INDEX(怒翼属性投放!$B$67:$Q$83,$F556,W$3)*INDEX(怒翼属性投放!$B$33:$B$41,怒翼升级!$G556))</f>
        <v>0</v>
      </c>
      <c r="X556" s="12">
        <f>INT(INDEX($C$5:$C$54,$I556)*INDEX(怒翼属性投放!$B$67:$Q$83,$F556,X$3)*INDEX(怒翼属性投放!$B$33:$B$41,怒翼升级!$G556))</f>
        <v>0</v>
      </c>
      <c r="Y556" s="12">
        <f>INT(INDEX($C$5:$C$54,$I556)*INDEX(怒翼属性投放!$B$67:$Q$83,$F556,Y$3)*INDEX(怒翼属性投放!$B$33:$B$41,怒翼升级!$G556))</f>
        <v>0</v>
      </c>
      <c r="Z556" s="12">
        <f>SUMPRODUCT(怒翼属性投放!B$47:Q$47,怒翼升级!J556:Y556)</f>
        <v>2870.7</v>
      </c>
    </row>
    <row r="557" spans="6:26" ht="16.5" x14ac:dyDescent="0.15">
      <c r="F557" s="13">
        <v>12</v>
      </c>
      <c r="G557" s="13">
        <v>8</v>
      </c>
      <c r="H557" s="13" t="s">
        <v>144</v>
      </c>
      <c r="I557" s="13">
        <v>3</v>
      </c>
      <c r="J557" s="12">
        <f>INT(INDEX($C$5:$C$54,$I557)*INDEX(怒翼属性投放!$B$67:$Q$83,$F557,J$3)*INDEX(怒翼属性投放!$B$33:$B$41,怒翼升级!$G557))</f>
        <v>4642</v>
      </c>
      <c r="K557" s="12">
        <f>INT(INDEX($C$5:$C$54,$I557)*INDEX(怒翼属性投放!$B$67:$Q$83,$F557,K$3)*INDEX(怒翼属性投放!$B$33:$B$41,怒翼升级!$G557))</f>
        <v>371</v>
      </c>
      <c r="L557" s="12">
        <f>INT(INDEX($C$5:$C$54,$I557)*INDEX(怒翼属性投放!$B$67:$Q$83,$F557,L$3)*INDEX(怒翼属性投放!$B$33:$B$41,怒翼升级!$G557))</f>
        <v>185</v>
      </c>
      <c r="M557" s="12">
        <f>INT(INDEX($C$5:$C$54,$I557)*INDEX(怒翼属性投放!$B$67:$Q$83,$F557,M$3)*INDEX(怒翼属性投放!$B$33:$B$41,怒翼升级!$G557))</f>
        <v>185</v>
      </c>
      <c r="N557" s="12">
        <f>INT(INDEX($C$5:$C$54,$I557)*INDEX(怒翼属性投放!$B$67:$Q$83,$F557,N$3)*INDEX(怒翼属性投放!$B$33:$B$41,怒翼升级!$G557))</f>
        <v>0</v>
      </c>
      <c r="O557" s="12">
        <f>INT(INDEX($C$5:$C$54,$I557)*INDEX(怒翼属性投放!$B$67:$Q$83,$F557,O$3)*INDEX(怒翼属性投放!$B$33:$B$41,怒翼升级!$G557))</f>
        <v>557</v>
      </c>
      <c r="P557" s="12">
        <f>INT(INDEX($C$5:$C$54,$I557)*INDEX(怒翼属性投放!$B$67:$Q$83,$F557,P$3)*INDEX(怒翼属性投放!$B$33:$B$41,怒翼升级!$G557))</f>
        <v>0</v>
      </c>
      <c r="Q557" s="12">
        <f>INT(INDEX($C$5:$C$54,$I557)*INDEX(怒翼属性投放!$B$67:$Q$83,$F557,Q$3)*INDEX(怒翼属性投放!$B$33:$B$41,怒翼升级!$G557))</f>
        <v>0</v>
      </c>
      <c r="R557" s="12">
        <f>INT(INDEX($C$5:$C$54,$I557)*INDEX(怒翼属性投放!$B$67:$Q$83,$F557,R$3)*INDEX(怒翼属性投放!$B$33:$B$41,怒翼升级!$G557))</f>
        <v>0</v>
      </c>
      <c r="S557" s="12">
        <f>INT(INDEX($C$5:$C$54,$I557)*INDEX(怒翼属性投放!$B$67:$Q$83,$F557,S$3)*INDEX(怒翼属性投放!$B$33:$B$41,怒翼升级!$G557))</f>
        <v>0</v>
      </c>
      <c r="T557" s="12">
        <f>INT(INDEX($C$5:$C$54,$I557)*INDEX(怒翼属性投放!$B$67:$Q$83,$F557,T$3)*INDEX(怒翼属性投放!$B$33:$B$41,怒翼升级!$G557))</f>
        <v>0</v>
      </c>
      <c r="U557" s="12">
        <f>INT(INDEX($C$5:$C$54,$I557)*INDEX(怒翼属性投放!$B$67:$Q$83,$F557,U$3)*INDEX(怒翼属性投放!$B$33:$B$41,怒翼升级!$G557))</f>
        <v>0</v>
      </c>
      <c r="V557" s="12">
        <f>INT(INDEX($C$5:$C$54,$I557)*INDEX(怒翼属性投放!$B$67:$Q$83,$F557,V$3)*INDEX(怒翼属性投放!$B$33:$B$41,怒翼升级!$G557))</f>
        <v>0</v>
      </c>
      <c r="W557" s="12">
        <f>INT(INDEX($C$5:$C$54,$I557)*INDEX(怒翼属性投放!$B$67:$Q$83,$F557,W$3)*INDEX(怒翼属性投放!$B$33:$B$41,怒翼升级!$G557))</f>
        <v>0</v>
      </c>
      <c r="X557" s="12">
        <f>INT(INDEX($C$5:$C$54,$I557)*INDEX(怒翼属性投放!$B$67:$Q$83,$F557,X$3)*INDEX(怒翼属性投放!$B$33:$B$41,怒翼升级!$G557))</f>
        <v>0</v>
      </c>
      <c r="Y557" s="12">
        <f>INT(INDEX($C$5:$C$54,$I557)*INDEX(怒翼属性投放!$B$67:$Q$83,$F557,Y$3)*INDEX(怒翼属性投放!$B$33:$B$41,怒翼升级!$G557))</f>
        <v>0</v>
      </c>
      <c r="Z557" s="12">
        <f>SUMPRODUCT(怒翼属性投放!B$47:Q$47,怒翼升级!J557:Y557)</f>
        <v>3244.2</v>
      </c>
    </row>
    <row r="558" spans="6:26" ht="16.5" x14ac:dyDescent="0.15">
      <c r="F558" s="13">
        <v>12</v>
      </c>
      <c r="G558" s="13">
        <v>8</v>
      </c>
      <c r="H558" s="13" t="s">
        <v>144</v>
      </c>
      <c r="I558" s="13">
        <v>4</v>
      </c>
      <c r="J558" s="12">
        <f>INT(INDEX($C$5:$C$54,$I558)*INDEX(怒翼属性投放!$B$67:$Q$83,$F558,J$3)*INDEX(怒翼属性投放!$B$33:$B$41,怒翼升级!$G558))</f>
        <v>5178</v>
      </c>
      <c r="K558" s="12">
        <f>INT(INDEX($C$5:$C$54,$I558)*INDEX(怒翼属性投放!$B$67:$Q$83,$F558,K$3)*INDEX(怒翼属性投放!$B$33:$B$41,怒翼升级!$G558))</f>
        <v>414</v>
      </c>
      <c r="L558" s="12">
        <f>INT(INDEX($C$5:$C$54,$I558)*INDEX(怒翼属性投放!$B$67:$Q$83,$F558,L$3)*INDEX(怒翼属性投放!$B$33:$B$41,怒翼升级!$G558))</f>
        <v>207</v>
      </c>
      <c r="M558" s="12">
        <f>INT(INDEX($C$5:$C$54,$I558)*INDEX(怒翼属性投放!$B$67:$Q$83,$F558,M$3)*INDEX(怒翼属性投放!$B$33:$B$41,怒翼升级!$G558))</f>
        <v>207</v>
      </c>
      <c r="N558" s="12">
        <f>INT(INDEX($C$5:$C$54,$I558)*INDEX(怒翼属性投放!$B$67:$Q$83,$F558,N$3)*INDEX(怒翼属性投放!$B$33:$B$41,怒翼升级!$G558))</f>
        <v>0</v>
      </c>
      <c r="O558" s="12">
        <f>INT(INDEX($C$5:$C$54,$I558)*INDEX(怒翼属性投放!$B$67:$Q$83,$F558,O$3)*INDEX(怒翼属性投放!$B$33:$B$41,怒翼升级!$G558))</f>
        <v>621</v>
      </c>
      <c r="P558" s="12">
        <f>INT(INDEX($C$5:$C$54,$I558)*INDEX(怒翼属性投放!$B$67:$Q$83,$F558,P$3)*INDEX(怒翼属性投放!$B$33:$B$41,怒翼升级!$G558))</f>
        <v>0</v>
      </c>
      <c r="Q558" s="12">
        <f>INT(INDEX($C$5:$C$54,$I558)*INDEX(怒翼属性投放!$B$67:$Q$83,$F558,Q$3)*INDEX(怒翼属性投放!$B$33:$B$41,怒翼升级!$G558))</f>
        <v>0</v>
      </c>
      <c r="R558" s="12">
        <f>INT(INDEX($C$5:$C$54,$I558)*INDEX(怒翼属性投放!$B$67:$Q$83,$F558,R$3)*INDEX(怒翼属性投放!$B$33:$B$41,怒翼升级!$G558))</f>
        <v>0</v>
      </c>
      <c r="S558" s="12">
        <f>INT(INDEX($C$5:$C$54,$I558)*INDEX(怒翼属性投放!$B$67:$Q$83,$F558,S$3)*INDEX(怒翼属性投放!$B$33:$B$41,怒翼升级!$G558))</f>
        <v>0</v>
      </c>
      <c r="T558" s="12">
        <f>INT(INDEX($C$5:$C$54,$I558)*INDEX(怒翼属性投放!$B$67:$Q$83,$F558,T$3)*INDEX(怒翼属性投放!$B$33:$B$41,怒翼升级!$G558))</f>
        <v>0</v>
      </c>
      <c r="U558" s="12">
        <f>INT(INDEX($C$5:$C$54,$I558)*INDEX(怒翼属性投放!$B$67:$Q$83,$F558,U$3)*INDEX(怒翼属性投放!$B$33:$B$41,怒翼升级!$G558))</f>
        <v>0</v>
      </c>
      <c r="V558" s="12">
        <f>INT(INDEX($C$5:$C$54,$I558)*INDEX(怒翼属性投放!$B$67:$Q$83,$F558,V$3)*INDEX(怒翼属性投放!$B$33:$B$41,怒翼升级!$G558))</f>
        <v>0</v>
      </c>
      <c r="W558" s="12">
        <f>INT(INDEX($C$5:$C$54,$I558)*INDEX(怒翼属性投放!$B$67:$Q$83,$F558,W$3)*INDEX(怒翼属性投放!$B$33:$B$41,怒翼升级!$G558))</f>
        <v>0</v>
      </c>
      <c r="X558" s="12">
        <f>INT(INDEX($C$5:$C$54,$I558)*INDEX(怒翼属性投放!$B$67:$Q$83,$F558,X$3)*INDEX(怒翼属性投放!$B$33:$B$41,怒翼升级!$G558))</f>
        <v>0</v>
      </c>
      <c r="Y558" s="12">
        <f>INT(INDEX($C$5:$C$54,$I558)*INDEX(怒翼属性投放!$B$67:$Q$83,$F558,Y$3)*INDEX(怒翼属性投放!$B$33:$B$41,怒翼升级!$G558))</f>
        <v>0</v>
      </c>
      <c r="Z558" s="12">
        <f>SUMPRODUCT(怒翼属性投放!B$47:Q$47,怒翼升级!J558:Y558)</f>
        <v>3622.8</v>
      </c>
    </row>
    <row r="559" spans="6:26" ht="16.5" x14ac:dyDescent="0.15">
      <c r="F559" s="13">
        <v>12</v>
      </c>
      <c r="G559" s="13">
        <v>8</v>
      </c>
      <c r="H559" s="13" t="s">
        <v>144</v>
      </c>
      <c r="I559" s="13">
        <v>5</v>
      </c>
      <c r="J559" s="12">
        <f>INT(INDEX($C$5:$C$54,$I559)*INDEX(怒翼属性投放!$B$67:$Q$83,$F559,J$3)*INDEX(怒翼属性投放!$B$33:$B$41,怒翼升级!$G559))</f>
        <v>5714</v>
      </c>
      <c r="K559" s="12">
        <f>INT(INDEX($C$5:$C$54,$I559)*INDEX(怒翼属性投放!$B$67:$Q$83,$F559,K$3)*INDEX(怒翼属性投放!$B$33:$B$41,怒翼升级!$G559))</f>
        <v>457</v>
      </c>
      <c r="L559" s="12">
        <f>INT(INDEX($C$5:$C$54,$I559)*INDEX(怒翼属性投放!$B$67:$Q$83,$F559,L$3)*INDEX(怒翼属性投放!$B$33:$B$41,怒翼升级!$G559))</f>
        <v>228</v>
      </c>
      <c r="M559" s="12">
        <f>INT(INDEX($C$5:$C$54,$I559)*INDEX(怒翼属性投放!$B$67:$Q$83,$F559,M$3)*INDEX(怒翼属性投放!$B$33:$B$41,怒翼升级!$G559))</f>
        <v>228</v>
      </c>
      <c r="N559" s="12">
        <f>INT(INDEX($C$5:$C$54,$I559)*INDEX(怒翼属性投放!$B$67:$Q$83,$F559,N$3)*INDEX(怒翼属性投放!$B$33:$B$41,怒翼升级!$G559))</f>
        <v>0</v>
      </c>
      <c r="O559" s="12">
        <f>INT(INDEX($C$5:$C$54,$I559)*INDEX(怒翼属性投放!$B$67:$Q$83,$F559,O$3)*INDEX(怒翼属性投放!$B$33:$B$41,怒翼升级!$G559))</f>
        <v>685</v>
      </c>
      <c r="P559" s="12">
        <f>INT(INDEX($C$5:$C$54,$I559)*INDEX(怒翼属性投放!$B$67:$Q$83,$F559,P$3)*INDEX(怒翼属性投放!$B$33:$B$41,怒翼升级!$G559))</f>
        <v>0</v>
      </c>
      <c r="Q559" s="12">
        <f>INT(INDEX($C$5:$C$54,$I559)*INDEX(怒翼属性投放!$B$67:$Q$83,$F559,Q$3)*INDEX(怒翼属性投放!$B$33:$B$41,怒翼升级!$G559))</f>
        <v>0</v>
      </c>
      <c r="R559" s="12">
        <f>INT(INDEX($C$5:$C$54,$I559)*INDEX(怒翼属性投放!$B$67:$Q$83,$F559,R$3)*INDEX(怒翼属性投放!$B$33:$B$41,怒翼升级!$G559))</f>
        <v>0</v>
      </c>
      <c r="S559" s="12">
        <f>INT(INDEX($C$5:$C$54,$I559)*INDEX(怒翼属性投放!$B$67:$Q$83,$F559,S$3)*INDEX(怒翼属性投放!$B$33:$B$41,怒翼升级!$G559))</f>
        <v>0</v>
      </c>
      <c r="T559" s="12">
        <f>INT(INDEX($C$5:$C$54,$I559)*INDEX(怒翼属性投放!$B$67:$Q$83,$F559,T$3)*INDEX(怒翼属性投放!$B$33:$B$41,怒翼升级!$G559))</f>
        <v>0</v>
      </c>
      <c r="U559" s="12">
        <f>INT(INDEX($C$5:$C$54,$I559)*INDEX(怒翼属性投放!$B$67:$Q$83,$F559,U$3)*INDEX(怒翼属性投放!$B$33:$B$41,怒翼升级!$G559))</f>
        <v>0</v>
      </c>
      <c r="V559" s="12">
        <f>INT(INDEX($C$5:$C$54,$I559)*INDEX(怒翼属性投放!$B$67:$Q$83,$F559,V$3)*INDEX(怒翼属性投放!$B$33:$B$41,怒翼升级!$G559))</f>
        <v>0</v>
      </c>
      <c r="W559" s="12">
        <f>INT(INDEX($C$5:$C$54,$I559)*INDEX(怒翼属性投放!$B$67:$Q$83,$F559,W$3)*INDEX(怒翼属性投放!$B$33:$B$41,怒翼升级!$G559))</f>
        <v>0</v>
      </c>
      <c r="X559" s="12">
        <f>INT(INDEX($C$5:$C$54,$I559)*INDEX(怒翼属性投放!$B$67:$Q$83,$F559,X$3)*INDEX(怒翼属性投放!$B$33:$B$41,怒翼升级!$G559))</f>
        <v>0</v>
      </c>
      <c r="Y559" s="12">
        <f>INT(INDEX($C$5:$C$54,$I559)*INDEX(怒翼属性投放!$B$67:$Q$83,$F559,Y$3)*INDEX(怒翼属性投放!$B$33:$B$41,怒翼升级!$G559))</f>
        <v>0</v>
      </c>
      <c r="Z559" s="12">
        <f>SUMPRODUCT(怒翼属性投放!B$47:Q$47,怒翼升级!J559:Y559)</f>
        <v>3995.4</v>
      </c>
    </row>
    <row r="560" spans="6:26" ht="16.5" x14ac:dyDescent="0.15">
      <c r="F560" s="13">
        <v>12</v>
      </c>
      <c r="G560" s="13">
        <v>8</v>
      </c>
      <c r="H560" s="13" t="s">
        <v>144</v>
      </c>
      <c r="I560" s="13">
        <v>6</v>
      </c>
      <c r="J560" s="12">
        <f>INT(INDEX($C$5:$C$54,$I560)*INDEX(怒翼属性投放!$B$67:$Q$83,$F560,J$3)*INDEX(怒翼属性投放!$B$33:$B$41,怒翼升级!$G560))</f>
        <v>6250</v>
      </c>
      <c r="K560" s="12">
        <f>INT(INDEX($C$5:$C$54,$I560)*INDEX(怒翼属性投放!$B$67:$Q$83,$F560,K$3)*INDEX(怒翼属性投放!$B$33:$B$41,怒翼升级!$G560))</f>
        <v>500</v>
      </c>
      <c r="L560" s="12">
        <f>INT(INDEX($C$5:$C$54,$I560)*INDEX(怒翼属性投放!$B$67:$Q$83,$F560,L$3)*INDEX(怒翼属性投放!$B$33:$B$41,怒翼升级!$G560))</f>
        <v>250</v>
      </c>
      <c r="M560" s="12">
        <f>INT(INDEX($C$5:$C$54,$I560)*INDEX(怒翼属性投放!$B$67:$Q$83,$F560,M$3)*INDEX(怒翼属性投放!$B$33:$B$41,怒翼升级!$G560))</f>
        <v>250</v>
      </c>
      <c r="N560" s="12">
        <f>INT(INDEX($C$5:$C$54,$I560)*INDEX(怒翼属性投放!$B$67:$Q$83,$F560,N$3)*INDEX(怒翼属性投放!$B$33:$B$41,怒翼升级!$G560))</f>
        <v>0</v>
      </c>
      <c r="O560" s="12">
        <f>INT(INDEX($C$5:$C$54,$I560)*INDEX(怒翼属性投放!$B$67:$Q$83,$F560,O$3)*INDEX(怒翼属性投放!$B$33:$B$41,怒翼升级!$G560))</f>
        <v>750</v>
      </c>
      <c r="P560" s="12">
        <f>INT(INDEX($C$5:$C$54,$I560)*INDEX(怒翼属性投放!$B$67:$Q$83,$F560,P$3)*INDEX(怒翼属性投放!$B$33:$B$41,怒翼升级!$G560))</f>
        <v>0</v>
      </c>
      <c r="Q560" s="12">
        <f>INT(INDEX($C$5:$C$54,$I560)*INDEX(怒翼属性投放!$B$67:$Q$83,$F560,Q$3)*INDEX(怒翼属性投放!$B$33:$B$41,怒翼升级!$G560))</f>
        <v>0</v>
      </c>
      <c r="R560" s="12">
        <f>INT(INDEX($C$5:$C$54,$I560)*INDEX(怒翼属性投放!$B$67:$Q$83,$F560,R$3)*INDEX(怒翼属性投放!$B$33:$B$41,怒翼升级!$G560))</f>
        <v>0</v>
      </c>
      <c r="S560" s="12">
        <f>INT(INDEX($C$5:$C$54,$I560)*INDEX(怒翼属性投放!$B$67:$Q$83,$F560,S$3)*INDEX(怒翼属性投放!$B$33:$B$41,怒翼升级!$G560))</f>
        <v>0</v>
      </c>
      <c r="T560" s="12">
        <f>INT(INDEX($C$5:$C$54,$I560)*INDEX(怒翼属性投放!$B$67:$Q$83,$F560,T$3)*INDEX(怒翼属性投放!$B$33:$B$41,怒翼升级!$G560))</f>
        <v>0</v>
      </c>
      <c r="U560" s="12">
        <f>INT(INDEX($C$5:$C$54,$I560)*INDEX(怒翼属性投放!$B$67:$Q$83,$F560,U$3)*INDEX(怒翼属性投放!$B$33:$B$41,怒翼升级!$G560))</f>
        <v>0</v>
      </c>
      <c r="V560" s="12">
        <f>INT(INDEX($C$5:$C$54,$I560)*INDEX(怒翼属性投放!$B$67:$Q$83,$F560,V$3)*INDEX(怒翼属性投放!$B$33:$B$41,怒翼升级!$G560))</f>
        <v>0</v>
      </c>
      <c r="W560" s="12">
        <f>INT(INDEX($C$5:$C$54,$I560)*INDEX(怒翼属性投放!$B$67:$Q$83,$F560,W$3)*INDEX(怒翼属性投放!$B$33:$B$41,怒翼升级!$G560))</f>
        <v>0</v>
      </c>
      <c r="X560" s="12">
        <f>INT(INDEX($C$5:$C$54,$I560)*INDEX(怒翼属性投放!$B$67:$Q$83,$F560,X$3)*INDEX(怒翼属性投放!$B$33:$B$41,怒翼升级!$G560))</f>
        <v>0</v>
      </c>
      <c r="Y560" s="12">
        <f>INT(INDEX($C$5:$C$54,$I560)*INDEX(怒翼属性投放!$B$67:$Q$83,$F560,Y$3)*INDEX(怒翼属性投放!$B$33:$B$41,怒翼升级!$G560))</f>
        <v>0</v>
      </c>
      <c r="Z560" s="12">
        <f>SUMPRODUCT(怒翼属性投放!B$47:Q$47,怒翼升级!J560:Y560)</f>
        <v>4375</v>
      </c>
    </row>
    <row r="561" spans="6:26" ht="16.5" x14ac:dyDescent="0.15">
      <c r="F561" s="13">
        <v>12</v>
      </c>
      <c r="G561" s="13">
        <v>8</v>
      </c>
      <c r="H561" s="13" t="s">
        <v>144</v>
      </c>
      <c r="I561" s="13">
        <v>7</v>
      </c>
      <c r="J561" s="12">
        <f>INT(INDEX($C$5:$C$54,$I561)*INDEX(怒翼属性投放!$B$67:$Q$83,$F561,J$3)*INDEX(怒翼属性投放!$B$33:$B$41,怒翼升级!$G561))</f>
        <v>6785</v>
      </c>
      <c r="K561" s="12">
        <f>INT(INDEX($C$5:$C$54,$I561)*INDEX(怒翼属性投放!$B$67:$Q$83,$F561,K$3)*INDEX(怒翼属性投放!$B$33:$B$41,怒翼升级!$G561))</f>
        <v>542</v>
      </c>
      <c r="L561" s="12">
        <f>INT(INDEX($C$5:$C$54,$I561)*INDEX(怒翼属性投放!$B$67:$Q$83,$F561,L$3)*INDEX(怒翼属性投放!$B$33:$B$41,怒翼升级!$G561))</f>
        <v>271</v>
      </c>
      <c r="M561" s="12">
        <f>INT(INDEX($C$5:$C$54,$I561)*INDEX(怒翼属性投放!$B$67:$Q$83,$F561,M$3)*INDEX(怒翼属性投放!$B$33:$B$41,怒翼升级!$G561))</f>
        <v>271</v>
      </c>
      <c r="N561" s="12">
        <f>INT(INDEX($C$5:$C$54,$I561)*INDEX(怒翼属性投放!$B$67:$Q$83,$F561,N$3)*INDEX(怒翼属性投放!$B$33:$B$41,怒翼升级!$G561))</f>
        <v>0</v>
      </c>
      <c r="O561" s="12">
        <f>INT(INDEX($C$5:$C$54,$I561)*INDEX(怒翼属性投放!$B$67:$Q$83,$F561,O$3)*INDEX(怒翼属性投放!$B$33:$B$41,怒翼升级!$G561))</f>
        <v>814</v>
      </c>
      <c r="P561" s="12">
        <f>INT(INDEX($C$5:$C$54,$I561)*INDEX(怒翼属性投放!$B$67:$Q$83,$F561,P$3)*INDEX(怒翼属性投放!$B$33:$B$41,怒翼升级!$G561))</f>
        <v>0</v>
      </c>
      <c r="Q561" s="12">
        <f>INT(INDEX($C$5:$C$54,$I561)*INDEX(怒翼属性投放!$B$67:$Q$83,$F561,Q$3)*INDEX(怒翼属性投放!$B$33:$B$41,怒翼升级!$G561))</f>
        <v>0</v>
      </c>
      <c r="R561" s="12">
        <f>INT(INDEX($C$5:$C$54,$I561)*INDEX(怒翼属性投放!$B$67:$Q$83,$F561,R$3)*INDEX(怒翼属性投放!$B$33:$B$41,怒翼升级!$G561))</f>
        <v>0</v>
      </c>
      <c r="S561" s="12">
        <f>INT(INDEX($C$5:$C$54,$I561)*INDEX(怒翼属性投放!$B$67:$Q$83,$F561,S$3)*INDEX(怒翼属性投放!$B$33:$B$41,怒翼升级!$G561))</f>
        <v>0</v>
      </c>
      <c r="T561" s="12">
        <f>INT(INDEX($C$5:$C$54,$I561)*INDEX(怒翼属性投放!$B$67:$Q$83,$F561,T$3)*INDEX(怒翼属性投放!$B$33:$B$41,怒翼升级!$G561))</f>
        <v>0</v>
      </c>
      <c r="U561" s="12">
        <f>INT(INDEX($C$5:$C$54,$I561)*INDEX(怒翼属性投放!$B$67:$Q$83,$F561,U$3)*INDEX(怒翼属性投放!$B$33:$B$41,怒翼升级!$G561))</f>
        <v>0</v>
      </c>
      <c r="V561" s="12">
        <f>INT(INDEX($C$5:$C$54,$I561)*INDEX(怒翼属性投放!$B$67:$Q$83,$F561,V$3)*INDEX(怒翼属性投放!$B$33:$B$41,怒翼升级!$G561))</f>
        <v>0</v>
      </c>
      <c r="W561" s="12">
        <f>INT(INDEX($C$5:$C$54,$I561)*INDEX(怒翼属性投放!$B$67:$Q$83,$F561,W$3)*INDEX(怒翼属性投放!$B$33:$B$41,怒翼升级!$G561))</f>
        <v>0</v>
      </c>
      <c r="X561" s="12">
        <f>INT(INDEX($C$5:$C$54,$I561)*INDEX(怒翼属性投放!$B$67:$Q$83,$F561,X$3)*INDEX(怒翼属性投放!$B$33:$B$41,怒翼升级!$G561))</f>
        <v>0</v>
      </c>
      <c r="Y561" s="12">
        <f>INT(INDEX($C$5:$C$54,$I561)*INDEX(怒翼属性投放!$B$67:$Q$83,$F561,Y$3)*INDEX(怒翼属性投放!$B$33:$B$41,怒翼升级!$G561))</f>
        <v>0</v>
      </c>
      <c r="Z561" s="12">
        <f>SUMPRODUCT(怒翼属性投放!B$47:Q$47,怒翼升级!J561:Y561)</f>
        <v>4744.5</v>
      </c>
    </row>
    <row r="562" spans="6:26" ht="16.5" x14ac:dyDescent="0.15">
      <c r="F562" s="13">
        <v>12</v>
      </c>
      <c r="G562" s="13">
        <v>8</v>
      </c>
      <c r="H562" s="13" t="s">
        <v>144</v>
      </c>
      <c r="I562" s="13">
        <v>8</v>
      </c>
      <c r="J562" s="12">
        <f>INT(INDEX($C$5:$C$54,$I562)*INDEX(怒翼属性投放!$B$67:$Q$83,$F562,J$3)*INDEX(怒翼属性投放!$B$33:$B$41,怒翼升级!$G562))</f>
        <v>7321</v>
      </c>
      <c r="K562" s="12">
        <f>INT(INDEX($C$5:$C$54,$I562)*INDEX(怒翼属性投放!$B$67:$Q$83,$F562,K$3)*INDEX(怒翼属性投放!$B$33:$B$41,怒翼升级!$G562))</f>
        <v>585</v>
      </c>
      <c r="L562" s="12">
        <f>INT(INDEX($C$5:$C$54,$I562)*INDEX(怒翼属性投放!$B$67:$Q$83,$F562,L$3)*INDEX(怒翼属性投放!$B$33:$B$41,怒翼升级!$G562))</f>
        <v>292</v>
      </c>
      <c r="M562" s="12">
        <f>INT(INDEX($C$5:$C$54,$I562)*INDEX(怒翼属性投放!$B$67:$Q$83,$F562,M$3)*INDEX(怒翼属性投放!$B$33:$B$41,怒翼升级!$G562))</f>
        <v>292</v>
      </c>
      <c r="N562" s="12">
        <f>INT(INDEX($C$5:$C$54,$I562)*INDEX(怒翼属性投放!$B$67:$Q$83,$F562,N$3)*INDEX(怒翼属性投放!$B$33:$B$41,怒翼升级!$G562))</f>
        <v>0</v>
      </c>
      <c r="O562" s="12">
        <f>INT(INDEX($C$5:$C$54,$I562)*INDEX(怒翼属性投放!$B$67:$Q$83,$F562,O$3)*INDEX(怒翼属性投放!$B$33:$B$41,怒翼升级!$G562))</f>
        <v>878</v>
      </c>
      <c r="P562" s="12">
        <f>INT(INDEX($C$5:$C$54,$I562)*INDEX(怒翼属性投放!$B$67:$Q$83,$F562,P$3)*INDEX(怒翼属性投放!$B$33:$B$41,怒翼升级!$G562))</f>
        <v>0</v>
      </c>
      <c r="Q562" s="12">
        <f>INT(INDEX($C$5:$C$54,$I562)*INDEX(怒翼属性投放!$B$67:$Q$83,$F562,Q$3)*INDEX(怒翼属性投放!$B$33:$B$41,怒翼升级!$G562))</f>
        <v>0</v>
      </c>
      <c r="R562" s="12">
        <f>INT(INDEX($C$5:$C$54,$I562)*INDEX(怒翼属性投放!$B$67:$Q$83,$F562,R$3)*INDEX(怒翼属性投放!$B$33:$B$41,怒翼升级!$G562))</f>
        <v>0</v>
      </c>
      <c r="S562" s="12">
        <f>INT(INDEX($C$5:$C$54,$I562)*INDEX(怒翼属性投放!$B$67:$Q$83,$F562,S$3)*INDEX(怒翼属性投放!$B$33:$B$41,怒翼升级!$G562))</f>
        <v>0</v>
      </c>
      <c r="T562" s="12">
        <f>INT(INDEX($C$5:$C$54,$I562)*INDEX(怒翼属性投放!$B$67:$Q$83,$F562,T$3)*INDEX(怒翼属性投放!$B$33:$B$41,怒翼升级!$G562))</f>
        <v>0</v>
      </c>
      <c r="U562" s="12">
        <f>INT(INDEX($C$5:$C$54,$I562)*INDEX(怒翼属性投放!$B$67:$Q$83,$F562,U$3)*INDEX(怒翼属性投放!$B$33:$B$41,怒翼升级!$G562))</f>
        <v>0</v>
      </c>
      <c r="V562" s="12">
        <f>INT(INDEX($C$5:$C$54,$I562)*INDEX(怒翼属性投放!$B$67:$Q$83,$F562,V$3)*INDEX(怒翼属性投放!$B$33:$B$41,怒翼升级!$G562))</f>
        <v>0</v>
      </c>
      <c r="W562" s="12">
        <f>INT(INDEX($C$5:$C$54,$I562)*INDEX(怒翼属性投放!$B$67:$Q$83,$F562,W$3)*INDEX(怒翼属性投放!$B$33:$B$41,怒翼升级!$G562))</f>
        <v>0</v>
      </c>
      <c r="X562" s="12">
        <f>INT(INDEX($C$5:$C$54,$I562)*INDEX(怒翼属性投放!$B$67:$Q$83,$F562,X$3)*INDEX(怒翼属性投放!$B$33:$B$41,怒翼升级!$G562))</f>
        <v>0</v>
      </c>
      <c r="Y562" s="12">
        <f>INT(INDEX($C$5:$C$54,$I562)*INDEX(怒翼属性投放!$B$67:$Q$83,$F562,Y$3)*INDEX(怒翼属性投放!$B$33:$B$41,怒翼升级!$G562))</f>
        <v>0</v>
      </c>
      <c r="Z562" s="12">
        <f>SUMPRODUCT(怒翼属性投放!B$47:Q$47,怒翼升级!J562:Y562)</f>
        <v>5117.1000000000004</v>
      </c>
    </row>
    <row r="563" spans="6:26" ht="16.5" x14ac:dyDescent="0.15">
      <c r="F563" s="13">
        <v>12</v>
      </c>
      <c r="G563" s="13">
        <v>8</v>
      </c>
      <c r="H563" s="13" t="s">
        <v>144</v>
      </c>
      <c r="I563" s="13">
        <v>9</v>
      </c>
      <c r="J563" s="12">
        <f>INT(INDEX($C$5:$C$54,$I563)*INDEX(怒翼属性投放!$B$67:$Q$83,$F563,J$3)*INDEX(怒翼属性投放!$B$33:$B$41,怒翼升级!$G563))</f>
        <v>7857</v>
      </c>
      <c r="K563" s="12">
        <f>INT(INDEX($C$5:$C$54,$I563)*INDEX(怒翼属性投放!$B$67:$Q$83,$F563,K$3)*INDEX(怒翼属性投放!$B$33:$B$41,怒翼升级!$G563))</f>
        <v>628</v>
      </c>
      <c r="L563" s="12">
        <f>INT(INDEX($C$5:$C$54,$I563)*INDEX(怒翼属性投放!$B$67:$Q$83,$F563,L$3)*INDEX(怒翼属性投放!$B$33:$B$41,怒翼升级!$G563))</f>
        <v>314</v>
      </c>
      <c r="M563" s="12">
        <f>INT(INDEX($C$5:$C$54,$I563)*INDEX(怒翼属性投放!$B$67:$Q$83,$F563,M$3)*INDEX(怒翼属性投放!$B$33:$B$41,怒翼升级!$G563))</f>
        <v>314</v>
      </c>
      <c r="N563" s="12">
        <f>INT(INDEX($C$5:$C$54,$I563)*INDEX(怒翼属性投放!$B$67:$Q$83,$F563,N$3)*INDEX(怒翼属性投放!$B$33:$B$41,怒翼升级!$G563))</f>
        <v>0</v>
      </c>
      <c r="O563" s="12">
        <f>INT(INDEX($C$5:$C$54,$I563)*INDEX(怒翼属性投放!$B$67:$Q$83,$F563,O$3)*INDEX(怒翼属性投放!$B$33:$B$41,怒翼升级!$G563))</f>
        <v>942</v>
      </c>
      <c r="P563" s="12">
        <f>INT(INDEX($C$5:$C$54,$I563)*INDEX(怒翼属性投放!$B$67:$Q$83,$F563,P$3)*INDEX(怒翼属性投放!$B$33:$B$41,怒翼升级!$G563))</f>
        <v>0</v>
      </c>
      <c r="Q563" s="12">
        <f>INT(INDEX($C$5:$C$54,$I563)*INDEX(怒翼属性投放!$B$67:$Q$83,$F563,Q$3)*INDEX(怒翼属性投放!$B$33:$B$41,怒翼升级!$G563))</f>
        <v>0</v>
      </c>
      <c r="R563" s="12">
        <f>INT(INDEX($C$5:$C$54,$I563)*INDEX(怒翼属性投放!$B$67:$Q$83,$F563,R$3)*INDEX(怒翼属性投放!$B$33:$B$41,怒翼升级!$G563))</f>
        <v>0</v>
      </c>
      <c r="S563" s="12">
        <f>INT(INDEX($C$5:$C$54,$I563)*INDEX(怒翼属性投放!$B$67:$Q$83,$F563,S$3)*INDEX(怒翼属性投放!$B$33:$B$41,怒翼升级!$G563))</f>
        <v>0</v>
      </c>
      <c r="T563" s="12">
        <f>INT(INDEX($C$5:$C$54,$I563)*INDEX(怒翼属性投放!$B$67:$Q$83,$F563,T$3)*INDEX(怒翼属性投放!$B$33:$B$41,怒翼升级!$G563))</f>
        <v>0</v>
      </c>
      <c r="U563" s="12">
        <f>INT(INDEX($C$5:$C$54,$I563)*INDEX(怒翼属性投放!$B$67:$Q$83,$F563,U$3)*INDEX(怒翼属性投放!$B$33:$B$41,怒翼升级!$G563))</f>
        <v>0</v>
      </c>
      <c r="V563" s="12">
        <f>INT(INDEX($C$5:$C$54,$I563)*INDEX(怒翼属性投放!$B$67:$Q$83,$F563,V$3)*INDEX(怒翼属性投放!$B$33:$B$41,怒翼升级!$G563))</f>
        <v>0</v>
      </c>
      <c r="W563" s="12">
        <f>INT(INDEX($C$5:$C$54,$I563)*INDEX(怒翼属性投放!$B$67:$Q$83,$F563,W$3)*INDEX(怒翼属性投放!$B$33:$B$41,怒翼升级!$G563))</f>
        <v>0</v>
      </c>
      <c r="X563" s="12">
        <f>INT(INDEX($C$5:$C$54,$I563)*INDEX(怒翼属性投放!$B$67:$Q$83,$F563,X$3)*INDEX(怒翼属性投放!$B$33:$B$41,怒翼升级!$G563))</f>
        <v>0</v>
      </c>
      <c r="Y563" s="12">
        <f>INT(INDEX($C$5:$C$54,$I563)*INDEX(怒翼属性投放!$B$67:$Q$83,$F563,Y$3)*INDEX(怒翼属性投放!$B$33:$B$41,怒翼升级!$G563))</f>
        <v>0</v>
      </c>
      <c r="Z563" s="12">
        <f>SUMPRODUCT(怒翼属性投放!B$47:Q$47,怒翼升级!J563:Y563)</f>
        <v>5495.7</v>
      </c>
    </row>
    <row r="564" spans="6:26" ht="16.5" x14ac:dyDescent="0.15">
      <c r="F564" s="13">
        <v>12</v>
      </c>
      <c r="G564" s="13">
        <v>8</v>
      </c>
      <c r="H564" s="13" t="s">
        <v>144</v>
      </c>
      <c r="I564" s="13">
        <v>10</v>
      </c>
      <c r="J564" s="12">
        <f>INT(INDEX($C$5:$C$54,$I564)*INDEX(怒翼属性投放!$B$67:$Q$83,$F564,J$3)*INDEX(怒翼属性投放!$B$33:$B$41,怒翼升级!$G564))</f>
        <v>8392</v>
      </c>
      <c r="K564" s="12">
        <f>INT(INDEX($C$5:$C$54,$I564)*INDEX(怒翼属性投放!$B$67:$Q$83,$F564,K$3)*INDEX(怒翼属性投放!$B$33:$B$41,怒翼升级!$G564))</f>
        <v>671</v>
      </c>
      <c r="L564" s="12">
        <f>INT(INDEX($C$5:$C$54,$I564)*INDEX(怒翼属性投放!$B$67:$Q$83,$F564,L$3)*INDEX(怒翼属性投放!$B$33:$B$41,怒翼升级!$G564))</f>
        <v>335</v>
      </c>
      <c r="M564" s="12">
        <f>INT(INDEX($C$5:$C$54,$I564)*INDEX(怒翼属性投放!$B$67:$Q$83,$F564,M$3)*INDEX(怒翼属性投放!$B$33:$B$41,怒翼升级!$G564))</f>
        <v>335</v>
      </c>
      <c r="N564" s="12">
        <f>INT(INDEX($C$5:$C$54,$I564)*INDEX(怒翼属性投放!$B$67:$Q$83,$F564,N$3)*INDEX(怒翼属性投放!$B$33:$B$41,怒翼升级!$G564))</f>
        <v>0</v>
      </c>
      <c r="O564" s="12">
        <f>INT(INDEX($C$5:$C$54,$I564)*INDEX(怒翼属性投放!$B$67:$Q$83,$F564,O$3)*INDEX(怒翼属性投放!$B$33:$B$41,怒翼升级!$G564))</f>
        <v>1007</v>
      </c>
      <c r="P564" s="12">
        <f>INT(INDEX($C$5:$C$54,$I564)*INDEX(怒翼属性投放!$B$67:$Q$83,$F564,P$3)*INDEX(怒翼属性投放!$B$33:$B$41,怒翼升级!$G564))</f>
        <v>0</v>
      </c>
      <c r="Q564" s="12">
        <f>INT(INDEX($C$5:$C$54,$I564)*INDEX(怒翼属性投放!$B$67:$Q$83,$F564,Q$3)*INDEX(怒翼属性投放!$B$33:$B$41,怒翼升级!$G564))</f>
        <v>0</v>
      </c>
      <c r="R564" s="12">
        <f>INT(INDEX($C$5:$C$54,$I564)*INDEX(怒翼属性投放!$B$67:$Q$83,$F564,R$3)*INDEX(怒翼属性投放!$B$33:$B$41,怒翼升级!$G564))</f>
        <v>0</v>
      </c>
      <c r="S564" s="12">
        <f>INT(INDEX($C$5:$C$54,$I564)*INDEX(怒翼属性投放!$B$67:$Q$83,$F564,S$3)*INDEX(怒翼属性投放!$B$33:$B$41,怒翼升级!$G564))</f>
        <v>0</v>
      </c>
      <c r="T564" s="12">
        <f>INT(INDEX($C$5:$C$54,$I564)*INDEX(怒翼属性投放!$B$67:$Q$83,$F564,T$3)*INDEX(怒翼属性投放!$B$33:$B$41,怒翼升级!$G564))</f>
        <v>0</v>
      </c>
      <c r="U564" s="12">
        <f>INT(INDEX($C$5:$C$54,$I564)*INDEX(怒翼属性投放!$B$67:$Q$83,$F564,U$3)*INDEX(怒翼属性投放!$B$33:$B$41,怒翼升级!$G564))</f>
        <v>0</v>
      </c>
      <c r="V564" s="12">
        <f>INT(INDEX($C$5:$C$54,$I564)*INDEX(怒翼属性投放!$B$67:$Q$83,$F564,V$3)*INDEX(怒翼属性投放!$B$33:$B$41,怒翼升级!$G564))</f>
        <v>0</v>
      </c>
      <c r="W564" s="12">
        <f>INT(INDEX($C$5:$C$54,$I564)*INDEX(怒翼属性投放!$B$67:$Q$83,$F564,W$3)*INDEX(怒翼属性投放!$B$33:$B$41,怒翼升级!$G564))</f>
        <v>0</v>
      </c>
      <c r="X564" s="12">
        <f>INT(INDEX($C$5:$C$54,$I564)*INDEX(怒翼属性投放!$B$67:$Q$83,$F564,X$3)*INDEX(怒翼属性投放!$B$33:$B$41,怒翼升级!$G564))</f>
        <v>0</v>
      </c>
      <c r="Y564" s="12">
        <f>INT(INDEX($C$5:$C$54,$I564)*INDEX(怒翼属性投放!$B$67:$Q$83,$F564,Y$3)*INDEX(怒翼属性投放!$B$33:$B$41,怒翼升级!$G564))</f>
        <v>0</v>
      </c>
      <c r="Z564" s="12">
        <f>SUMPRODUCT(怒翼属性投放!B$47:Q$47,怒翼升级!J564:Y564)</f>
        <v>5869.2</v>
      </c>
    </row>
    <row r="565" spans="6:26" ht="16.5" x14ac:dyDescent="0.15">
      <c r="F565" s="13">
        <v>12</v>
      </c>
      <c r="G565" s="13">
        <v>8</v>
      </c>
      <c r="H565" s="13" t="s">
        <v>144</v>
      </c>
      <c r="I565" s="13">
        <v>11</v>
      </c>
      <c r="J565" s="12">
        <f>INT(INDEX($C$5:$C$54,$I565)*INDEX(怒翼属性投放!$B$67:$Q$83,$F565,J$3)*INDEX(怒翼属性投放!$B$33:$B$41,怒翼升级!$G565))</f>
        <v>8928</v>
      </c>
      <c r="K565" s="12">
        <f>INT(INDEX($C$5:$C$54,$I565)*INDEX(怒翼属性投放!$B$67:$Q$83,$F565,K$3)*INDEX(怒翼属性投放!$B$33:$B$41,怒翼升级!$G565))</f>
        <v>714</v>
      </c>
      <c r="L565" s="12">
        <f>INT(INDEX($C$5:$C$54,$I565)*INDEX(怒翼属性投放!$B$67:$Q$83,$F565,L$3)*INDEX(怒翼属性投放!$B$33:$B$41,怒翼升级!$G565))</f>
        <v>357</v>
      </c>
      <c r="M565" s="12">
        <f>INT(INDEX($C$5:$C$54,$I565)*INDEX(怒翼属性投放!$B$67:$Q$83,$F565,M$3)*INDEX(怒翼属性投放!$B$33:$B$41,怒翼升级!$G565))</f>
        <v>357</v>
      </c>
      <c r="N565" s="12">
        <f>INT(INDEX($C$5:$C$54,$I565)*INDEX(怒翼属性投放!$B$67:$Q$83,$F565,N$3)*INDEX(怒翼属性投放!$B$33:$B$41,怒翼升级!$G565))</f>
        <v>0</v>
      </c>
      <c r="O565" s="12">
        <f>INT(INDEX($C$5:$C$54,$I565)*INDEX(怒翼属性投放!$B$67:$Q$83,$F565,O$3)*INDEX(怒翼属性投放!$B$33:$B$41,怒翼升级!$G565))</f>
        <v>1071</v>
      </c>
      <c r="P565" s="12">
        <f>INT(INDEX($C$5:$C$54,$I565)*INDEX(怒翼属性投放!$B$67:$Q$83,$F565,P$3)*INDEX(怒翼属性投放!$B$33:$B$41,怒翼升级!$G565))</f>
        <v>0</v>
      </c>
      <c r="Q565" s="12">
        <f>INT(INDEX($C$5:$C$54,$I565)*INDEX(怒翼属性投放!$B$67:$Q$83,$F565,Q$3)*INDEX(怒翼属性投放!$B$33:$B$41,怒翼升级!$G565))</f>
        <v>0</v>
      </c>
      <c r="R565" s="12">
        <f>INT(INDEX($C$5:$C$54,$I565)*INDEX(怒翼属性投放!$B$67:$Q$83,$F565,R$3)*INDEX(怒翼属性投放!$B$33:$B$41,怒翼升级!$G565))</f>
        <v>0</v>
      </c>
      <c r="S565" s="12">
        <f>INT(INDEX($C$5:$C$54,$I565)*INDEX(怒翼属性投放!$B$67:$Q$83,$F565,S$3)*INDEX(怒翼属性投放!$B$33:$B$41,怒翼升级!$G565))</f>
        <v>0</v>
      </c>
      <c r="T565" s="12">
        <f>INT(INDEX($C$5:$C$54,$I565)*INDEX(怒翼属性投放!$B$67:$Q$83,$F565,T$3)*INDEX(怒翼属性投放!$B$33:$B$41,怒翼升级!$G565))</f>
        <v>0</v>
      </c>
      <c r="U565" s="12">
        <f>INT(INDEX($C$5:$C$54,$I565)*INDEX(怒翼属性投放!$B$67:$Q$83,$F565,U$3)*INDEX(怒翼属性投放!$B$33:$B$41,怒翼升级!$G565))</f>
        <v>0</v>
      </c>
      <c r="V565" s="12">
        <f>INT(INDEX($C$5:$C$54,$I565)*INDEX(怒翼属性投放!$B$67:$Q$83,$F565,V$3)*INDEX(怒翼属性投放!$B$33:$B$41,怒翼升级!$G565))</f>
        <v>0</v>
      </c>
      <c r="W565" s="12">
        <f>INT(INDEX($C$5:$C$54,$I565)*INDEX(怒翼属性投放!$B$67:$Q$83,$F565,W$3)*INDEX(怒翼属性投放!$B$33:$B$41,怒翼升级!$G565))</f>
        <v>0</v>
      </c>
      <c r="X565" s="12">
        <f>INT(INDEX($C$5:$C$54,$I565)*INDEX(怒翼属性投放!$B$67:$Q$83,$F565,X$3)*INDEX(怒翼属性投放!$B$33:$B$41,怒翼升级!$G565))</f>
        <v>0</v>
      </c>
      <c r="Y565" s="12">
        <f>INT(INDEX($C$5:$C$54,$I565)*INDEX(怒翼属性投放!$B$67:$Q$83,$F565,Y$3)*INDEX(怒翼属性投放!$B$33:$B$41,怒翼升级!$G565))</f>
        <v>0</v>
      </c>
      <c r="Z565" s="12">
        <f>SUMPRODUCT(怒翼属性投放!B$47:Q$47,怒翼升级!J565:Y565)</f>
        <v>6247.8</v>
      </c>
    </row>
    <row r="566" spans="6:26" ht="16.5" x14ac:dyDescent="0.15">
      <c r="F566" s="13">
        <v>12</v>
      </c>
      <c r="G566" s="13">
        <v>8</v>
      </c>
      <c r="H566" s="13" t="s">
        <v>144</v>
      </c>
      <c r="I566" s="13">
        <v>12</v>
      </c>
      <c r="J566" s="12">
        <f>INT(INDEX($C$5:$C$54,$I566)*INDEX(怒翼属性投放!$B$67:$Q$83,$F566,J$3)*INDEX(怒翼属性投放!$B$33:$B$41,怒翼升级!$G566))</f>
        <v>9464</v>
      </c>
      <c r="K566" s="12">
        <f>INT(INDEX($C$5:$C$54,$I566)*INDEX(怒翼属性投放!$B$67:$Q$83,$F566,K$3)*INDEX(怒翼属性投放!$B$33:$B$41,怒翼升级!$G566))</f>
        <v>757</v>
      </c>
      <c r="L566" s="12">
        <f>INT(INDEX($C$5:$C$54,$I566)*INDEX(怒翼属性投放!$B$67:$Q$83,$F566,L$3)*INDEX(怒翼属性投放!$B$33:$B$41,怒翼升级!$G566))</f>
        <v>378</v>
      </c>
      <c r="M566" s="12">
        <f>INT(INDEX($C$5:$C$54,$I566)*INDEX(怒翼属性投放!$B$67:$Q$83,$F566,M$3)*INDEX(怒翼属性投放!$B$33:$B$41,怒翼升级!$G566))</f>
        <v>378</v>
      </c>
      <c r="N566" s="12">
        <f>INT(INDEX($C$5:$C$54,$I566)*INDEX(怒翼属性投放!$B$67:$Q$83,$F566,N$3)*INDEX(怒翼属性投放!$B$33:$B$41,怒翼升级!$G566))</f>
        <v>0</v>
      </c>
      <c r="O566" s="12">
        <f>INT(INDEX($C$5:$C$54,$I566)*INDEX(怒翼属性投放!$B$67:$Q$83,$F566,O$3)*INDEX(怒翼属性投放!$B$33:$B$41,怒翼升级!$G566))</f>
        <v>1135</v>
      </c>
      <c r="P566" s="12">
        <f>INT(INDEX($C$5:$C$54,$I566)*INDEX(怒翼属性投放!$B$67:$Q$83,$F566,P$3)*INDEX(怒翼属性投放!$B$33:$B$41,怒翼升级!$G566))</f>
        <v>0</v>
      </c>
      <c r="Q566" s="12">
        <f>INT(INDEX($C$5:$C$54,$I566)*INDEX(怒翼属性投放!$B$67:$Q$83,$F566,Q$3)*INDEX(怒翼属性投放!$B$33:$B$41,怒翼升级!$G566))</f>
        <v>0</v>
      </c>
      <c r="R566" s="12">
        <f>INT(INDEX($C$5:$C$54,$I566)*INDEX(怒翼属性投放!$B$67:$Q$83,$F566,R$3)*INDEX(怒翼属性投放!$B$33:$B$41,怒翼升级!$G566))</f>
        <v>0</v>
      </c>
      <c r="S566" s="12">
        <f>INT(INDEX($C$5:$C$54,$I566)*INDEX(怒翼属性投放!$B$67:$Q$83,$F566,S$3)*INDEX(怒翼属性投放!$B$33:$B$41,怒翼升级!$G566))</f>
        <v>0</v>
      </c>
      <c r="T566" s="12">
        <f>INT(INDEX($C$5:$C$54,$I566)*INDEX(怒翼属性投放!$B$67:$Q$83,$F566,T$3)*INDEX(怒翼属性投放!$B$33:$B$41,怒翼升级!$G566))</f>
        <v>0</v>
      </c>
      <c r="U566" s="12">
        <f>INT(INDEX($C$5:$C$54,$I566)*INDEX(怒翼属性投放!$B$67:$Q$83,$F566,U$3)*INDEX(怒翼属性投放!$B$33:$B$41,怒翼升级!$G566))</f>
        <v>0</v>
      </c>
      <c r="V566" s="12">
        <f>INT(INDEX($C$5:$C$54,$I566)*INDEX(怒翼属性投放!$B$67:$Q$83,$F566,V$3)*INDEX(怒翼属性投放!$B$33:$B$41,怒翼升级!$G566))</f>
        <v>0</v>
      </c>
      <c r="W566" s="12">
        <f>INT(INDEX($C$5:$C$54,$I566)*INDEX(怒翼属性投放!$B$67:$Q$83,$F566,W$3)*INDEX(怒翼属性投放!$B$33:$B$41,怒翼升级!$G566))</f>
        <v>0</v>
      </c>
      <c r="X566" s="12">
        <f>INT(INDEX($C$5:$C$54,$I566)*INDEX(怒翼属性投放!$B$67:$Q$83,$F566,X$3)*INDEX(怒翼属性投放!$B$33:$B$41,怒翼升级!$G566))</f>
        <v>0</v>
      </c>
      <c r="Y566" s="12">
        <f>INT(INDEX($C$5:$C$54,$I566)*INDEX(怒翼属性投放!$B$67:$Q$83,$F566,Y$3)*INDEX(怒翼属性投放!$B$33:$B$41,怒翼升级!$G566))</f>
        <v>0</v>
      </c>
      <c r="Z566" s="12">
        <f>SUMPRODUCT(怒翼属性投放!B$47:Q$47,怒翼升级!J566:Y566)</f>
        <v>6620.4</v>
      </c>
    </row>
    <row r="567" spans="6:26" ht="16.5" x14ac:dyDescent="0.15">
      <c r="F567" s="13">
        <v>12</v>
      </c>
      <c r="G567" s="13">
        <v>8</v>
      </c>
      <c r="H567" s="13" t="s">
        <v>144</v>
      </c>
      <c r="I567" s="13">
        <v>13</v>
      </c>
      <c r="J567" s="12">
        <f>INT(INDEX($C$5:$C$54,$I567)*INDEX(怒翼属性投放!$B$67:$Q$83,$F567,J$3)*INDEX(怒翼属性投放!$B$33:$B$41,怒翼升级!$G567))</f>
        <v>10000</v>
      </c>
      <c r="K567" s="12">
        <f>INT(INDEX($C$5:$C$54,$I567)*INDEX(怒翼属性投放!$B$67:$Q$83,$F567,K$3)*INDEX(怒翼属性投放!$B$33:$B$41,怒翼升级!$G567))</f>
        <v>800</v>
      </c>
      <c r="L567" s="12">
        <f>INT(INDEX($C$5:$C$54,$I567)*INDEX(怒翼属性投放!$B$67:$Q$83,$F567,L$3)*INDEX(怒翼属性投放!$B$33:$B$41,怒翼升级!$G567))</f>
        <v>400</v>
      </c>
      <c r="M567" s="12">
        <f>INT(INDEX($C$5:$C$54,$I567)*INDEX(怒翼属性投放!$B$67:$Q$83,$F567,M$3)*INDEX(怒翼属性投放!$B$33:$B$41,怒翼升级!$G567))</f>
        <v>400</v>
      </c>
      <c r="N567" s="12">
        <f>INT(INDEX($C$5:$C$54,$I567)*INDEX(怒翼属性投放!$B$67:$Q$83,$F567,N$3)*INDEX(怒翼属性投放!$B$33:$B$41,怒翼升级!$G567))</f>
        <v>0</v>
      </c>
      <c r="O567" s="12">
        <f>INT(INDEX($C$5:$C$54,$I567)*INDEX(怒翼属性投放!$B$67:$Q$83,$F567,O$3)*INDEX(怒翼属性投放!$B$33:$B$41,怒翼升级!$G567))</f>
        <v>1200</v>
      </c>
      <c r="P567" s="12">
        <f>INT(INDEX($C$5:$C$54,$I567)*INDEX(怒翼属性投放!$B$67:$Q$83,$F567,P$3)*INDEX(怒翼属性投放!$B$33:$B$41,怒翼升级!$G567))</f>
        <v>0</v>
      </c>
      <c r="Q567" s="12">
        <f>INT(INDEX($C$5:$C$54,$I567)*INDEX(怒翼属性投放!$B$67:$Q$83,$F567,Q$3)*INDEX(怒翼属性投放!$B$33:$B$41,怒翼升级!$G567))</f>
        <v>0</v>
      </c>
      <c r="R567" s="12">
        <f>INT(INDEX($C$5:$C$54,$I567)*INDEX(怒翼属性投放!$B$67:$Q$83,$F567,R$3)*INDEX(怒翼属性投放!$B$33:$B$41,怒翼升级!$G567))</f>
        <v>0</v>
      </c>
      <c r="S567" s="12">
        <f>INT(INDEX($C$5:$C$54,$I567)*INDEX(怒翼属性投放!$B$67:$Q$83,$F567,S$3)*INDEX(怒翼属性投放!$B$33:$B$41,怒翼升级!$G567))</f>
        <v>0</v>
      </c>
      <c r="T567" s="12">
        <f>INT(INDEX($C$5:$C$54,$I567)*INDEX(怒翼属性投放!$B$67:$Q$83,$F567,T$3)*INDEX(怒翼属性投放!$B$33:$B$41,怒翼升级!$G567))</f>
        <v>0</v>
      </c>
      <c r="U567" s="12">
        <f>INT(INDEX($C$5:$C$54,$I567)*INDEX(怒翼属性投放!$B$67:$Q$83,$F567,U$3)*INDEX(怒翼属性投放!$B$33:$B$41,怒翼升级!$G567))</f>
        <v>0</v>
      </c>
      <c r="V567" s="12">
        <f>INT(INDEX($C$5:$C$54,$I567)*INDEX(怒翼属性投放!$B$67:$Q$83,$F567,V$3)*INDEX(怒翼属性投放!$B$33:$B$41,怒翼升级!$G567))</f>
        <v>0</v>
      </c>
      <c r="W567" s="12">
        <f>INT(INDEX($C$5:$C$54,$I567)*INDEX(怒翼属性投放!$B$67:$Q$83,$F567,W$3)*INDEX(怒翼属性投放!$B$33:$B$41,怒翼升级!$G567))</f>
        <v>0</v>
      </c>
      <c r="X567" s="12">
        <f>INT(INDEX($C$5:$C$54,$I567)*INDEX(怒翼属性投放!$B$67:$Q$83,$F567,X$3)*INDEX(怒翼属性投放!$B$33:$B$41,怒翼升级!$G567))</f>
        <v>0</v>
      </c>
      <c r="Y567" s="12">
        <f>INT(INDEX($C$5:$C$54,$I567)*INDEX(怒翼属性投放!$B$67:$Q$83,$F567,Y$3)*INDEX(怒翼属性投放!$B$33:$B$41,怒翼升级!$G567))</f>
        <v>0</v>
      </c>
      <c r="Z567" s="12">
        <f>SUMPRODUCT(怒翼属性投放!B$47:Q$47,怒翼升级!J567:Y567)</f>
        <v>7000</v>
      </c>
    </row>
    <row r="568" spans="6:26" ht="16.5" x14ac:dyDescent="0.15">
      <c r="F568" s="13">
        <v>12</v>
      </c>
      <c r="G568" s="13">
        <v>8</v>
      </c>
      <c r="H568" s="13" t="s">
        <v>144</v>
      </c>
      <c r="I568" s="13">
        <v>14</v>
      </c>
      <c r="J568" s="12">
        <f>INT(INDEX($C$5:$C$54,$I568)*INDEX(怒翼属性投放!$B$67:$Q$83,$F568,J$3)*INDEX(怒翼属性投放!$B$33:$B$41,怒翼升级!$G568))</f>
        <v>10535</v>
      </c>
      <c r="K568" s="12">
        <f>INT(INDEX($C$5:$C$54,$I568)*INDEX(怒翼属性投放!$B$67:$Q$83,$F568,K$3)*INDEX(怒翼属性投放!$B$33:$B$41,怒翼升级!$G568))</f>
        <v>842</v>
      </c>
      <c r="L568" s="12">
        <f>INT(INDEX($C$5:$C$54,$I568)*INDEX(怒翼属性投放!$B$67:$Q$83,$F568,L$3)*INDEX(怒翼属性投放!$B$33:$B$41,怒翼升级!$G568))</f>
        <v>421</v>
      </c>
      <c r="M568" s="12">
        <f>INT(INDEX($C$5:$C$54,$I568)*INDEX(怒翼属性投放!$B$67:$Q$83,$F568,M$3)*INDEX(怒翼属性投放!$B$33:$B$41,怒翼升级!$G568))</f>
        <v>421</v>
      </c>
      <c r="N568" s="12">
        <f>INT(INDEX($C$5:$C$54,$I568)*INDEX(怒翼属性投放!$B$67:$Q$83,$F568,N$3)*INDEX(怒翼属性投放!$B$33:$B$41,怒翼升级!$G568))</f>
        <v>0</v>
      </c>
      <c r="O568" s="12">
        <f>INT(INDEX($C$5:$C$54,$I568)*INDEX(怒翼属性投放!$B$67:$Q$83,$F568,O$3)*INDEX(怒翼属性投放!$B$33:$B$41,怒翼升级!$G568))</f>
        <v>1264</v>
      </c>
      <c r="P568" s="12">
        <f>INT(INDEX($C$5:$C$54,$I568)*INDEX(怒翼属性投放!$B$67:$Q$83,$F568,P$3)*INDEX(怒翼属性投放!$B$33:$B$41,怒翼升级!$G568))</f>
        <v>0</v>
      </c>
      <c r="Q568" s="12">
        <f>INT(INDEX($C$5:$C$54,$I568)*INDEX(怒翼属性投放!$B$67:$Q$83,$F568,Q$3)*INDEX(怒翼属性投放!$B$33:$B$41,怒翼升级!$G568))</f>
        <v>0</v>
      </c>
      <c r="R568" s="12">
        <f>INT(INDEX($C$5:$C$54,$I568)*INDEX(怒翼属性投放!$B$67:$Q$83,$F568,R$3)*INDEX(怒翼属性投放!$B$33:$B$41,怒翼升级!$G568))</f>
        <v>0</v>
      </c>
      <c r="S568" s="12">
        <f>INT(INDEX($C$5:$C$54,$I568)*INDEX(怒翼属性投放!$B$67:$Q$83,$F568,S$3)*INDEX(怒翼属性投放!$B$33:$B$41,怒翼升级!$G568))</f>
        <v>0</v>
      </c>
      <c r="T568" s="12">
        <f>INT(INDEX($C$5:$C$54,$I568)*INDEX(怒翼属性投放!$B$67:$Q$83,$F568,T$3)*INDEX(怒翼属性投放!$B$33:$B$41,怒翼升级!$G568))</f>
        <v>0</v>
      </c>
      <c r="U568" s="12">
        <f>INT(INDEX($C$5:$C$54,$I568)*INDEX(怒翼属性投放!$B$67:$Q$83,$F568,U$3)*INDEX(怒翼属性投放!$B$33:$B$41,怒翼升级!$G568))</f>
        <v>0</v>
      </c>
      <c r="V568" s="12">
        <f>INT(INDEX($C$5:$C$54,$I568)*INDEX(怒翼属性投放!$B$67:$Q$83,$F568,V$3)*INDEX(怒翼属性投放!$B$33:$B$41,怒翼升级!$G568))</f>
        <v>0</v>
      </c>
      <c r="W568" s="12">
        <f>INT(INDEX($C$5:$C$54,$I568)*INDEX(怒翼属性投放!$B$67:$Q$83,$F568,W$3)*INDEX(怒翼属性投放!$B$33:$B$41,怒翼升级!$G568))</f>
        <v>0</v>
      </c>
      <c r="X568" s="12">
        <f>INT(INDEX($C$5:$C$54,$I568)*INDEX(怒翼属性投放!$B$67:$Q$83,$F568,X$3)*INDEX(怒翼属性投放!$B$33:$B$41,怒翼升级!$G568))</f>
        <v>0</v>
      </c>
      <c r="Y568" s="12">
        <f>INT(INDEX($C$5:$C$54,$I568)*INDEX(怒翼属性投放!$B$67:$Q$83,$F568,Y$3)*INDEX(怒翼属性投放!$B$33:$B$41,怒翼升级!$G568))</f>
        <v>0</v>
      </c>
      <c r="Z568" s="12">
        <f>SUMPRODUCT(怒翼属性投放!B$47:Q$47,怒翼升级!J568:Y568)</f>
        <v>7369.5</v>
      </c>
    </row>
    <row r="569" spans="6:26" ht="16.5" x14ac:dyDescent="0.15">
      <c r="F569" s="13">
        <v>12</v>
      </c>
      <c r="G569" s="13">
        <v>8</v>
      </c>
      <c r="H569" s="13" t="s">
        <v>144</v>
      </c>
      <c r="I569" s="13">
        <v>15</v>
      </c>
      <c r="J569" s="12">
        <f>INT(INDEX($C$5:$C$54,$I569)*INDEX(怒翼属性投放!$B$67:$Q$83,$F569,J$3)*INDEX(怒翼属性投放!$B$33:$B$41,怒翼升级!$G569))</f>
        <v>11071</v>
      </c>
      <c r="K569" s="12">
        <f>INT(INDEX($C$5:$C$54,$I569)*INDEX(怒翼属性投放!$B$67:$Q$83,$F569,K$3)*INDEX(怒翼属性投放!$B$33:$B$41,怒翼升级!$G569))</f>
        <v>885</v>
      </c>
      <c r="L569" s="12">
        <f>INT(INDEX($C$5:$C$54,$I569)*INDEX(怒翼属性投放!$B$67:$Q$83,$F569,L$3)*INDEX(怒翼属性投放!$B$33:$B$41,怒翼升级!$G569))</f>
        <v>442</v>
      </c>
      <c r="M569" s="12">
        <f>INT(INDEX($C$5:$C$54,$I569)*INDEX(怒翼属性投放!$B$67:$Q$83,$F569,M$3)*INDEX(怒翼属性投放!$B$33:$B$41,怒翼升级!$G569))</f>
        <v>442</v>
      </c>
      <c r="N569" s="12">
        <f>INT(INDEX($C$5:$C$54,$I569)*INDEX(怒翼属性投放!$B$67:$Q$83,$F569,N$3)*INDEX(怒翼属性投放!$B$33:$B$41,怒翼升级!$G569))</f>
        <v>0</v>
      </c>
      <c r="O569" s="12">
        <f>INT(INDEX($C$5:$C$54,$I569)*INDEX(怒翼属性投放!$B$67:$Q$83,$F569,O$3)*INDEX(怒翼属性投放!$B$33:$B$41,怒翼升级!$G569))</f>
        <v>1328</v>
      </c>
      <c r="P569" s="12">
        <f>INT(INDEX($C$5:$C$54,$I569)*INDEX(怒翼属性投放!$B$67:$Q$83,$F569,P$3)*INDEX(怒翼属性投放!$B$33:$B$41,怒翼升级!$G569))</f>
        <v>0</v>
      </c>
      <c r="Q569" s="12">
        <f>INT(INDEX($C$5:$C$54,$I569)*INDEX(怒翼属性投放!$B$67:$Q$83,$F569,Q$3)*INDEX(怒翼属性投放!$B$33:$B$41,怒翼升级!$G569))</f>
        <v>0</v>
      </c>
      <c r="R569" s="12">
        <f>INT(INDEX($C$5:$C$54,$I569)*INDEX(怒翼属性投放!$B$67:$Q$83,$F569,R$3)*INDEX(怒翼属性投放!$B$33:$B$41,怒翼升级!$G569))</f>
        <v>0</v>
      </c>
      <c r="S569" s="12">
        <f>INT(INDEX($C$5:$C$54,$I569)*INDEX(怒翼属性投放!$B$67:$Q$83,$F569,S$3)*INDEX(怒翼属性投放!$B$33:$B$41,怒翼升级!$G569))</f>
        <v>0</v>
      </c>
      <c r="T569" s="12">
        <f>INT(INDEX($C$5:$C$54,$I569)*INDEX(怒翼属性投放!$B$67:$Q$83,$F569,T$3)*INDEX(怒翼属性投放!$B$33:$B$41,怒翼升级!$G569))</f>
        <v>0</v>
      </c>
      <c r="U569" s="12">
        <f>INT(INDEX($C$5:$C$54,$I569)*INDEX(怒翼属性投放!$B$67:$Q$83,$F569,U$3)*INDEX(怒翼属性投放!$B$33:$B$41,怒翼升级!$G569))</f>
        <v>0</v>
      </c>
      <c r="V569" s="12">
        <f>INT(INDEX($C$5:$C$54,$I569)*INDEX(怒翼属性投放!$B$67:$Q$83,$F569,V$3)*INDEX(怒翼属性投放!$B$33:$B$41,怒翼升级!$G569))</f>
        <v>0</v>
      </c>
      <c r="W569" s="12">
        <f>INT(INDEX($C$5:$C$54,$I569)*INDEX(怒翼属性投放!$B$67:$Q$83,$F569,W$3)*INDEX(怒翼属性投放!$B$33:$B$41,怒翼升级!$G569))</f>
        <v>0</v>
      </c>
      <c r="X569" s="12">
        <f>INT(INDEX($C$5:$C$54,$I569)*INDEX(怒翼属性投放!$B$67:$Q$83,$F569,X$3)*INDEX(怒翼属性投放!$B$33:$B$41,怒翼升级!$G569))</f>
        <v>0</v>
      </c>
      <c r="Y569" s="12">
        <f>INT(INDEX($C$5:$C$54,$I569)*INDEX(怒翼属性投放!$B$67:$Q$83,$F569,Y$3)*INDEX(怒翼属性投放!$B$33:$B$41,怒翼升级!$G569))</f>
        <v>0</v>
      </c>
      <c r="Z569" s="12">
        <f>SUMPRODUCT(怒翼属性投放!B$47:Q$47,怒翼升级!J569:Y569)</f>
        <v>7742.1</v>
      </c>
    </row>
    <row r="570" spans="6:26" ht="16.5" x14ac:dyDescent="0.15">
      <c r="F570" s="13">
        <v>12</v>
      </c>
      <c r="G570" s="13">
        <v>8</v>
      </c>
      <c r="H570" s="13" t="s">
        <v>144</v>
      </c>
      <c r="I570" s="13">
        <v>16</v>
      </c>
      <c r="J570" s="12">
        <f>INT(INDEX($C$5:$C$54,$I570)*INDEX(怒翼属性投放!$B$67:$Q$83,$F570,J$3)*INDEX(怒翼属性投放!$B$33:$B$41,怒翼升级!$G570))</f>
        <v>11607</v>
      </c>
      <c r="K570" s="12">
        <f>INT(INDEX($C$5:$C$54,$I570)*INDEX(怒翼属性投放!$B$67:$Q$83,$F570,K$3)*INDEX(怒翼属性投放!$B$33:$B$41,怒翼升级!$G570))</f>
        <v>928</v>
      </c>
      <c r="L570" s="12">
        <f>INT(INDEX($C$5:$C$54,$I570)*INDEX(怒翼属性投放!$B$67:$Q$83,$F570,L$3)*INDEX(怒翼属性投放!$B$33:$B$41,怒翼升级!$G570))</f>
        <v>464</v>
      </c>
      <c r="M570" s="12">
        <f>INT(INDEX($C$5:$C$54,$I570)*INDEX(怒翼属性投放!$B$67:$Q$83,$F570,M$3)*INDEX(怒翼属性投放!$B$33:$B$41,怒翼升级!$G570))</f>
        <v>464</v>
      </c>
      <c r="N570" s="12">
        <f>INT(INDEX($C$5:$C$54,$I570)*INDEX(怒翼属性投放!$B$67:$Q$83,$F570,N$3)*INDEX(怒翼属性投放!$B$33:$B$41,怒翼升级!$G570))</f>
        <v>0</v>
      </c>
      <c r="O570" s="12">
        <f>INT(INDEX($C$5:$C$54,$I570)*INDEX(怒翼属性投放!$B$67:$Q$83,$F570,O$3)*INDEX(怒翼属性投放!$B$33:$B$41,怒翼升级!$G570))</f>
        <v>1392</v>
      </c>
      <c r="P570" s="12">
        <f>INT(INDEX($C$5:$C$54,$I570)*INDEX(怒翼属性投放!$B$67:$Q$83,$F570,P$3)*INDEX(怒翼属性投放!$B$33:$B$41,怒翼升级!$G570))</f>
        <v>0</v>
      </c>
      <c r="Q570" s="12">
        <f>INT(INDEX($C$5:$C$54,$I570)*INDEX(怒翼属性投放!$B$67:$Q$83,$F570,Q$3)*INDEX(怒翼属性投放!$B$33:$B$41,怒翼升级!$G570))</f>
        <v>0</v>
      </c>
      <c r="R570" s="12">
        <f>INT(INDEX($C$5:$C$54,$I570)*INDEX(怒翼属性投放!$B$67:$Q$83,$F570,R$3)*INDEX(怒翼属性投放!$B$33:$B$41,怒翼升级!$G570))</f>
        <v>0</v>
      </c>
      <c r="S570" s="12">
        <f>INT(INDEX($C$5:$C$54,$I570)*INDEX(怒翼属性投放!$B$67:$Q$83,$F570,S$3)*INDEX(怒翼属性投放!$B$33:$B$41,怒翼升级!$G570))</f>
        <v>0</v>
      </c>
      <c r="T570" s="12">
        <f>INT(INDEX($C$5:$C$54,$I570)*INDEX(怒翼属性投放!$B$67:$Q$83,$F570,T$3)*INDEX(怒翼属性投放!$B$33:$B$41,怒翼升级!$G570))</f>
        <v>0</v>
      </c>
      <c r="U570" s="12">
        <f>INT(INDEX($C$5:$C$54,$I570)*INDEX(怒翼属性投放!$B$67:$Q$83,$F570,U$3)*INDEX(怒翼属性投放!$B$33:$B$41,怒翼升级!$G570))</f>
        <v>0</v>
      </c>
      <c r="V570" s="12">
        <f>INT(INDEX($C$5:$C$54,$I570)*INDEX(怒翼属性投放!$B$67:$Q$83,$F570,V$3)*INDEX(怒翼属性投放!$B$33:$B$41,怒翼升级!$G570))</f>
        <v>0</v>
      </c>
      <c r="W570" s="12">
        <f>INT(INDEX($C$5:$C$54,$I570)*INDEX(怒翼属性投放!$B$67:$Q$83,$F570,W$3)*INDEX(怒翼属性投放!$B$33:$B$41,怒翼升级!$G570))</f>
        <v>0</v>
      </c>
      <c r="X570" s="12">
        <f>INT(INDEX($C$5:$C$54,$I570)*INDEX(怒翼属性投放!$B$67:$Q$83,$F570,X$3)*INDEX(怒翼属性投放!$B$33:$B$41,怒翼升级!$G570))</f>
        <v>0</v>
      </c>
      <c r="Y570" s="12">
        <f>INT(INDEX($C$5:$C$54,$I570)*INDEX(怒翼属性投放!$B$67:$Q$83,$F570,Y$3)*INDEX(怒翼属性投放!$B$33:$B$41,怒翼升级!$G570))</f>
        <v>0</v>
      </c>
      <c r="Z570" s="12">
        <f>SUMPRODUCT(怒翼属性投放!B$47:Q$47,怒翼升级!J570:Y570)</f>
        <v>8120.7</v>
      </c>
    </row>
    <row r="571" spans="6:26" ht="16.5" x14ac:dyDescent="0.15">
      <c r="F571" s="13">
        <v>12</v>
      </c>
      <c r="G571" s="13">
        <v>8</v>
      </c>
      <c r="H571" s="13" t="s">
        <v>144</v>
      </c>
      <c r="I571" s="13">
        <v>17</v>
      </c>
      <c r="J571" s="12">
        <f>INT(INDEX($C$5:$C$54,$I571)*INDEX(怒翼属性投放!$B$67:$Q$83,$F571,J$3)*INDEX(怒翼属性投放!$B$33:$B$41,怒翼升级!$G571))</f>
        <v>12142</v>
      </c>
      <c r="K571" s="12">
        <f>INT(INDEX($C$5:$C$54,$I571)*INDEX(怒翼属性投放!$B$67:$Q$83,$F571,K$3)*INDEX(怒翼属性投放!$B$33:$B$41,怒翼升级!$G571))</f>
        <v>971</v>
      </c>
      <c r="L571" s="12">
        <f>INT(INDEX($C$5:$C$54,$I571)*INDEX(怒翼属性投放!$B$67:$Q$83,$F571,L$3)*INDEX(怒翼属性投放!$B$33:$B$41,怒翼升级!$G571))</f>
        <v>485</v>
      </c>
      <c r="M571" s="12">
        <f>INT(INDEX($C$5:$C$54,$I571)*INDEX(怒翼属性投放!$B$67:$Q$83,$F571,M$3)*INDEX(怒翼属性投放!$B$33:$B$41,怒翼升级!$G571))</f>
        <v>485</v>
      </c>
      <c r="N571" s="12">
        <f>INT(INDEX($C$5:$C$54,$I571)*INDEX(怒翼属性投放!$B$67:$Q$83,$F571,N$3)*INDEX(怒翼属性投放!$B$33:$B$41,怒翼升级!$G571))</f>
        <v>0</v>
      </c>
      <c r="O571" s="12">
        <f>INT(INDEX($C$5:$C$54,$I571)*INDEX(怒翼属性投放!$B$67:$Q$83,$F571,O$3)*INDEX(怒翼属性投放!$B$33:$B$41,怒翼升级!$G571))</f>
        <v>1457</v>
      </c>
      <c r="P571" s="12">
        <f>INT(INDEX($C$5:$C$54,$I571)*INDEX(怒翼属性投放!$B$67:$Q$83,$F571,P$3)*INDEX(怒翼属性投放!$B$33:$B$41,怒翼升级!$G571))</f>
        <v>0</v>
      </c>
      <c r="Q571" s="12">
        <f>INT(INDEX($C$5:$C$54,$I571)*INDEX(怒翼属性投放!$B$67:$Q$83,$F571,Q$3)*INDEX(怒翼属性投放!$B$33:$B$41,怒翼升级!$G571))</f>
        <v>0</v>
      </c>
      <c r="R571" s="12">
        <f>INT(INDEX($C$5:$C$54,$I571)*INDEX(怒翼属性投放!$B$67:$Q$83,$F571,R$3)*INDEX(怒翼属性投放!$B$33:$B$41,怒翼升级!$G571))</f>
        <v>0</v>
      </c>
      <c r="S571" s="12">
        <f>INT(INDEX($C$5:$C$54,$I571)*INDEX(怒翼属性投放!$B$67:$Q$83,$F571,S$3)*INDEX(怒翼属性投放!$B$33:$B$41,怒翼升级!$G571))</f>
        <v>0</v>
      </c>
      <c r="T571" s="12">
        <f>INT(INDEX($C$5:$C$54,$I571)*INDEX(怒翼属性投放!$B$67:$Q$83,$F571,T$3)*INDEX(怒翼属性投放!$B$33:$B$41,怒翼升级!$G571))</f>
        <v>0</v>
      </c>
      <c r="U571" s="12">
        <f>INT(INDEX($C$5:$C$54,$I571)*INDEX(怒翼属性投放!$B$67:$Q$83,$F571,U$3)*INDEX(怒翼属性投放!$B$33:$B$41,怒翼升级!$G571))</f>
        <v>0</v>
      </c>
      <c r="V571" s="12">
        <f>INT(INDEX($C$5:$C$54,$I571)*INDEX(怒翼属性投放!$B$67:$Q$83,$F571,V$3)*INDEX(怒翼属性投放!$B$33:$B$41,怒翼升级!$G571))</f>
        <v>0</v>
      </c>
      <c r="W571" s="12">
        <f>INT(INDEX($C$5:$C$54,$I571)*INDEX(怒翼属性投放!$B$67:$Q$83,$F571,W$3)*INDEX(怒翼属性投放!$B$33:$B$41,怒翼升级!$G571))</f>
        <v>0</v>
      </c>
      <c r="X571" s="12">
        <f>INT(INDEX($C$5:$C$54,$I571)*INDEX(怒翼属性投放!$B$67:$Q$83,$F571,X$3)*INDEX(怒翼属性投放!$B$33:$B$41,怒翼升级!$G571))</f>
        <v>0</v>
      </c>
      <c r="Y571" s="12">
        <f>INT(INDEX($C$5:$C$54,$I571)*INDEX(怒翼属性投放!$B$67:$Q$83,$F571,Y$3)*INDEX(怒翼属性投放!$B$33:$B$41,怒翼升级!$G571))</f>
        <v>0</v>
      </c>
      <c r="Z571" s="12">
        <f>SUMPRODUCT(怒翼属性投放!B$47:Q$47,怒翼升级!J571:Y571)</f>
        <v>8494.2000000000007</v>
      </c>
    </row>
    <row r="572" spans="6:26" ht="16.5" x14ac:dyDescent="0.15">
      <c r="F572" s="13">
        <v>12</v>
      </c>
      <c r="G572" s="13">
        <v>8</v>
      </c>
      <c r="H572" s="13" t="s">
        <v>144</v>
      </c>
      <c r="I572" s="13">
        <v>18</v>
      </c>
      <c r="J572" s="12">
        <f>INT(INDEX($C$5:$C$54,$I572)*INDEX(怒翼属性投放!$B$67:$Q$83,$F572,J$3)*INDEX(怒翼属性投放!$B$33:$B$41,怒翼升级!$G572))</f>
        <v>12678</v>
      </c>
      <c r="K572" s="12">
        <f>INT(INDEX($C$5:$C$54,$I572)*INDEX(怒翼属性投放!$B$67:$Q$83,$F572,K$3)*INDEX(怒翼属性投放!$B$33:$B$41,怒翼升级!$G572))</f>
        <v>1014</v>
      </c>
      <c r="L572" s="12">
        <f>INT(INDEX($C$5:$C$54,$I572)*INDEX(怒翼属性投放!$B$67:$Q$83,$F572,L$3)*INDEX(怒翼属性投放!$B$33:$B$41,怒翼升级!$G572))</f>
        <v>507</v>
      </c>
      <c r="M572" s="12">
        <f>INT(INDEX($C$5:$C$54,$I572)*INDEX(怒翼属性投放!$B$67:$Q$83,$F572,M$3)*INDEX(怒翼属性投放!$B$33:$B$41,怒翼升级!$G572))</f>
        <v>507</v>
      </c>
      <c r="N572" s="12">
        <f>INT(INDEX($C$5:$C$54,$I572)*INDEX(怒翼属性投放!$B$67:$Q$83,$F572,N$3)*INDEX(怒翼属性投放!$B$33:$B$41,怒翼升级!$G572))</f>
        <v>0</v>
      </c>
      <c r="O572" s="12">
        <f>INT(INDEX($C$5:$C$54,$I572)*INDEX(怒翼属性投放!$B$67:$Q$83,$F572,O$3)*INDEX(怒翼属性投放!$B$33:$B$41,怒翼升级!$G572))</f>
        <v>1521</v>
      </c>
      <c r="P572" s="12">
        <f>INT(INDEX($C$5:$C$54,$I572)*INDEX(怒翼属性投放!$B$67:$Q$83,$F572,P$3)*INDEX(怒翼属性投放!$B$33:$B$41,怒翼升级!$G572))</f>
        <v>0</v>
      </c>
      <c r="Q572" s="12">
        <f>INT(INDEX($C$5:$C$54,$I572)*INDEX(怒翼属性投放!$B$67:$Q$83,$F572,Q$3)*INDEX(怒翼属性投放!$B$33:$B$41,怒翼升级!$G572))</f>
        <v>0</v>
      </c>
      <c r="R572" s="12">
        <f>INT(INDEX($C$5:$C$54,$I572)*INDEX(怒翼属性投放!$B$67:$Q$83,$F572,R$3)*INDEX(怒翼属性投放!$B$33:$B$41,怒翼升级!$G572))</f>
        <v>0</v>
      </c>
      <c r="S572" s="12">
        <f>INT(INDEX($C$5:$C$54,$I572)*INDEX(怒翼属性投放!$B$67:$Q$83,$F572,S$3)*INDEX(怒翼属性投放!$B$33:$B$41,怒翼升级!$G572))</f>
        <v>0</v>
      </c>
      <c r="T572" s="12">
        <f>INT(INDEX($C$5:$C$54,$I572)*INDEX(怒翼属性投放!$B$67:$Q$83,$F572,T$3)*INDEX(怒翼属性投放!$B$33:$B$41,怒翼升级!$G572))</f>
        <v>0</v>
      </c>
      <c r="U572" s="12">
        <f>INT(INDEX($C$5:$C$54,$I572)*INDEX(怒翼属性投放!$B$67:$Q$83,$F572,U$3)*INDEX(怒翼属性投放!$B$33:$B$41,怒翼升级!$G572))</f>
        <v>0</v>
      </c>
      <c r="V572" s="12">
        <f>INT(INDEX($C$5:$C$54,$I572)*INDEX(怒翼属性投放!$B$67:$Q$83,$F572,V$3)*INDEX(怒翼属性投放!$B$33:$B$41,怒翼升级!$G572))</f>
        <v>0</v>
      </c>
      <c r="W572" s="12">
        <f>INT(INDEX($C$5:$C$54,$I572)*INDEX(怒翼属性投放!$B$67:$Q$83,$F572,W$3)*INDEX(怒翼属性投放!$B$33:$B$41,怒翼升级!$G572))</f>
        <v>0</v>
      </c>
      <c r="X572" s="12">
        <f>INT(INDEX($C$5:$C$54,$I572)*INDEX(怒翼属性投放!$B$67:$Q$83,$F572,X$3)*INDEX(怒翼属性投放!$B$33:$B$41,怒翼升级!$G572))</f>
        <v>0</v>
      </c>
      <c r="Y572" s="12">
        <f>INT(INDEX($C$5:$C$54,$I572)*INDEX(怒翼属性投放!$B$67:$Q$83,$F572,Y$3)*INDEX(怒翼属性投放!$B$33:$B$41,怒翼升级!$G572))</f>
        <v>0</v>
      </c>
      <c r="Z572" s="12">
        <f>SUMPRODUCT(怒翼属性投放!B$47:Q$47,怒翼升级!J572:Y572)</f>
        <v>8872.7999999999993</v>
      </c>
    </row>
    <row r="573" spans="6:26" ht="16.5" x14ac:dyDescent="0.15">
      <c r="F573" s="13">
        <v>12</v>
      </c>
      <c r="G573" s="13">
        <v>8</v>
      </c>
      <c r="H573" s="13" t="s">
        <v>144</v>
      </c>
      <c r="I573" s="13">
        <v>19</v>
      </c>
      <c r="J573" s="12">
        <f>INT(INDEX($C$5:$C$54,$I573)*INDEX(怒翼属性投放!$B$67:$Q$83,$F573,J$3)*INDEX(怒翼属性投放!$B$33:$B$41,怒翼升级!$G573))</f>
        <v>13214</v>
      </c>
      <c r="K573" s="12">
        <f>INT(INDEX($C$5:$C$54,$I573)*INDEX(怒翼属性投放!$B$67:$Q$83,$F573,K$3)*INDEX(怒翼属性投放!$B$33:$B$41,怒翼升级!$G573))</f>
        <v>1057</v>
      </c>
      <c r="L573" s="12">
        <f>INT(INDEX($C$5:$C$54,$I573)*INDEX(怒翼属性投放!$B$67:$Q$83,$F573,L$3)*INDEX(怒翼属性投放!$B$33:$B$41,怒翼升级!$G573))</f>
        <v>528</v>
      </c>
      <c r="M573" s="12">
        <f>INT(INDEX($C$5:$C$54,$I573)*INDEX(怒翼属性投放!$B$67:$Q$83,$F573,M$3)*INDEX(怒翼属性投放!$B$33:$B$41,怒翼升级!$G573))</f>
        <v>528</v>
      </c>
      <c r="N573" s="12">
        <f>INT(INDEX($C$5:$C$54,$I573)*INDEX(怒翼属性投放!$B$67:$Q$83,$F573,N$3)*INDEX(怒翼属性投放!$B$33:$B$41,怒翼升级!$G573))</f>
        <v>0</v>
      </c>
      <c r="O573" s="12">
        <f>INT(INDEX($C$5:$C$54,$I573)*INDEX(怒翼属性投放!$B$67:$Q$83,$F573,O$3)*INDEX(怒翼属性投放!$B$33:$B$41,怒翼升级!$G573))</f>
        <v>1585</v>
      </c>
      <c r="P573" s="12">
        <f>INT(INDEX($C$5:$C$54,$I573)*INDEX(怒翼属性投放!$B$67:$Q$83,$F573,P$3)*INDEX(怒翼属性投放!$B$33:$B$41,怒翼升级!$G573))</f>
        <v>0</v>
      </c>
      <c r="Q573" s="12">
        <f>INT(INDEX($C$5:$C$54,$I573)*INDEX(怒翼属性投放!$B$67:$Q$83,$F573,Q$3)*INDEX(怒翼属性投放!$B$33:$B$41,怒翼升级!$G573))</f>
        <v>0</v>
      </c>
      <c r="R573" s="12">
        <f>INT(INDEX($C$5:$C$54,$I573)*INDEX(怒翼属性投放!$B$67:$Q$83,$F573,R$3)*INDEX(怒翼属性投放!$B$33:$B$41,怒翼升级!$G573))</f>
        <v>0</v>
      </c>
      <c r="S573" s="12">
        <f>INT(INDEX($C$5:$C$54,$I573)*INDEX(怒翼属性投放!$B$67:$Q$83,$F573,S$3)*INDEX(怒翼属性投放!$B$33:$B$41,怒翼升级!$G573))</f>
        <v>0</v>
      </c>
      <c r="T573" s="12">
        <f>INT(INDEX($C$5:$C$54,$I573)*INDEX(怒翼属性投放!$B$67:$Q$83,$F573,T$3)*INDEX(怒翼属性投放!$B$33:$B$41,怒翼升级!$G573))</f>
        <v>0</v>
      </c>
      <c r="U573" s="12">
        <f>INT(INDEX($C$5:$C$54,$I573)*INDEX(怒翼属性投放!$B$67:$Q$83,$F573,U$3)*INDEX(怒翼属性投放!$B$33:$B$41,怒翼升级!$G573))</f>
        <v>0</v>
      </c>
      <c r="V573" s="12">
        <f>INT(INDEX($C$5:$C$54,$I573)*INDEX(怒翼属性投放!$B$67:$Q$83,$F573,V$3)*INDEX(怒翼属性投放!$B$33:$B$41,怒翼升级!$G573))</f>
        <v>0</v>
      </c>
      <c r="W573" s="12">
        <f>INT(INDEX($C$5:$C$54,$I573)*INDEX(怒翼属性投放!$B$67:$Q$83,$F573,W$3)*INDEX(怒翼属性投放!$B$33:$B$41,怒翼升级!$G573))</f>
        <v>0</v>
      </c>
      <c r="X573" s="12">
        <f>INT(INDEX($C$5:$C$54,$I573)*INDEX(怒翼属性投放!$B$67:$Q$83,$F573,X$3)*INDEX(怒翼属性投放!$B$33:$B$41,怒翼升级!$G573))</f>
        <v>0</v>
      </c>
      <c r="Y573" s="12">
        <f>INT(INDEX($C$5:$C$54,$I573)*INDEX(怒翼属性投放!$B$67:$Q$83,$F573,Y$3)*INDEX(怒翼属性投放!$B$33:$B$41,怒翼升级!$G573))</f>
        <v>0</v>
      </c>
      <c r="Z573" s="12">
        <f>SUMPRODUCT(怒翼属性投放!B$47:Q$47,怒翼升级!J573:Y573)</f>
        <v>9245.4</v>
      </c>
    </row>
    <row r="574" spans="6:26" ht="16.5" x14ac:dyDescent="0.15">
      <c r="F574" s="13">
        <v>12</v>
      </c>
      <c r="G574" s="13">
        <v>8</v>
      </c>
      <c r="H574" s="13" t="s">
        <v>144</v>
      </c>
      <c r="I574" s="13">
        <v>20</v>
      </c>
      <c r="J574" s="12">
        <f>INT(INDEX($C$5:$C$54,$I574)*INDEX(怒翼属性投放!$B$67:$Q$83,$F574,J$3)*INDEX(怒翼属性投放!$B$33:$B$41,怒翼升级!$G574))</f>
        <v>13750</v>
      </c>
      <c r="K574" s="12">
        <f>INT(INDEX($C$5:$C$54,$I574)*INDEX(怒翼属性投放!$B$67:$Q$83,$F574,K$3)*INDEX(怒翼属性投放!$B$33:$B$41,怒翼升级!$G574))</f>
        <v>1100</v>
      </c>
      <c r="L574" s="12">
        <f>INT(INDEX($C$5:$C$54,$I574)*INDEX(怒翼属性投放!$B$67:$Q$83,$F574,L$3)*INDEX(怒翼属性投放!$B$33:$B$41,怒翼升级!$G574))</f>
        <v>550</v>
      </c>
      <c r="M574" s="12">
        <f>INT(INDEX($C$5:$C$54,$I574)*INDEX(怒翼属性投放!$B$67:$Q$83,$F574,M$3)*INDEX(怒翼属性投放!$B$33:$B$41,怒翼升级!$G574))</f>
        <v>550</v>
      </c>
      <c r="N574" s="12">
        <f>INT(INDEX($C$5:$C$54,$I574)*INDEX(怒翼属性投放!$B$67:$Q$83,$F574,N$3)*INDEX(怒翼属性投放!$B$33:$B$41,怒翼升级!$G574))</f>
        <v>0</v>
      </c>
      <c r="O574" s="12">
        <f>INT(INDEX($C$5:$C$54,$I574)*INDEX(怒翼属性投放!$B$67:$Q$83,$F574,O$3)*INDEX(怒翼属性投放!$B$33:$B$41,怒翼升级!$G574))</f>
        <v>1650</v>
      </c>
      <c r="P574" s="12">
        <f>INT(INDEX($C$5:$C$54,$I574)*INDEX(怒翼属性投放!$B$67:$Q$83,$F574,P$3)*INDEX(怒翼属性投放!$B$33:$B$41,怒翼升级!$G574))</f>
        <v>0</v>
      </c>
      <c r="Q574" s="12">
        <f>INT(INDEX($C$5:$C$54,$I574)*INDEX(怒翼属性投放!$B$67:$Q$83,$F574,Q$3)*INDEX(怒翼属性投放!$B$33:$B$41,怒翼升级!$G574))</f>
        <v>0</v>
      </c>
      <c r="R574" s="12">
        <f>INT(INDEX($C$5:$C$54,$I574)*INDEX(怒翼属性投放!$B$67:$Q$83,$F574,R$3)*INDEX(怒翼属性投放!$B$33:$B$41,怒翼升级!$G574))</f>
        <v>0</v>
      </c>
      <c r="S574" s="12">
        <f>INT(INDEX($C$5:$C$54,$I574)*INDEX(怒翼属性投放!$B$67:$Q$83,$F574,S$3)*INDEX(怒翼属性投放!$B$33:$B$41,怒翼升级!$G574))</f>
        <v>0</v>
      </c>
      <c r="T574" s="12">
        <f>INT(INDEX($C$5:$C$54,$I574)*INDEX(怒翼属性投放!$B$67:$Q$83,$F574,T$3)*INDEX(怒翼属性投放!$B$33:$B$41,怒翼升级!$G574))</f>
        <v>0</v>
      </c>
      <c r="U574" s="12">
        <f>INT(INDEX($C$5:$C$54,$I574)*INDEX(怒翼属性投放!$B$67:$Q$83,$F574,U$3)*INDEX(怒翼属性投放!$B$33:$B$41,怒翼升级!$G574))</f>
        <v>0</v>
      </c>
      <c r="V574" s="12">
        <f>INT(INDEX($C$5:$C$54,$I574)*INDEX(怒翼属性投放!$B$67:$Q$83,$F574,V$3)*INDEX(怒翼属性投放!$B$33:$B$41,怒翼升级!$G574))</f>
        <v>0</v>
      </c>
      <c r="W574" s="12">
        <f>INT(INDEX($C$5:$C$54,$I574)*INDEX(怒翼属性投放!$B$67:$Q$83,$F574,W$3)*INDEX(怒翼属性投放!$B$33:$B$41,怒翼升级!$G574))</f>
        <v>0</v>
      </c>
      <c r="X574" s="12">
        <f>INT(INDEX($C$5:$C$54,$I574)*INDEX(怒翼属性投放!$B$67:$Q$83,$F574,X$3)*INDEX(怒翼属性投放!$B$33:$B$41,怒翼升级!$G574))</f>
        <v>0</v>
      </c>
      <c r="Y574" s="12">
        <f>INT(INDEX($C$5:$C$54,$I574)*INDEX(怒翼属性投放!$B$67:$Q$83,$F574,Y$3)*INDEX(怒翼属性投放!$B$33:$B$41,怒翼升级!$G574))</f>
        <v>0</v>
      </c>
      <c r="Z574" s="12">
        <f>SUMPRODUCT(怒翼属性投放!B$47:Q$47,怒翼升级!J574:Y574)</f>
        <v>9625</v>
      </c>
    </row>
    <row r="575" spans="6:26" ht="16.5" x14ac:dyDescent="0.15">
      <c r="F575" s="13">
        <v>12</v>
      </c>
      <c r="G575" s="13">
        <v>8</v>
      </c>
      <c r="H575" s="13" t="s">
        <v>144</v>
      </c>
      <c r="I575" s="13">
        <v>21</v>
      </c>
      <c r="J575" s="12">
        <f>INT(INDEX($C$5:$C$54,$I575)*INDEX(怒翼属性投放!$B$67:$Q$83,$F575,J$3)*INDEX(怒翼属性投放!$B$33:$B$41,怒翼升级!$G575))</f>
        <v>14285</v>
      </c>
      <c r="K575" s="12">
        <f>INT(INDEX($C$5:$C$54,$I575)*INDEX(怒翼属性投放!$B$67:$Q$83,$F575,K$3)*INDEX(怒翼属性投放!$B$33:$B$41,怒翼升级!$G575))</f>
        <v>1142</v>
      </c>
      <c r="L575" s="12">
        <f>INT(INDEX($C$5:$C$54,$I575)*INDEX(怒翼属性投放!$B$67:$Q$83,$F575,L$3)*INDEX(怒翼属性投放!$B$33:$B$41,怒翼升级!$G575))</f>
        <v>571</v>
      </c>
      <c r="M575" s="12">
        <f>INT(INDEX($C$5:$C$54,$I575)*INDEX(怒翼属性投放!$B$67:$Q$83,$F575,M$3)*INDEX(怒翼属性投放!$B$33:$B$41,怒翼升级!$G575))</f>
        <v>571</v>
      </c>
      <c r="N575" s="12">
        <f>INT(INDEX($C$5:$C$54,$I575)*INDEX(怒翼属性投放!$B$67:$Q$83,$F575,N$3)*INDEX(怒翼属性投放!$B$33:$B$41,怒翼升级!$G575))</f>
        <v>0</v>
      </c>
      <c r="O575" s="12">
        <f>INT(INDEX($C$5:$C$54,$I575)*INDEX(怒翼属性投放!$B$67:$Q$83,$F575,O$3)*INDEX(怒翼属性投放!$B$33:$B$41,怒翼升级!$G575))</f>
        <v>1714</v>
      </c>
      <c r="P575" s="12">
        <f>INT(INDEX($C$5:$C$54,$I575)*INDEX(怒翼属性投放!$B$67:$Q$83,$F575,P$3)*INDEX(怒翼属性投放!$B$33:$B$41,怒翼升级!$G575))</f>
        <v>0</v>
      </c>
      <c r="Q575" s="12">
        <f>INT(INDEX($C$5:$C$54,$I575)*INDEX(怒翼属性投放!$B$67:$Q$83,$F575,Q$3)*INDEX(怒翼属性投放!$B$33:$B$41,怒翼升级!$G575))</f>
        <v>0</v>
      </c>
      <c r="R575" s="12">
        <f>INT(INDEX($C$5:$C$54,$I575)*INDEX(怒翼属性投放!$B$67:$Q$83,$F575,R$3)*INDEX(怒翼属性投放!$B$33:$B$41,怒翼升级!$G575))</f>
        <v>0</v>
      </c>
      <c r="S575" s="12">
        <f>INT(INDEX($C$5:$C$54,$I575)*INDEX(怒翼属性投放!$B$67:$Q$83,$F575,S$3)*INDEX(怒翼属性投放!$B$33:$B$41,怒翼升级!$G575))</f>
        <v>0</v>
      </c>
      <c r="T575" s="12">
        <f>INT(INDEX($C$5:$C$54,$I575)*INDEX(怒翼属性投放!$B$67:$Q$83,$F575,T$3)*INDEX(怒翼属性投放!$B$33:$B$41,怒翼升级!$G575))</f>
        <v>0</v>
      </c>
      <c r="U575" s="12">
        <f>INT(INDEX($C$5:$C$54,$I575)*INDEX(怒翼属性投放!$B$67:$Q$83,$F575,U$3)*INDEX(怒翼属性投放!$B$33:$B$41,怒翼升级!$G575))</f>
        <v>0</v>
      </c>
      <c r="V575" s="12">
        <f>INT(INDEX($C$5:$C$54,$I575)*INDEX(怒翼属性投放!$B$67:$Q$83,$F575,V$3)*INDEX(怒翼属性投放!$B$33:$B$41,怒翼升级!$G575))</f>
        <v>0</v>
      </c>
      <c r="W575" s="12">
        <f>INT(INDEX($C$5:$C$54,$I575)*INDEX(怒翼属性投放!$B$67:$Q$83,$F575,W$3)*INDEX(怒翼属性投放!$B$33:$B$41,怒翼升级!$G575))</f>
        <v>0</v>
      </c>
      <c r="X575" s="12">
        <f>INT(INDEX($C$5:$C$54,$I575)*INDEX(怒翼属性投放!$B$67:$Q$83,$F575,X$3)*INDEX(怒翼属性投放!$B$33:$B$41,怒翼升级!$G575))</f>
        <v>0</v>
      </c>
      <c r="Y575" s="12">
        <f>INT(INDEX($C$5:$C$54,$I575)*INDEX(怒翼属性投放!$B$67:$Q$83,$F575,Y$3)*INDEX(怒翼属性投放!$B$33:$B$41,怒翼升级!$G575))</f>
        <v>0</v>
      </c>
      <c r="Z575" s="12">
        <f>SUMPRODUCT(怒翼属性投放!B$47:Q$47,怒翼升级!J575:Y575)</f>
        <v>9994.5</v>
      </c>
    </row>
    <row r="576" spans="6:26" ht="16.5" x14ac:dyDescent="0.15">
      <c r="F576" s="13">
        <v>12</v>
      </c>
      <c r="G576" s="13">
        <v>8</v>
      </c>
      <c r="H576" s="13" t="s">
        <v>144</v>
      </c>
      <c r="I576" s="13">
        <v>22</v>
      </c>
      <c r="J576" s="12">
        <f>INT(INDEX($C$5:$C$54,$I576)*INDEX(怒翼属性投放!$B$67:$Q$83,$F576,J$3)*INDEX(怒翼属性投放!$B$33:$B$41,怒翼升级!$G576))</f>
        <v>14821</v>
      </c>
      <c r="K576" s="12">
        <f>INT(INDEX($C$5:$C$54,$I576)*INDEX(怒翼属性投放!$B$67:$Q$83,$F576,K$3)*INDEX(怒翼属性投放!$B$33:$B$41,怒翼升级!$G576))</f>
        <v>1185</v>
      </c>
      <c r="L576" s="12">
        <f>INT(INDEX($C$5:$C$54,$I576)*INDEX(怒翼属性投放!$B$67:$Q$83,$F576,L$3)*INDEX(怒翼属性投放!$B$33:$B$41,怒翼升级!$G576))</f>
        <v>592</v>
      </c>
      <c r="M576" s="12">
        <f>INT(INDEX($C$5:$C$54,$I576)*INDEX(怒翼属性投放!$B$67:$Q$83,$F576,M$3)*INDEX(怒翼属性投放!$B$33:$B$41,怒翼升级!$G576))</f>
        <v>592</v>
      </c>
      <c r="N576" s="12">
        <f>INT(INDEX($C$5:$C$54,$I576)*INDEX(怒翼属性投放!$B$67:$Q$83,$F576,N$3)*INDEX(怒翼属性投放!$B$33:$B$41,怒翼升级!$G576))</f>
        <v>0</v>
      </c>
      <c r="O576" s="12">
        <f>INT(INDEX($C$5:$C$54,$I576)*INDEX(怒翼属性投放!$B$67:$Q$83,$F576,O$3)*INDEX(怒翼属性投放!$B$33:$B$41,怒翼升级!$G576))</f>
        <v>1778</v>
      </c>
      <c r="P576" s="12">
        <f>INT(INDEX($C$5:$C$54,$I576)*INDEX(怒翼属性投放!$B$67:$Q$83,$F576,P$3)*INDEX(怒翼属性投放!$B$33:$B$41,怒翼升级!$G576))</f>
        <v>0</v>
      </c>
      <c r="Q576" s="12">
        <f>INT(INDEX($C$5:$C$54,$I576)*INDEX(怒翼属性投放!$B$67:$Q$83,$F576,Q$3)*INDEX(怒翼属性投放!$B$33:$B$41,怒翼升级!$G576))</f>
        <v>0</v>
      </c>
      <c r="R576" s="12">
        <f>INT(INDEX($C$5:$C$54,$I576)*INDEX(怒翼属性投放!$B$67:$Q$83,$F576,R$3)*INDEX(怒翼属性投放!$B$33:$B$41,怒翼升级!$G576))</f>
        <v>0</v>
      </c>
      <c r="S576" s="12">
        <f>INT(INDEX($C$5:$C$54,$I576)*INDEX(怒翼属性投放!$B$67:$Q$83,$F576,S$3)*INDEX(怒翼属性投放!$B$33:$B$41,怒翼升级!$G576))</f>
        <v>0</v>
      </c>
      <c r="T576" s="12">
        <f>INT(INDEX($C$5:$C$54,$I576)*INDEX(怒翼属性投放!$B$67:$Q$83,$F576,T$3)*INDEX(怒翼属性投放!$B$33:$B$41,怒翼升级!$G576))</f>
        <v>0</v>
      </c>
      <c r="U576" s="12">
        <f>INT(INDEX($C$5:$C$54,$I576)*INDEX(怒翼属性投放!$B$67:$Q$83,$F576,U$3)*INDEX(怒翼属性投放!$B$33:$B$41,怒翼升级!$G576))</f>
        <v>0</v>
      </c>
      <c r="V576" s="12">
        <f>INT(INDEX($C$5:$C$54,$I576)*INDEX(怒翼属性投放!$B$67:$Q$83,$F576,V$3)*INDEX(怒翼属性投放!$B$33:$B$41,怒翼升级!$G576))</f>
        <v>0</v>
      </c>
      <c r="W576" s="12">
        <f>INT(INDEX($C$5:$C$54,$I576)*INDEX(怒翼属性投放!$B$67:$Q$83,$F576,W$3)*INDEX(怒翼属性投放!$B$33:$B$41,怒翼升级!$G576))</f>
        <v>0</v>
      </c>
      <c r="X576" s="12">
        <f>INT(INDEX($C$5:$C$54,$I576)*INDEX(怒翼属性投放!$B$67:$Q$83,$F576,X$3)*INDEX(怒翼属性投放!$B$33:$B$41,怒翼升级!$G576))</f>
        <v>0</v>
      </c>
      <c r="Y576" s="12">
        <f>INT(INDEX($C$5:$C$54,$I576)*INDEX(怒翼属性投放!$B$67:$Q$83,$F576,Y$3)*INDEX(怒翼属性投放!$B$33:$B$41,怒翼升级!$G576))</f>
        <v>0</v>
      </c>
      <c r="Z576" s="12">
        <f>SUMPRODUCT(怒翼属性投放!B$47:Q$47,怒翼升级!J576:Y576)</f>
        <v>10367.1</v>
      </c>
    </row>
    <row r="577" spans="6:26" ht="16.5" x14ac:dyDescent="0.15">
      <c r="F577" s="13">
        <v>12</v>
      </c>
      <c r="G577" s="13">
        <v>8</v>
      </c>
      <c r="H577" s="13" t="s">
        <v>144</v>
      </c>
      <c r="I577" s="13">
        <v>23</v>
      </c>
      <c r="J577" s="12">
        <f>INT(INDEX($C$5:$C$54,$I577)*INDEX(怒翼属性投放!$B$67:$Q$83,$F577,J$3)*INDEX(怒翼属性投放!$B$33:$B$41,怒翼升级!$G577))</f>
        <v>15357</v>
      </c>
      <c r="K577" s="12">
        <f>INT(INDEX($C$5:$C$54,$I577)*INDEX(怒翼属性投放!$B$67:$Q$83,$F577,K$3)*INDEX(怒翼属性投放!$B$33:$B$41,怒翼升级!$G577))</f>
        <v>1228</v>
      </c>
      <c r="L577" s="12">
        <f>INT(INDEX($C$5:$C$54,$I577)*INDEX(怒翼属性投放!$B$67:$Q$83,$F577,L$3)*INDEX(怒翼属性投放!$B$33:$B$41,怒翼升级!$G577))</f>
        <v>614</v>
      </c>
      <c r="M577" s="12">
        <f>INT(INDEX($C$5:$C$54,$I577)*INDEX(怒翼属性投放!$B$67:$Q$83,$F577,M$3)*INDEX(怒翼属性投放!$B$33:$B$41,怒翼升级!$G577))</f>
        <v>614</v>
      </c>
      <c r="N577" s="12">
        <f>INT(INDEX($C$5:$C$54,$I577)*INDEX(怒翼属性投放!$B$67:$Q$83,$F577,N$3)*INDEX(怒翼属性投放!$B$33:$B$41,怒翼升级!$G577))</f>
        <v>0</v>
      </c>
      <c r="O577" s="12">
        <f>INT(INDEX($C$5:$C$54,$I577)*INDEX(怒翼属性投放!$B$67:$Q$83,$F577,O$3)*INDEX(怒翼属性投放!$B$33:$B$41,怒翼升级!$G577))</f>
        <v>1842</v>
      </c>
      <c r="P577" s="12">
        <f>INT(INDEX($C$5:$C$54,$I577)*INDEX(怒翼属性投放!$B$67:$Q$83,$F577,P$3)*INDEX(怒翼属性投放!$B$33:$B$41,怒翼升级!$G577))</f>
        <v>0</v>
      </c>
      <c r="Q577" s="12">
        <f>INT(INDEX($C$5:$C$54,$I577)*INDEX(怒翼属性投放!$B$67:$Q$83,$F577,Q$3)*INDEX(怒翼属性投放!$B$33:$B$41,怒翼升级!$G577))</f>
        <v>0</v>
      </c>
      <c r="R577" s="12">
        <f>INT(INDEX($C$5:$C$54,$I577)*INDEX(怒翼属性投放!$B$67:$Q$83,$F577,R$3)*INDEX(怒翼属性投放!$B$33:$B$41,怒翼升级!$G577))</f>
        <v>0</v>
      </c>
      <c r="S577" s="12">
        <f>INT(INDEX($C$5:$C$54,$I577)*INDEX(怒翼属性投放!$B$67:$Q$83,$F577,S$3)*INDEX(怒翼属性投放!$B$33:$B$41,怒翼升级!$G577))</f>
        <v>0</v>
      </c>
      <c r="T577" s="12">
        <f>INT(INDEX($C$5:$C$54,$I577)*INDEX(怒翼属性投放!$B$67:$Q$83,$F577,T$3)*INDEX(怒翼属性投放!$B$33:$B$41,怒翼升级!$G577))</f>
        <v>0</v>
      </c>
      <c r="U577" s="12">
        <f>INT(INDEX($C$5:$C$54,$I577)*INDEX(怒翼属性投放!$B$67:$Q$83,$F577,U$3)*INDEX(怒翼属性投放!$B$33:$B$41,怒翼升级!$G577))</f>
        <v>0</v>
      </c>
      <c r="V577" s="12">
        <f>INT(INDEX($C$5:$C$54,$I577)*INDEX(怒翼属性投放!$B$67:$Q$83,$F577,V$3)*INDEX(怒翼属性投放!$B$33:$B$41,怒翼升级!$G577))</f>
        <v>0</v>
      </c>
      <c r="W577" s="12">
        <f>INT(INDEX($C$5:$C$54,$I577)*INDEX(怒翼属性投放!$B$67:$Q$83,$F577,W$3)*INDEX(怒翼属性投放!$B$33:$B$41,怒翼升级!$G577))</f>
        <v>0</v>
      </c>
      <c r="X577" s="12">
        <f>INT(INDEX($C$5:$C$54,$I577)*INDEX(怒翼属性投放!$B$67:$Q$83,$F577,X$3)*INDEX(怒翼属性投放!$B$33:$B$41,怒翼升级!$G577))</f>
        <v>0</v>
      </c>
      <c r="Y577" s="12">
        <f>INT(INDEX($C$5:$C$54,$I577)*INDEX(怒翼属性投放!$B$67:$Q$83,$F577,Y$3)*INDEX(怒翼属性投放!$B$33:$B$41,怒翼升级!$G577))</f>
        <v>0</v>
      </c>
      <c r="Z577" s="12">
        <f>SUMPRODUCT(怒翼属性投放!B$47:Q$47,怒翼升级!J577:Y577)</f>
        <v>10745.7</v>
      </c>
    </row>
    <row r="578" spans="6:26" ht="16.5" x14ac:dyDescent="0.15">
      <c r="F578" s="13">
        <v>12</v>
      </c>
      <c r="G578" s="13">
        <v>8</v>
      </c>
      <c r="H578" s="13" t="s">
        <v>144</v>
      </c>
      <c r="I578" s="13">
        <v>24</v>
      </c>
      <c r="J578" s="12">
        <f>INT(INDEX($C$5:$C$54,$I578)*INDEX(怒翼属性投放!$B$67:$Q$83,$F578,J$3)*INDEX(怒翼属性投放!$B$33:$B$41,怒翼升级!$G578))</f>
        <v>15892</v>
      </c>
      <c r="K578" s="12">
        <f>INT(INDEX($C$5:$C$54,$I578)*INDEX(怒翼属性投放!$B$67:$Q$83,$F578,K$3)*INDEX(怒翼属性投放!$B$33:$B$41,怒翼升级!$G578))</f>
        <v>1271</v>
      </c>
      <c r="L578" s="12">
        <f>INT(INDEX($C$5:$C$54,$I578)*INDEX(怒翼属性投放!$B$67:$Q$83,$F578,L$3)*INDEX(怒翼属性投放!$B$33:$B$41,怒翼升级!$G578))</f>
        <v>635</v>
      </c>
      <c r="M578" s="12">
        <f>INT(INDEX($C$5:$C$54,$I578)*INDEX(怒翼属性投放!$B$67:$Q$83,$F578,M$3)*INDEX(怒翼属性投放!$B$33:$B$41,怒翼升级!$G578))</f>
        <v>635</v>
      </c>
      <c r="N578" s="12">
        <f>INT(INDEX($C$5:$C$54,$I578)*INDEX(怒翼属性投放!$B$67:$Q$83,$F578,N$3)*INDEX(怒翼属性投放!$B$33:$B$41,怒翼升级!$G578))</f>
        <v>0</v>
      </c>
      <c r="O578" s="12">
        <f>INT(INDEX($C$5:$C$54,$I578)*INDEX(怒翼属性投放!$B$67:$Q$83,$F578,O$3)*INDEX(怒翼属性投放!$B$33:$B$41,怒翼升级!$G578))</f>
        <v>1907</v>
      </c>
      <c r="P578" s="12">
        <f>INT(INDEX($C$5:$C$54,$I578)*INDEX(怒翼属性投放!$B$67:$Q$83,$F578,P$3)*INDEX(怒翼属性投放!$B$33:$B$41,怒翼升级!$G578))</f>
        <v>0</v>
      </c>
      <c r="Q578" s="12">
        <f>INT(INDEX($C$5:$C$54,$I578)*INDEX(怒翼属性投放!$B$67:$Q$83,$F578,Q$3)*INDEX(怒翼属性投放!$B$33:$B$41,怒翼升级!$G578))</f>
        <v>0</v>
      </c>
      <c r="R578" s="12">
        <f>INT(INDEX($C$5:$C$54,$I578)*INDEX(怒翼属性投放!$B$67:$Q$83,$F578,R$3)*INDEX(怒翼属性投放!$B$33:$B$41,怒翼升级!$G578))</f>
        <v>0</v>
      </c>
      <c r="S578" s="12">
        <f>INT(INDEX($C$5:$C$54,$I578)*INDEX(怒翼属性投放!$B$67:$Q$83,$F578,S$3)*INDEX(怒翼属性投放!$B$33:$B$41,怒翼升级!$G578))</f>
        <v>0</v>
      </c>
      <c r="T578" s="12">
        <f>INT(INDEX($C$5:$C$54,$I578)*INDEX(怒翼属性投放!$B$67:$Q$83,$F578,T$3)*INDEX(怒翼属性投放!$B$33:$B$41,怒翼升级!$G578))</f>
        <v>0</v>
      </c>
      <c r="U578" s="12">
        <f>INT(INDEX($C$5:$C$54,$I578)*INDEX(怒翼属性投放!$B$67:$Q$83,$F578,U$3)*INDEX(怒翼属性投放!$B$33:$B$41,怒翼升级!$G578))</f>
        <v>0</v>
      </c>
      <c r="V578" s="12">
        <f>INT(INDEX($C$5:$C$54,$I578)*INDEX(怒翼属性投放!$B$67:$Q$83,$F578,V$3)*INDEX(怒翼属性投放!$B$33:$B$41,怒翼升级!$G578))</f>
        <v>0</v>
      </c>
      <c r="W578" s="12">
        <f>INT(INDEX($C$5:$C$54,$I578)*INDEX(怒翼属性投放!$B$67:$Q$83,$F578,W$3)*INDEX(怒翼属性投放!$B$33:$B$41,怒翼升级!$G578))</f>
        <v>0</v>
      </c>
      <c r="X578" s="12">
        <f>INT(INDEX($C$5:$C$54,$I578)*INDEX(怒翼属性投放!$B$67:$Q$83,$F578,X$3)*INDEX(怒翼属性投放!$B$33:$B$41,怒翼升级!$G578))</f>
        <v>0</v>
      </c>
      <c r="Y578" s="12">
        <f>INT(INDEX($C$5:$C$54,$I578)*INDEX(怒翼属性投放!$B$67:$Q$83,$F578,Y$3)*INDEX(怒翼属性投放!$B$33:$B$41,怒翼升级!$G578))</f>
        <v>0</v>
      </c>
      <c r="Z578" s="12">
        <f>SUMPRODUCT(怒翼属性投放!B$47:Q$47,怒翼升级!J578:Y578)</f>
        <v>11119.2</v>
      </c>
    </row>
    <row r="579" spans="6:26" ht="16.5" x14ac:dyDescent="0.15">
      <c r="F579" s="13">
        <v>12</v>
      </c>
      <c r="G579" s="13">
        <v>8</v>
      </c>
      <c r="H579" s="13" t="s">
        <v>144</v>
      </c>
      <c r="I579" s="13">
        <v>25</v>
      </c>
      <c r="J579" s="12">
        <f>INT(INDEX($C$5:$C$54,$I579)*INDEX(怒翼属性投放!$B$67:$Q$83,$F579,J$3)*INDEX(怒翼属性投放!$B$33:$B$41,怒翼升级!$G579))</f>
        <v>16428</v>
      </c>
      <c r="K579" s="12">
        <f>INT(INDEX($C$5:$C$54,$I579)*INDEX(怒翼属性投放!$B$67:$Q$83,$F579,K$3)*INDEX(怒翼属性投放!$B$33:$B$41,怒翼升级!$G579))</f>
        <v>1314</v>
      </c>
      <c r="L579" s="12">
        <f>INT(INDEX($C$5:$C$54,$I579)*INDEX(怒翼属性投放!$B$67:$Q$83,$F579,L$3)*INDEX(怒翼属性投放!$B$33:$B$41,怒翼升级!$G579))</f>
        <v>657</v>
      </c>
      <c r="M579" s="12">
        <f>INT(INDEX($C$5:$C$54,$I579)*INDEX(怒翼属性投放!$B$67:$Q$83,$F579,M$3)*INDEX(怒翼属性投放!$B$33:$B$41,怒翼升级!$G579))</f>
        <v>657</v>
      </c>
      <c r="N579" s="12">
        <f>INT(INDEX($C$5:$C$54,$I579)*INDEX(怒翼属性投放!$B$67:$Q$83,$F579,N$3)*INDEX(怒翼属性投放!$B$33:$B$41,怒翼升级!$G579))</f>
        <v>0</v>
      </c>
      <c r="O579" s="12">
        <f>INT(INDEX($C$5:$C$54,$I579)*INDEX(怒翼属性投放!$B$67:$Q$83,$F579,O$3)*INDEX(怒翼属性投放!$B$33:$B$41,怒翼升级!$G579))</f>
        <v>1971</v>
      </c>
      <c r="P579" s="12">
        <f>INT(INDEX($C$5:$C$54,$I579)*INDEX(怒翼属性投放!$B$67:$Q$83,$F579,P$3)*INDEX(怒翼属性投放!$B$33:$B$41,怒翼升级!$G579))</f>
        <v>0</v>
      </c>
      <c r="Q579" s="12">
        <f>INT(INDEX($C$5:$C$54,$I579)*INDEX(怒翼属性投放!$B$67:$Q$83,$F579,Q$3)*INDEX(怒翼属性投放!$B$33:$B$41,怒翼升级!$G579))</f>
        <v>0</v>
      </c>
      <c r="R579" s="12">
        <f>INT(INDEX($C$5:$C$54,$I579)*INDEX(怒翼属性投放!$B$67:$Q$83,$F579,R$3)*INDEX(怒翼属性投放!$B$33:$B$41,怒翼升级!$G579))</f>
        <v>0</v>
      </c>
      <c r="S579" s="12">
        <f>INT(INDEX($C$5:$C$54,$I579)*INDEX(怒翼属性投放!$B$67:$Q$83,$F579,S$3)*INDEX(怒翼属性投放!$B$33:$B$41,怒翼升级!$G579))</f>
        <v>0</v>
      </c>
      <c r="T579" s="12">
        <f>INT(INDEX($C$5:$C$54,$I579)*INDEX(怒翼属性投放!$B$67:$Q$83,$F579,T$3)*INDEX(怒翼属性投放!$B$33:$B$41,怒翼升级!$G579))</f>
        <v>0</v>
      </c>
      <c r="U579" s="12">
        <f>INT(INDEX($C$5:$C$54,$I579)*INDEX(怒翼属性投放!$B$67:$Q$83,$F579,U$3)*INDEX(怒翼属性投放!$B$33:$B$41,怒翼升级!$G579))</f>
        <v>0</v>
      </c>
      <c r="V579" s="12">
        <f>INT(INDEX($C$5:$C$54,$I579)*INDEX(怒翼属性投放!$B$67:$Q$83,$F579,V$3)*INDEX(怒翼属性投放!$B$33:$B$41,怒翼升级!$G579))</f>
        <v>0</v>
      </c>
      <c r="W579" s="12">
        <f>INT(INDEX($C$5:$C$54,$I579)*INDEX(怒翼属性投放!$B$67:$Q$83,$F579,W$3)*INDEX(怒翼属性投放!$B$33:$B$41,怒翼升级!$G579))</f>
        <v>0</v>
      </c>
      <c r="X579" s="12">
        <f>INT(INDEX($C$5:$C$54,$I579)*INDEX(怒翼属性投放!$B$67:$Q$83,$F579,X$3)*INDEX(怒翼属性投放!$B$33:$B$41,怒翼升级!$G579))</f>
        <v>0</v>
      </c>
      <c r="Y579" s="12">
        <f>INT(INDEX($C$5:$C$54,$I579)*INDEX(怒翼属性投放!$B$67:$Q$83,$F579,Y$3)*INDEX(怒翼属性投放!$B$33:$B$41,怒翼升级!$G579))</f>
        <v>0</v>
      </c>
      <c r="Z579" s="12">
        <f>SUMPRODUCT(怒翼属性投放!B$47:Q$47,怒翼升级!J579:Y579)</f>
        <v>11497.8</v>
      </c>
    </row>
    <row r="580" spans="6:26" ht="16.5" x14ac:dyDescent="0.15">
      <c r="F580" s="13">
        <v>12</v>
      </c>
      <c r="G580" s="13">
        <v>8</v>
      </c>
      <c r="H580" s="13" t="s">
        <v>144</v>
      </c>
      <c r="I580" s="13">
        <v>26</v>
      </c>
      <c r="J580" s="12">
        <f>INT(INDEX($C$5:$C$54,$I580)*INDEX(怒翼属性投放!$B$67:$Q$83,$F580,J$3)*INDEX(怒翼属性投放!$B$33:$B$41,怒翼升级!$G580))</f>
        <v>16964</v>
      </c>
      <c r="K580" s="12">
        <f>INT(INDEX($C$5:$C$54,$I580)*INDEX(怒翼属性投放!$B$67:$Q$83,$F580,K$3)*INDEX(怒翼属性投放!$B$33:$B$41,怒翼升级!$G580))</f>
        <v>1357</v>
      </c>
      <c r="L580" s="12">
        <f>INT(INDEX($C$5:$C$54,$I580)*INDEX(怒翼属性投放!$B$67:$Q$83,$F580,L$3)*INDEX(怒翼属性投放!$B$33:$B$41,怒翼升级!$G580))</f>
        <v>678</v>
      </c>
      <c r="M580" s="12">
        <f>INT(INDEX($C$5:$C$54,$I580)*INDEX(怒翼属性投放!$B$67:$Q$83,$F580,M$3)*INDEX(怒翼属性投放!$B$33:$B$41,怒翼升级!$G580))</f>
        <v>678</v>
      </c>
      <c r="N580" s="12">
        <f>INT(INDEX($C$5:$C$54,$I580)*INDEX(怒翼属性投放!$B$67:$Q$83,$F580,N$3)*INDEX(怒翼属性投放!$B$33:$B$41,怒翼升级!$G580))</f>
        <v>0</v>
      </c>
      <c r="O580" s="12">
        <f>INT(INDEX($C$5:$C$54,$I580)*INDEX(怒翼属性投放!$B$67:$Q$83,$F580,O$3)*INDEX(怒翼属性投放!$B$33:$B$41,怒翼升级!$G580))</f>
        <v>2035</v>
      </c>
      <c r="P580" s="12">
        <f>INT(INDEX($C$5:$C$54,$I580)*INDEX(怒翼属性投放!$B$67:$Q$83,$F580,P$3)*INDEX(怒翼属性投放!$B$33:$B$41,怒翼升级!$G580))</f>
        <v>0</v>
      </c>
      <c r="Q580" s="12">
        <f>INT(INDEX($C$5:$C$54,$I580)*INDEX(怒翼属性投放!$B$67:$Q$83,$F580,Q$3)*INDEX(怒翼属性投放!$B$33:$B$41,怒翼升级!$G580))</f>
        <v>0</v>
      </c>
      <c r="R580" s="12">
        <f>INT(INDEX($C$5:$C$54,$I580)*INDEX(怒翼属性投放!$B$67:$Q$83,$F580,R$3)*INDEX(怒翼属性投放!$B$33:$B$41,怒翼升级!$G580))</f>
        <v>0</v>
      </c>
      <c r="S580" s="12">
        <f>INT(INDEX($C$5:$C$54,$I580)*INDEX(怒翼属性投放!$B$67:$Q$83,$F580,S$3)*INDEX(怒翼属性投放!$B$33:$B$41,怒翼升级!$G580))</f>
        <v>0</v>
      </c>
      <c r="T580" s="12">
        <f>INT(INDEX($C$5:$C$54,$I580)*INDEX(怒翼属性投放!$B$67:$Q$83,$F580,T$3)*INDEX(怒翼属性投放!$B$33:$B$41,怒翼升级!$G580))</f>
        <v>0</v>
      </c>
      <c r="U580" s="12">
        <f>INT(INDEX($C$5:$C$54,$I580)*INDEX(怒翼属性投放!$B$67:$Q$83,$F580,U$3)*INDEX(怒翼属性投放!$B$33:$B$41,怒翼升级!$G580))</f>
        <v>0</v>
      </c>
      <c r="V580" s="12">
        <f>INT(INDEX($C$5:$C$54,$I580)*INDEX(怒翼属性投放!$B$67:$Q$83,$F580,V$3)*INDEX(怒翼属性投放!$B$33:$B$41,怒翼升级!$G580))</f>
        <v>0</v>
      </c>
      <c r="W580" s="12">
        <f>INT(INDEX($C$5:$C$54,$I580)*INDEX(怒翼属性投放!$B$67:$Q$83,$F580,W$3)*INDEX(怒翼属性投放!$B$33:$B$41,怒翼升级!$G580))</f>
        <v>0</v>
      </c>
      <c r="X580" s="12">
        <f>INT(INDEX($C$5:$C$54,$I580)*INDEX(怒翼属性投放!$B$67:$Q$83,$F580,X$3)*INDEX(怒翼属性投放!$B$33:$B$41,怒翼升级!$G580))</f>
        <v>0</v>
      </c>
      <c r="Y580" s="12">
        <f>INT(INDEX($C$5:$C$54,$I580)*INDEX(怒翼属性投放!$B$67:$Q$83,$F580,Y$3)*INDEX(怒翼属性投放!$B$33:$B$41,怒翼升级!$G580))</f>
        <v>0</v>
      </c>
      <c r="Z580" s="12">
        <f>SUMPRODUCT(怒翼属性投放!B$47:Q$47,怒翼升级!J580:Y580)</f>
        <v>11870.4</v>
      </c>
    </row>
    <row r="581" spans="6:26" ht="16.5" x14ac:dyDescent="0.15">
      <c r="F581" s="13">
        <v>12</v>
      </c>
      <c r="G581" s="13">
        <v>8</v>
      </c>
      <c r="H581" s="13" t="s">
        <v>144</v>
      </c>
      <c r="I581" s="13">
        <v>27</v>
      </c>
      <c r="J581" s="12">
        <f>INT(INDEX($C$5:$C$54,$I581)*INDEX(怒翼属性投放!$B$67:$Q$83,$F581,J$3)*INDEX(怒翼属性投放!$B$33:$B$41,怒翼升级!$G581))</f>
        <v>17500</v>
      </c>
      <c r="K581" s="12">
        <f>INT(INDEX($C$5:$C$54,$I581)*INDEX(怒翼属性投放!$B$67:$Q$83,$F581,K$3)*INDEX(怒翼属性投放!$B$33:$B$41,怒翼升级!$G581))</f>
        <v>1400</v>
      </c>
      <c r="L581" s="12">
        <f>INT(INDEX($C$5:$C$54,$I581)*INDEX(怒翼属性投放!$B$67:$Q$83,$F581,L$3)*INDEX(怒翼属性投放!$B$33:$B$41,怒翼升级!$G581))</f>
        <v>700</v>
      </c>
      <c r="M581" s="12">
        <f>INT(INDEX($C$5:$C$54,$I581)*INDEX(怒翼属性投放!$B$67:$Q$83,$F581,M$3)*INDEX(怒翼属性投放!$B$33:$B$41,怒翼升级!$G581))</f>
        <v>700</v>
      </c>
      <c r="N581" s="12">
        <f>INT(INDEX($C$5:$C$54,$I581)*INDEX(怒翼属性投放!$B$67:$Q$83,$F581,N$3)*INDEX(怒翼属性投放!$B$33:$B$41,怒翼升级!$G581))</f>
        <v>0</v>
      </c>
      <c r="O581" s="12">
        <f>INT(INDEX($C$5:$C$54,$I581)*INDEX(怒翼属性投放!$B$67:$Q$83,$F581,O$3)*INDEX(怒翼属性投放!$B$33:$B$41,怒翼升级!$G581))</f>
        <v>2100</v>
      </c>
      <c r="P581" s="12">
        <f>INT(INDEX($C$5:$C$54,$I581)*INDEX(怒翼属性投放!$B$67:$Q$83,$F581,P$3)*INDEX(怒翼属性投放!$B$33:$B$41,怒翼升级!$G581))</f>
        <v>0</v>
      </c>
      <c r="Q581" s="12">
        <f>INT(INDEX($C$5:$C$54,$I581)*INDEX(怒翼属性投放!$B$67:$Q$83,$F581,Q$3)*INDEX(怒翼属性投放!$B$33:$B$41,怒翼升级!$G581))</f>
        <v>0</v>
      </c>
      <c r="R581" s="12">
        <f>INT(INDEX($C$5:$C$54,$I581)*INDEX(怒翼属性投放!$B$67:$Q$83,$F581,R$3)*INDEX(怒翼属性投放!$B$33:$B$41,怒翼升级!$G581))</f>
        <v>0</v>
      </c>
      <c r="S581" s="12">
        <f>INT(INDEX($C$5:$C$54,$I581)*INDEX(怒翼属性投放!$B$67:$Q$83,$F581,S$3)*INDEX(怒翼属性投放!$B$33:$B$41,怒翼升级!$G581))</f>
        <v>0</v>
      </c>
      <c r="T581" s="12">
        <f>INT(INDEX($C$5:$C$54,$I581)*INDEX(怒翼属性投放!$B$67:$Q$83,$F581,T$3)*INDEX(怒翼属性投放!$B$33:$B$41,怒翼升级!$G581))</f>
        <v>0</v>
      </c>
      <c r="U581" s="12">
        <f>INT(INDEX($C$5:$C$54,$I581)*INDEX(怒翼属性投放!$B$67:$Q$83,$F581,U$3)*INDEX(怒翼属性投放!$B$33:$B$41,怒翼升级!$G581))</f>
        <v>0</v>
      </c>
      <c r="V581" s="12">
        <f>INT(INDEX($C$5:$C$54,$I581)*INDEX(怒翼属性投放!$B$67:$Q$83,$F581,V$3)*INDEX(怒翼属性投放!$B$33:$B$41,怒翼升级!$G581))</f>
        <v>0</v>
      </c>
      <c r="W581" s="12">
        <f>INT(INDEX($C$5:$C$54,$I581)*INDEX(怒翼属性投放!$B$67:$Q$83,$F581,W$3)*INDEX(怒翼属性投放!$B$33:$B$41,怒翼升级!$G581))</f>
        <v>0</v>
      </c>
      <c r="X581" s="12">
        <f>INT(INDEX($C$5:$C$54,$I581)*INDEX(怒翼属性投放!$B$67:$Q$83,$F581,X$3)*INDEX(怒翼属性投放!$B$33:$B$41,怒翼升级!$G581))</f>
        <v>0</v>
      </c>
      <c r="Y581" s="12">
        <f>INT(INDEX($C$5:$C$54,$I581)*INDEX(怒翼属性投放!$B$67:$Q$83,$F581,Y$3)*INDEX(怒翼属性投放!$B$33:$B$41,怒翼升级!$G581))</f>
        <v>0</v>
      </c>
      <c r="Z581" s="12">
        <f>SUMPRODUCT(怒翼属性投放!B$47:Q$47,怒翼升级!J581:Y581)</f>
        <v>12250</v>
      </c>
    </row>
    <row r="582" spans="6:26" ht="16.5" x14ac:dyDescent="0.15">
      <c r="F582" s="13">
        <v>12</v>
      </c>
      <c r="G582" s="13">
        <v>8</v>
      </c>
      <c r="H582" s="13" t="s">
        <v>144</v>
      </c>
      <c r="I582" s="13">
        <v>28</v>
      </c>
      <c r="J582" s="12">
        <f>INT(INDEX($C$5:$C$54,$I582)*INDEX(怒翼属性投放!$B$67:$Q$83,$F582,J$3)*INDEX(怒翼属性投放!$B$33:$B$41,怒翼升级!$G582))</f>
        <v>18035</v>
      </c>
      <c r="K582" s="12">
        <f>INT(INDEX($C$5:$C$54,$I582)*INDEX(怒翼属性投放!$B$67:$Q$83,$F582,K$3)*INDEX(怒翼属性投放!$B$33:$B$41,怒翼升级!$G582))</f>
        <v>1442</v>
      </c>
      <c r="L582" s="12">
        <f>INT(INDEX($C$5:$C$54,$I582)*INDEX(怒翼属性投放!$B$67:$Q$83,$F582,L$3)*INDEX(怒翼属性投放!$B$33:$B$41,怒翼升级!$G582))</f>
        <v>721</v>
      </c>
      <c r="M582" s="12">
        <f>INT(INDEX($C$5:$C$54,$I582)*INDEX(怒翼属性投放!$B$67:$Q$83,$F582,M$3)*INDEX(怒翼属性投放!$B$33:$B$41,怒翼升级!$G582))</f>
        <v>721</v>
      </c>
      <c r="N582" s="12">
        <f>INT(INDEX($C$5:$C$54,$I582)*INDEX(怒翼属性投放!$B$67:$Q$83,$F582,N$3)*INDEX(怒翼属性投放!$B$33:$B$41,怒翼升级!$G582))</f>
        <v>0</v>
      </c>
      <c r="O582" s="12">
        <f>INT(INDEX($C$5:$C$54,$I582)*INDEX(怒翼属性投放!$B$67:$Q$83,$F582,O$3)*INDEX(怒翼属性投放!$B$33:$B$41,怒翼升级!$G582))</f>
        <v>2164</v>
      </c>
      <c r="P582" s="12">
        <f>INT(INDEX($C$5:$C$54,$I582)*INDEX(怒翼属性投放!$B$67:$Q$83,$F582,P$3)*INDEX(怒翼属性投放!$B$33:$B$41,怒翼升级!$G582))</f>
        <v>0</v>
      </c>
      <c r="Q582" s="12">
        <f>INT(INDEX($C$5:$C$54,$I582)*INDEX(怒翼属性投放!$B$67:$Q$83,$F582,Q$3)*INDEX(怒翼属性投放!$B$33:$B$41,怒翼升级!$G582))</f>
        <v>0</v>
      </c>
      <c r="R582" s="12">
        <f>INT(INDEX($C$5:$C$54,$I582)*INDEX(怒翼属性投放!$B$67:$Q$83,$F582,R$3)*INDEX(怒翼属性投放!$B$33:$B$41,怒翼升级!$G582))</f>
        <v>0</v>
      </c>
      <c r="S582" s="12">
        <f>INT(INDEX($C$5:$C$54,$I582)*INDEX(怒翼属性投放!$B$67:$Q$83,$F582,S$3)*INDEX(怒翼属性投放!$B$33:$B$41,怒翼升级!$G582))</f>
        <v>0</v>
      </c>
      <c r="T582" s="12">
        <f>INT(INDEX($C$5:$C$54,$I582)*INDEX(怒翼属性投放!$B$67:$Q$83,$F582,T$3)*INDEX(怒翼属性投放!$B$33:$B$41,怒翼升级!$G582))</f>
        <v>0</v>
      </c>
      <c r="U582" s="12">
        <f>INT(INDEX($C$5:$C$54,$I582)*INDEX(怒翼属性投放!$B$67:$Q$83,$F582,U$3)*INDEX(怒翼属性投放!$B$33:$B$41,怒翼升级!$G582))</f>
        <v>0</v>
      </c>
      <c r="V582" s="12">
        <f>INT(INDEX($C$5:$C$54,$I582)*INDEX(怒翼属性投放!$B$67:$Q$83,$F582,V$3)*INDEX(怒翼属性投放!$B$33:$B$41,怒翼升级!$G582))</f>
        <v>0</v>
      </c>
      <c r="W582" s="12">
        <f>INT(INDEX($C$5:$C$54,$I582)*INDEX(怒翼属性投放!$B$67:$Q$83,$F582,W$3)*INDEX(怒翼属性投放!$B$33:$B$41,怒翼升级!$G582))</f>
        <v>0</v>
      </c>
      <c r="X582" s="12">
        <f>INT(INDEX($C$5:$C$54,$I582)*INDEX(怒翼属性投放!$B$67:$Q$83,$F582,X$3)*INDEX(怒翼属性投放!$B$33:$B$41,怒翼升级!$G582))</f>
        <v>0</v>
      </c>
      <c r="Y582" s="12">
        <f>INT(INDEX($C$5:$C$54,$I582)*INDEX(怒翼属性投放!$B$67:$Q$83,$F582,Y$3)*INDEX(怒翼属性投放!$B$33:$B$41,怒翼升级!$G582))</f>
        <v>0</v>
      </c>
      <c r="Z582" s="12">
        <f>SUMPRODUCT(怒翼属性投放!B$47:Q$47,怒翼升级!J582:Y582)</f>
        <v>12619.5</v>
      </c>
    </row>
    <row r="583" spans="6:26" ht="16.5" x14ac:dyDescent="0.15">
      <c r="F583" s="13">
        <v>12</v>
      </c>
      <c r="G583" s="13">
        <v>8</v>
      </c>
      <c r="H583" s="13" t="s">
        <v>144</v>
      </c>
      <c r="I583" s="13">
        <v>29</v>
      </c>
      <c r="J583" s="12">
        <f>INT(INDEX($C$5:$C$54,$I583)*INDEX(怒翼属性投放!$B$67:$Q$83,$F583,J$3)*INDEX(怒翼属性投放!$B$33:$B$41,怒翼升级!$G583))</f>
        <v>18571</v>
      </c>
      <c r="K583" s="12">
        <f>INT(INDEX($C$5:$C$54,$I583)*INDEX(怒翼属性投放!$B$67:$Q$83,$F583,K$3)*INDEX(怒翼属性投放!$B$33:$B$41,怒翼升级!$G583))</f>
        <v>1485</v>
      </c>
      <c r="L583" s="12">
        <f>INT(INDEX($C$5:$C$54,$I583)*INDEX(怒翼属性投放!$B$67:$Q$83,$F583,L$3)*INDEX(怒翼属性投放!$B$33:$B$41,怒翼升级!$G583))</f>
        <v>742</v>
      </c>
      <c r="M583" s="12">
        <f>INT(INDEX($C$5:$C$54,$I583)*INDEX(怒翼属性投放!$B$67:$Q$83,$F583,M$3)*INDEX(怒翼属性投放!$B$33:$B$41,怒翼升级!$G583))</f>
        <v>742</v>
      </c>
      <c r="N583" s="12">
        <f>INT(INDEX($C$5:$C$54,$I583)*INDEX(怒翼属性投放!$B$67:$Q$83,$F583,N$3)*INDEX(怒翼属性投放!$B$33:$B$41,怒翼升级!$G583))</f>
        <v>0</v>
      </c>
      <c r="O583" s="12">
        <f>INT(INDEX($C$5:$C$54,$I583)*INDEX(怒翼属性投放!$B$67:$Q$83,$F583,O$3)*INDEX(怒翼属性投放!$B$33:$B$41,怒翼升级!$G583))</f>
        <v>2228</v>
      </c>
      <c r="P583" s="12">
        <f>INT(INDEX($C$5:$C$54,$I583)*INDEX(怒翼属性投放!$B$67:$Q$83,$F583,P$3)*INDEX(怒翼属性投放!$B$33:$B$41,怒翼升级!$G583))</f>
        <v>0</v>
      </c>
      <c r="Q583" s="12">
        <f>INT(INDEX($C$5:$C$54,$I583)*INDEX(怒翼属性投放!$B$67:$Q$83,$F583,Q$3)*INDEX(怒翼属性投放!$B$33:$B$41,怒翼升级!$G583))</f>
        <v>0</v>
      </c>
      <c r="R583" s="12">
        <f>INT(INDEX($C$5:$C$54,$I583)*INDEX(怒翼属性投放!$B$67:$Q$83,$F583,R$3)*INDEX(怒翼属性投放!$B$33:$B$41,怒翼升级!$G583))</f>
        <v>0</v>
      </c>
      <c r="S583" s="12">
        <f>INT(INDEX($C$5:$C$54,$I583)*INDEX(怒翼属性投放!$B$67:$Q$83,$F583,S$3)*INDEX(怒翼属性投放!$B$33:$B$41,怒翼升级!$G583))</f>
        <v>0</v>
      </c>
      <c r="T583" s="12">
        <f>INT(INDEX($C$5:$C$54,$I583)*INDEX(怒翼属性投放!$B$67:$Q$83,$F583,T$3)*INDEX(怒翼属性投放!$B$33:$B$41,怒翼升级!$G583))</f>
        <v>0</v>
      </c>
      <c r="U583" s="12">
        <f>INT(INDEX($C$5:$C$54,$I583)*INDEX(怒翼属性投放!$B$67:$Q$83,$F583,U$3)*INDEX(怒翼属性投放!$B$33:$B$41,怒翼升级!$G583))</f>
        <v>0</v>
      </c>
      <c r="V583" s="12">
        <f>INT(INDEX($C$5:$C$54,$I583)*INDEX(怒翼属性投放!$B$67:$Q$83,$F583,V$3)*INDEX(怒翼属性投放!$B$33:$B$41,怒翼升级!$G583))</f>
        <v>0</v>
      </c>
      <c r="W583" s="12">
        <f>INT(INDEX($C$5:$C$54,$I583)*INDEX(怒翼属性投放!$B$67:$Q$83,$F583,W$3)*INDEX(怒翼属性投放!$B$33:$B$41,怒翼升级!$G583))</f>
        <v>0</v>
      </c>
      <c r="X583" s="12">
        <f>INT(INDEX($C$5:$C$54,$I583)*INDEX(怒翼属性投放!$B$67:$Q$83,$F583,X$3)*INDEX(怒翼属性投放!$B$33:$B$41,怒翼升级!$G583))</f>
        <v>0</v>
      </c>
      <c r="Y583" s="12">
        <f>INT(INDEX($C$5:$C$54,$I583)*INDEX(怒翼属性投放!$B$67:$Q$83,$F583,Y$3)*INDEX(怒翼属性投放!$B$33:$B$41,怒翼升级!$G583))</f>
        <v>0</v>
      </c>
      <c r="Z583" s="12">
        <f>SUMPRODUCT(怒翼属性投放!B$47:Q$47,怒翼升级!J583:Y583)</f>
        <v>12992.1</v>
      </c>
    </row>
    <row r="584" spans="6:26" ht="16.5" x14ac:dyDescent="0.15">
      <c r="F584" s="13">
        <v>12</v>
      </c>
      <c r="G584" s="13">
        <v>8</v>
      </c>
      <c r="H584" s="13" t="s">
        <v>144</v>
      </c>
      <c r="I584" s="13">
        <v>30</v>
      </c>
      <c r="J584" s="12">
        <f>INT(INDEX($C$5:$C$54,$I584)*INDEX(怒翼属性投放!$B$67:$Q$83,$F584,J$3)*INDEX(怒翼属性投放!$B$33:$B$41,怒翼升级!$G584))</f>
        <v>19107</v>
      </c>
      <c r="K584" s="12">
        <f>INT(INDEX($C$5:$C$54,$I584)*INDEX(怒翼属性投放!$B$67:$Q$83,$F584,K$3)*INDEX(怒翼属性投放!$B$33:$B$41,怒翼升级!$G584))</f>
        <v>1528</v>
      </c>
      <c r="L584" s="12">
        <f>INT(INDEX($C$5:$C$54,$I584)*INDEX(怒翼属性投放!$B$67:$Q$83,$F584,L$3)*INDEX(怒翼属性投放!$B$33:$B$41,怒翼升级!$G584))</f>
        <v>764</v>
      </c>
      <c r="M584" s="12">
        <f>INT(INDEX($C$5:$C$54,$I584)*INDEX(怒翼属性投放!$B$67:$Q$83,$F584,M$3)*INDEX(怒翼属性投放!$B$33:$B$41,怒翼升级!$G584))</f>
        <v>764</v>
      </c>
      <c r="N584" s="12">
        <f>INT(INDEX($C$5:$C$54,$I584)*INDEX(怒翼属性投放!$B$67:$Q$83,$F584,N$3)*INDEX(怒翼属性投放!$B$33:$B$41,怒翼升级!$G584))</f>
        <v>0</v>
      </c>
      <c r="O584" s="12">
        <f>INT(INDEX($C$5:$C$54,$I584)*INDEX(怒翼属性投放!$B$67:$Q$83,$F584,O$3)*INDEX(怒翼属性投放!$B$33:$B$41,怒翼升级!$G584))</f>
        <v>2292</v>
      </c>
      <c r="P584" s="12">
        <f>INT(INDEX($C$5:$C$54,$I584)*INDEX(怒翼属性投放!$B$67:$Q$83,$F584,P$3)*INDEX(怒翼属性投放!$B$33:$B$41,怒翼升级!$G584))</f>
        <v>0</v>
      </c>
      <c r="Q584" s="12">
        <f>INT(INDEX($C$5:$C$54,$I584)*INDEX(怒翼属性投放!$B$67:$Q$83,$F584,Q$3)*INDEX(怒翼属性投放!$B$33:$B$41,怒翼升级!$G584))</f>
        <v>0</v>
      </c>
      <c r="R584" s="12">
        <f>INT(INDEX($C$5:$C$54,$I584)*INDEX(怒翼属性投放!$B$67:$Q$83,$F584,R$3)*INDEX(怒翼属性投放!$B$33:$B$41,怒翼升级!$G584))</f>
        <v>0</v>
      </c>
      <c r="S584" s="12">
        <f>INT(INDEX($C$5:$C$54,$I584)*INDEX(怒翼属性投放!$B$67:$Q$83,$F584,S$3)*INDEX(怒翼属性投放!$B$33:$B$41,怒翼升级!$G584))</f>
        <v>0</v>
      </c>
      <c r="T584" s="12">
        <f>INT(INDEX($C$5:$C$54,$I584)*INDEX(怒翼属性投放!$B$67:$Q$83,$F584,T$3)*INDEX(怒翼属性投放!$B$33:$B$41,怒翼升级!$G584))</f>
        <v>0</v>
      </c>
      <c r="U584" s="12">
        <f>INT(INDEX($C$5:$C$54,$I584)*INDEX(怒翼属性投放!$B$67:$Q$83,$F584,U$3)*INDEX(怒翼属性投放!$B$33:$B$41,怒翼升级!$G584))</f>
        <v>0</v>
      </c>
      <c r="V584" s="12">
        <f>INT(INDEX($C$5:$C$54,$I584)*INDEX(怒翼属性投放!$B$67:$Q$83,$F584,V$3)*INDEX(怒翼属性投放!$B$33:$B$41,怒翼升级!$G584))</f>
        <v>0</v>
      </c>
      <c r="W584" s="12">
        <f>INT(INDEX($C$5:$C$54,$I584)*INDEX(怒翼属性投放!$B$67:$Q$83,$F584,W$3)*INDEX(怒翼属性投放!$B$33:$B$41,怒翼升级!$G584))</f>
        <v>0</v>
      </c>
      <c r="X584" s="12">
        <f>INT(INDEX($C$5:$C$54,$I584)*INDEX(怒翼属性投放!$B$67:$Q$83,$F584,X$3)*INDEX(怒翼属性投放!$B$33:$B$41,怒翼升级!$G584))</f>
        <v>0</v>
      </c>
      <c r="Y584" s="12">
        <f>INT(INDEX($C$5:$C$54,$I584)*INDEX(怒翼属性投放!$B$67:$Q$83,$F584,Y$3)*INDEX(怒翼属性投放!$B$33:$B$41,怒翼升级!$G584))</f>
        <v>0</v>
      </c>
      <c r="Z584" s="12">
        <f>SUMPRODUCT(怒翼属性投放!B$47:Q$47,怒翼升级!J584:Y584)</f>
        <v>13370.7</v>
      </c>
    </row>
    <row r="585" spans="6:26" ht="16.5" x14ac:dyDescent="0.15">
      <c r="F585" s="13">
        <v>12</v>
      </c>
      <c r="G585" s="13">
        <v>8</v>
      </c>
      <c r="H585" s="13" t="s">
        <v>144</v>
      </c>
      <c r="I585" s="13">
        <v>31</v>
      </c>
      <c r="J585" s="12">
        <f>INT(INDEX($C$5:$C$54,$I585)*INDEX(怒翼属性投放!$B$67:$Q$83,$F585,J$3)*INDEX(怒翼属性投放!$B$33:$B$41,怒翼升级!$G585))</f>
        <v>19642</v>
      </c>
      <c r="K585" s="12">
        <f>INT(INDEX($C$5:$C$54,$I585)*INDEX(怒翼属性投放!$B$67:$Q$83,$F585,K$3)*INDEX(怒翼属性投放!$B$33:$B$41,怒翼升级!$G585))</f>
        <v>1571</v>
      </c>
      <c r="L585" s="12">
        <f>INT(INDEX($C$5:$C$54,$I585)*INDEX(怒翼属性投放!$B$67:$Q$83,$F585,L$3)*INDEX(怒翼属性投放!$B$33:$B$41,怒翼升级!$G585))</f>
        <v>785</v>
      </c>
      <c r="M585" s="12">
        <f>INT(INDEX($C$5:$C$54,$I585)*INDEX(怒翼属性投放!$B$67:$Q$83,$F585,M$3)*INDEX(怒翼属性投放!$B$33:$B$41,怒翼升级!$G585))</f>
        <v>785</v>
      </c>
      <c r="N585" s="12">
        <f>INT(INDEX($C$5:$C$54,$I585)*INDEX(怒翼属性投放!$B$67:$Q$83,$F585,N$3)*INDEX(怒翼属性投放!$B$33:$B$41,怒翼升级!$G585))</f>
        <v>0</v>
      </c>
      <c r="O585" s="12">
        <f>INT(INDEX($C$5:$C$54,$I585)*INDEX(怒翼属性投放!$B$67:$Q$83,$F585,O$3)*INDEX(怒翼属性投放!$B$33:$B$41,怒翼升级!$G585))</f>
        <v>2357</v>
      </c>
      <c r="P585" s="12">
        <f>INT(INDEX($C$5:$C$54,$I585)*INDEX(怒翼属性投放!$B$67:$Q$83,$F585,P$3)*INDEX(怒翼属性投放!$B$33:$B$41,怒翼升级!$G585))</f>
        <v>0</v>
      </c>
      <c r="Q585" s="12">
        <f>INT(INDEX($C$5:$C$54,$I585)*INDEX(怒翼属性投放!$B$67:$Q$83,$F585,Q$3)*INDEX(怒翼属性投放!$B$33:$B$41,怒翼升级!$G585))</f>
        <v>0</v>
      </c>
      <c r="R585" s="12">
        <f>INT(INDEX($C$5:$C$54,$I585)*INDEX(怒翼属性投放!$B$67:$Q$83,$F585,R$3)*INDEX(怒翼属性投放!$B$33:$B$41,怒翼升级!$G585))</f>
        <v>0</v>
      </c>
      <c r="S585" s="12">
        <f>INT(INDEX($C$5:$C$54,$I585)*INDEX(怒翼属性投放!$B$67:$Q$83,$F585,S$3)*INDEX(怒翼属性投放!$B$33:$B$41,怒翼升级!$G585))</f>
        <v>0</v>
      </c>
      <c r="T585" s="12">
        <f>INT(INDEX($C$5:$C$54,$I585)*INDEX(怒翼属性投放!$B$67:$Q$83,$F585,T$3)*INDEX(怒翼属性投放!$B$33:$B$41,怒翼升级!$G585))</f>
        <v>0</v>
      </c>
      <c r="U585" s="12">
        <f>INT(INDEX($C$5:$C$54,$I585)*INDEX(怒翼属性投放!$B$67:$Q$83,$F585,U$3)*INDEX(怒翼属性投放!$B$33:$B$41,怒翼升级!$G585))</f>
        <v>0</v>
      </c>
      <c r="V585" s="12">
        <f>INT(INDEX($C$5:$C$54,$I585)*INDEX(怒翼属性投放!$B$67:$Q$83,$F585,V$3)*INDEX(怒翼属性投放!$B$33:$B$41,怒翼升级!$G585))</f>
        <v>0</v>
      </c>
      <c r="W585" s="12">
        <f>INT(INDEX($C$5:$C$54,$I585)*INDEX(怒翼属性投放!$B$67:$Q$83,$F585,W$3)*INDEX(怒翼属性投放!$B$33:$B$41,怒翼升级!$G585))</f>
        <v>0</v>
      </c>
      <c r="X585" s="12">
        <f>INT(INDEX($C$5:$C$54,$I585)*INDEX(怒翼属性投放!$B$67:$Q$83,$F585,X$3)*INDEX(怒翼属性投放!$B$33:$B$41,怒翼升级!$G585))</f>
        <v>0</v>
      </c>
      <c r="Y585" s="12">
        <f>INT(INDEX($C$5:$C$54,$I585)*INDEX(怒翼属性投放!$B$67:$Q$83,$F585,Y$3)*INDEX(怒翼属性投放!$B$33:$B$41,怒翼升级!$G585))</f>
        <v>0</v>
      </c>
      <c r="Z585" s="12">
        <f>SUMPRODUCT(怒翼属性投放!B$47:Q$47,怒翼升级!J585:Y585)</f>
        <v>13744.2</v>
      </c>
    </row>
    <row r="586" spans="6:26" ht="16.5" x14ac:dyDescent="0.15">
      <c r="F586" s="13">
        <v>12</v>
      </c>
      <c r="G586" s="13">
        <v>8</v>
      </c>
      <c r="H586" s="13" t="s">
        <v>144</v>
      </c>
      <c r="I586" s="13">
        <v>32</v>
      </c>
      <c r="J586" s="12">
        <f>INT(INDEX($C$5:$C$54,$I586)*INDEX(怒翼属性投放!$B$67:$Q$83,$F586,J$3)*INDEX(怒翼属性投放!$B$33:$B$41,怒翼升级!$G586))</f>
        <v>20178</v>
      </c>
      <c r="K586" s="12">
        <f>INT(INDEX($C$5:$C$54,$I586)*INDEX(怒翼属性投放!$B$67:$Q$83,$F586,K$3)*INDEX(怒翼属性投放!$B$33:$B$41,怒翼升级!$G586))</f>
        <v>1614</v>
      </c>
      <c r="L586" s="12">
        <f>INT(INDEX($C$5:$C$54,$I586)*INDEX(怒翼属性投放!$B$67:$Q$83,$F586,L$3)*INDEX(怒翼属性投放!$B$33:$B$41,怒翼升级!$G586))</f>
        <v>807</v>
      </c>
      <c r="M586" s="12">
        <f>INT(INDEX($C$5:$C$54,$I586)*INDEX(怒翼属性投放!$B$67:$Q$83,$F586,M$3)*INDEX(怒翼属性投放!$B$33:$B$41,怒翼升级!$G586))</f>
        <v>807</v>
      </c>
      <c r="N586" s="12">
        <f>INT(INDEX($C$5:$C$54,$I586)*INDEX(怒翼属性投放!$B$67:$Q$83,$F586,N$3)*INDEX(怒翼属性投放!$B$33:$B$41,怒翼升级!$G586))</f>
        <v>0</v>
      </c>
      <c r="O586" s="12">
        <f>INT(INDEX($C$5:$C$54,$I586)*INDEX(怒翼属性投放!$B$67:$Q$83,$F586,O$3)*INDEX(怒翼属性投放!$B$33:$B$41,怒翼升级!$G586))</f>
        <v>2421</v>
      </c>
      <c r="P586" s="12">
        <f>INT(INDEX($C$5:$C$54,$I586)*INDEX(怒翼属性投放!$B$67:$Q$83,$F586,P$3)*INDEX(怒翼属性投放!$B$33:$B$41,怒翼升级!$G586))</f>
        <v>0</v>
      </c>
      <c r="Q586" s="12">
        <f>INT(INDEX($C$5:$C$54,$I586)*INDEX(怒翼属性投放!$B$67:$Q$83,$F586,Q$3)*INDEX(怒翼属性投放!$B$33:$B$41,怒翼升级!$G586))</f>
        <v>0</v>
      </c>
      <c r="R586" s="12">
        <f>INT(INDEX($C$5:$C$54,$I586)*INDEX(怒翼属性投放!$B$67:$Q$83,$F586,R$3)*INDEX(怒翼属性投放!$B$33:$B$41,怒翼升级!$G586))</f>
        <v>0</v>
      </c>
      <c r="S586" s="12">
        <f>INT(INDEX($C$5:$C$54,$I586)*INDEX(怒翼属性投放!$B$67:$Q$83,$F586,S$3)*INDEX(怒翼属性投放!$B$33:$B$41,怒翼升级!$G586))</f>
        <v>0</v>
      </c>
      <c r="T586" s="12">
        <f>INT(INDEX($C$5:$C$54,$I586)*INDEX(怒翼属性投放!$B$67:$Q$83,$F586,T$3)*INDEX(怒翼属性投放!$B$33:$B$41,怒翼升级!$G586))</f>
        <v>0</v>
      </c>
      <c r="U586" s="12">
        <f>INT(INDEX($C$5:$C$54,$I586)*INDEX(怒翼属性投放!$B$67:$Q$83,$F586,U$3)*INDEX(怒翼属性投放!$B$33:$B$41,怒翼升级!$G586))</f>
        <v>0</v>
      </c>
      <c r="V586" s="12">
        <f>INT(INDEX($C$5:$C$54,$I586)*INDEX(怒翼属性投放!$B$67:$Q$83,$F586,V$3)*INDEX(怒翼属性投放!$B$33:$B$41,怒翼升级!$G586))</f>
        <v>0</v>
      </c>
      <c r="W586" s="12">
        <f>INT(INDEX($C$5:$C$54,$I586)*INDEX(怒翼属性投放!$B$67:$Q$83,$F586,W$3)*INDEX(怒翼属性投放!$B$33:$B$41,怒翼升级!$G586))</f>
        <v>0</v>
      </c>
      <c r="X586" s="12">
        <f>INT(INDEX($C$5:$C$54,$I586)*INDEX(怒翼属性投放!$B$67:$Q$83,$F586,X$3)*INDEX(怒翼属性投放!$B$33:$B$41,怒翼升级!$G586))</f>
        <v>0</v>
      </c>
      <c r="Y586" s="12">
        <f>INT(INDEX($C$5:$C$54,$I586)*INDEX(怒翼属性投放!$B$67:$Q$83,$F586,Y$3)*INDEX(怒翼属性投放!$B$33:$B$41,怒翼升级!$G586))</f>
        <v>0</v>
      </c>
      <c r="Z586" s="12">
        <f>SUMPRODUCT(怒翼属性投放!B$47:Q$47,怒翼升级!J586:Y586)</f>
        <v>14122.8</v>
      </c>
    </row>
    <row r="587" spans="6:26" ht="16.5" x14ac:dyDescent="0.15">
      <c r="F587" s="13">
        <v>12</v>
      </c>
      <c r="G587" s="13">
        <v>8</v>
      </c>
      <c r="H587" s="13" t="s">
        <v>144</v>
      </c>
      <c r="I587" s="13">
        <v>33</v>
      </c>
      <c r="J587" s="12">
        <f>INT(INDEX($C$5:$C$54,$I587)*INDEX(怒翼属性投放!$B$67:$Q$83,$F587,J$3)*INDEX(怒翼属性投放!$B$33:$B$41,怒翼升级!$G587))</f>
        <v>20714</v>
      </c>
      <c r="K587" s="12">
        <f>INT(INDEX($C$5:$C$54,$I587)*INDEX(怒翼属性投放!$B$67:$Q$83,$F587,K$3)*INDEX(怒翼属性投放!$B$33:$B$41,怒翼升级!$G587))</f>
        <v>1657</v>
      </c>
      <c r="L587" s="12">
        <f>INT(INDEX($C$5:$C$54,$I587)*INDEX(怒翼属性投放!$B$67:$Q$83,$F587,L$3)*INDEX(怒翼属性投放!$B$33:$B$41,怒翼升级!$G587))</f>
        <v>828</v>
      </c>
      <c r="M587" s="12">
        <f>INT(INDEX($C$5:$C$54,$I587)*INDEX(怒翼属性投放!$B$67:$Q$83,$F587,M$3)*INDEX(怒翼属性投放!$B$33:$B$41,怒翼升级!$G587))</f>
        <v>828</v>
      </c>
      <c r="N587" s="12">
        <f>INT(INDEX($C$5:$C$54,$I587)*INDEX(怒翼属性投放!$B$67:$Q$83,$F587,N$3)*INDEX(怒翼属性投放!$B$33:$B$41,怒翼升级!$G587))</f>
        <v>0</v>
      </c>
      <c r="O587" s="12">
        <f>INT(INDEX($C$5:$C$54,$I587)*INDEX(怒翼属性投放!$B$67:$Q$83,$F587,O$3)*INDEX(怒翼属性投放!$B$33:$B$41,怒翼升级!$G587))</f>
        <v>2485</v>
      </c>
      <c r="P587" s="12">
        <f>INT(INDEX($C$5:$C$54,$I587)*INDEX(怒翼属性投放!$B$67:$Q$83,$F587,P$3)*INDEX(怒翼属性投放!$B$33:$B$41,怒翼升级!$G587))</f>
        <v>0</v>
      </c>
      <c r="Q587" s="12">
        <f>INT(INDEX($C$5:$C$54,$I587)*INDEX(怒翼属性投放!$B$67:$Q$83,$F587,Q$3)*INDEX(怒翼属性投放!$B$33:$B$41,怒翼升级!$G587))</f>
        <v>0</v>
      </c>
      <c r="R587" s="12">
        <f>INT(INDEX($C$5:$C$54,$I587)*INDEX(怒翼属性投放!$B$67:$Q$83,$F587,R$3)*INDEX(怒翼属性投放!$B$33:$B$41,怒翼升级!$G587))</f>
        <v>0</v>
      </c>
      <c r="S587" s="12">
        <f>INT(INDEX($C$5:$C$54,$I587)*INDEX(怒翼属性投放!$B$67:$Q$83,$F587,S$3)*INDEX(怒翼属性投放!$B$33:$B$41,怒翼升级!$G587))</f>
        <v>0</v>
      </c>
      <c r="T587" s="12">
        <f>INT(INDEX($C$5:$C$54,$I587)*INDEX(怒翼属性投放!$B$67:$Q$83,$F587,T$3)*INDEX(怒翼属性投放!$B$33:$B$41,怒翼升级!$G587))</f>
        <v>0</v>
      </c>
      <c r="U587" s="12">
        <f>INT(INDEX($C$5:$C$54,$I587)*INDEX(怒翼属性投放!$B$67:$Q$83,$F587,U$3)*INDEX(怒翼属性投放!$B$33:$B$41,怒翼升级!$G587))</f>
        <v>0</v>
      </c>
      <c r="V587" s="12">
        <f>INT(INDEX($C$5:$C$54,$I587)*INDEX(怒翼属性投放!$B$67:$Q$83,$F587,V$3)*INDEX(怒翼属性投放!$B$33:$B$41,怒翼升级!$G587))</f>
        <v>0</v>
      </c>
      <c r="W587" s="12">
        <f>INT(INDEX($C$5:$C$54,$I587)*INDEX(怒翼属性投放!$B$67:$Q$83,$F587,W$3)*INDEX(怒翼属性投放!$B$33:$B$41,怒翼升级!$G587))</f>
        <v>0</v>
      </c>
      <c r="X587" s="12">
        <f>INT(INDEX($C$5:$C$54,$I587)*INDEX(怒翼属性投放!$B$67:$Q$83,$F587,X$3)*INDEX(怒翼属性投放!$B$33:$B$41,怒翼升级!$G587))</f>
        <v>0</v>
      </c>
      <c r="Y587" s="12">
        <f>INT(INDEX($C$5:$C$54,$I587)*INDEX(怒翼属性投放!$B$67:$Q$83,$F587,Y$3)*INDEX(怒翼属性投放!$B$33:$B$41,怒翼升级!$G587))</f>
        <v>0</v>
      </c>
      <c r="Z587" s="12">
        <f>SUMPRODUCT(怒翼属性投放!B$47:Q$47,怒翼升级!J587:Y587)</f>
        <v>14495.4</v>
      </c>
    </row>
    <row r="588" spans="6:26" ht="16.5" x14ac:dyDescent="0.15">
      <c r="F588" s="13">
        <v>12</v>
      </c>
      <c r="G588" s="13">
        <v>8</v>
      </c>
      <c r="H588" s="13" t="s">
        <v>144</v>
      </c>
      <c r="I588" s="13">
        <v>34</v>
      </c>
      <c r="J588" s="12">
        <f>INT(INDEX($C$5:$C$54,$I588)*INDEX(怒翼属性投放!$B$67:$Q$83,$F588,J$3)*INDEX(怒翼属性投放!$B$33:$B$41,怒翼升级!$G588))</f>
        <v>21250</v>
      </c>
      <c r="K588" s="12">
        <f>INT(INDEX($C$5:$C$54,$I588)*INDEX(怒翼属性投放!$B$67:$Q$83,$F588,K$3)*INDEX(怒翼属性投放!$B$33:$B$41,怒翼升级!$G588))</f>
        <v>1700</v>
      </c>
      <c r="L588" s="12">
        <f>INT(INDEX($C$5:$C$54,$I588)*INDEX(怒翼属性投放!$B$67:$Q$83,$F588,L$3)*INDEX(怒翼属性投放!$B$33:$B$41,怒翼升级!$G588))</f>
        <v>850</v>
      </c>
      <c r="M588" s="12">
        <f>INT(INDEX($C$5:$C$54,$I588)*INDEX(怒翼属性投放!$B$67:$Q$83,$F588,M$3)*INDEX(怒翼属性投放!$B$33:$B$41,怒翼升级!$G588))</f>
        <v>850</v>
      </c>
      <c r="N588" s="12">
        <f>INT(INDEX($C$5:$C$54,$I588)*INDEX(怒翼属性投放!$B$67:$Q$83,$F588,N$3)*INDEX(怒翼属性投放!$B$33:$B$41,怒翼升级!$G588))</f>
        <v>0</v>
      </c>
      <c r="O588" s="12">
        <f>INT(INDEX($C$5:$C$54,$I588)*INDEX(怒翼属性投放!$B$67:$Q$83,$F588,O$3)*INDEX(怒翼属性投放!$B$33:$B$41,怒翼升级!$G588))</f>
        <v>2550</v>
      </c>
      <c r="P588" s="12">
        <f>INT(INDEX($C$5:$C$54,$I588)*INDEX(怒翼属性投放!$B$67:$Q$83,$F588,P$3)*INDEX(怒翼属性投放!$B$33:$B$41,怒翼升级!$G588))</f>
        <v>0</v>
      </c>
      <c r="Q588" s="12">
        <f>INT(INDEX($C$5:$C$54,$I588)*INDEX(怒翼属性投放!$B$67:$Q$83,$F588,Q$3)*INDEX(怒翼属性投放!$B$33:$B$41,怒翼升级!$G588))</f>
        <v>0</v>
      </c>
      <c r="R588" s="12">
        <f>INT(INDEX($C$5:$C$54,$I588)*INDEX(怒翼属性投放!$B$67:$Q$83,$F588,R$3)*INDEX(怒翼属性投放!$B$33:$B$41,怒翼升级!$G588))</f>
        <v>0</v>
      </c>
      <c r="S588" s="12">
        <f>INT(INDEX($C$5:$C$54,$I588)*INDEX(怒翼属性投放!$B$67:$Q$83,$F588,S$3)*INDEX(怒翼属性投放!$B$33:$B$41,怒翼升级!$G588))</f>
        <v>0</v>
      </c>
      <c r="T588" s="12">
        <f>INT(INDEX($C$5:$C$54,$I588)*INDEX(怒翼属性投放!$B$67:$Q$83,$F588,T$3)*INDEX(怒翼属性投放!$B$33:$B$41,怒翼升级!$G588))</f>
        <v>0</v>
      </c>
      <c r="U588" s="12">
        <f>INT(INDEX($C$5:$C$54,$I588)*INDEX(怒翼属性投放!$B$67:$Q$83,$F588,U$3)*INDEX(怒翼属性投放!$B$33:$B$41,怒翼升级!$G588))</f>
        <v>0</v>
      </c>
      <c r="V588" s="12">
        <f>INT(INDEX($C$5:$C$54,$I588)*INDEX(怒翼属性投放!$B$67:$Q$83,$F588,V$3)*INDEX(怒翼属性投放!$B$33:$B$41,怒翼升级!$G588))</f>
        <v>0</v>
      </c>
      <c r="W588" s="12">
        <f>INT(INDEX($C$5:$C$54,$I588)*INDEX(怒翼属性投放!$B$67:$Q$83,$F588,W$3)*INDEX(怒翼属性投放!$B$33:$B$41,怒翼升级!$G588))</f>
        <v>0</v>
      </c>
      <c r="X588" s="12">
        <f>INT(INDEX($C$5:$C$54,$I588)*INDEX(怒翼属性投放!$B$67:$Q$83,$F588,X$3)*INDEX(怒翼属性投放!$B$33:$B$41,怒翼升级!$G588))</f>
        <v>0</v>
      </c>
      <c r="Y588" s="12">
        <f>INT(INDEX($C$5:$C$54,$I588)*INDEX(怒翼属性投放!$B$67:$Q$83,$F588,Y$3)*INDEX(怒翼属性投放!$B$33:$B$41,怒翼升级!$G588))</f>
        <v>0</v>
      </c>
      <c r="Z588" s="12">
        <f>SUMPRODUCT(怒翼属性投放!B$47:Q$47,怒翼升级!J588:Y588)</f>
        <v>14875</v>
      </c>
    </row>
    <row r="589" spans="6:26" ht="16.5" x14ac:dyDescent="0.15">
      <c r="F589" s="13">
        <v>12</v>
      </c>
      <c r="G589" s="13">
        <v>8</v>
      </c>
      <c r="H589" s="13" t="s">
        <v>144</v>
      </c>
      <c r="I589" s="13">
        <v>35</v>
      </c>
      <c r="J589" s="12">
        <f>INT(INDEX($C$5:$C$54,$I589)*INDEX(怒翼属性投放!$B$67:$Q$83,$F589,J$3)*INDEX(怒翼属性投放!$B$33:$B$41,怒翼升级!$G589))</f>
        <v>21785</v>
      </c>
      <c r="K589" s="12">
        <f>INT(INDEX($C$5:$C$54,$I589)*INDEX(怒翼属性投放!$B$67:$Q$83,$F589,K$3)*INDEX(怒翼属性投放!$B$33:$B$41,怒翼升级!$G589))</f>
        <v>1742</v>
      </c>
      <c r="L589" s="12">
        <f>INT(INDEX($C$5:$C$54,$I589)*INDEX(怒翼属性投放!$B$67:$Q$83,$F589,L$3)*INDEX(怒翼属性投放!$B$33:$B$41,怒翼升级!$G589))</f>
        <v>871</v>
      </c>
      <c r="M589" s="12">
        <f>INT(INDEX($C$5:$C$54,$I589)*INDEX(怒翼属性投放!$B$67:$Q$83,$F589,M$3)*INDEX(怒翼属性投放!$B$33:$B$41,怒翼升级!$G589))</f>
        <v>871</v>
      </c>
      <c r="N589" s="12">
        <f>INT(INDEX($C$5:$C$54,$I589)*INDEX(怒翼属性投放!$B$67:$Q$83,$F589,N$3)*INDEX(怒翼属性投放!$B$33:$B$41,怒翼升级!$G589))</f>
        <v>0</v>
      </c>
      <c r="O589" s="12">
        <f>INT(INDEX($C$5:$C$54,$I589)*INDEX(怒翼属性投放!$B$67:$Q$83,$F589,O$3)*INDEX(怒翼属性投放!$B$33:$B$41,怒翼升级!$G589))</f>
        <v>2614</v>
      </c>
      <c r="P589" s="12">
        <f>INT(INDEX($C$5:$C$54,$I589)*INDEX(怒翼属性投放!$B$67:$Q$83,$F589,P$3)*INDEX(怒翼属性投放!$B$33:$B$41,怒翼升级!$G589))</f>
        <v>0</v>
      </c>
      <c r="Q589" s="12">
        <f>INT(INDEX($C$5:$C$54,$I589)*INDEX(怒翼属性投放!$B$67:$Q$83,$F589,Q$3)*INDEX(怒翼属性投放!$B$33:$B$41,怒翼升级!$G589))</f>
        <v>0</v>
      </c>
      <c r="R589" s="12">
        <f>INT(INDEX($C$5:$C$54,$I589)*INDEX(怒翼属性投放!$B$67:$Q$83,$F589,R$3)*INDEX(怒翼属性投放!$B$33:$B$41,怒翼升级!$G589))</f>
        <v>0</v>
      </c>
      <c r="S589" s="12">
        <f>INT(INDEX($C$5:$C$54,$I589)*INDEX(怒翼属性投放!$B$67:$Q$83,$F589,S$3)*INDEX(怒翼属性投放!$B$33:$B$41,怒翼升级!$G589))</f>
        <v>0</v>
      </c>
      <c r="T589" s="12">
        <f>INT(INDEX($C$5:$C$54,$I589)*INDEX(怒翼属性投放!$B$67:$Q$83,$F589,T$3)*INDEX(怒翼属性投放!$B$33:$B$41,怒翼升级!$G589))</f>
        <v>0</v>
      </c>
      <c r="U589" s="12">
        <f>INT(INDEX($C$5:$C$54,$I589)*INDEX(怒翼属性投放!$B$67:$Q$83,$F589,U$3)*INDEX(怒翼属性投放!$B$33:$B$41,怒翼升级!$G589))</f>
        <v>0</v>
      </c>
      <c r="V589" s="12">
        <f>INT(INDEX($C$5:$C$54,$I589)*INDEX(怒翼属性投放!$B$67:$Q$83,$F589,V$3)*INDEX(怒翼属性投放!$B$33:$B$41,怒翼升级!$G589))</f>
        <v>0</v>
      </c>
      <c r="W589" s="12">
        <f>INT(INDEX($C$5:$C$54,$I589)*INDEX(怒翼属性投放!$B$67:$Q$83,$F589,W$3)*INDEX(怒翼属性投放!$B$33:$B$41,怒翼升级!$G589))</f>
        <v>0</v>
      </c>
      <c r="X589" s="12">
        <f>INT(INDEX($C$5:$C$54,$I589)*INDEX(怒翼属性投放!$B$67:$Q$83,$F589,X$3)*INDEX(怒翼属性投放!$B$33:$B$41,怒翼升级!$G589))</f>
        <v>0</v>
      </c>
      <c r="Y589" s="12">
        <f>INT(INDEX($C$5:$C$54,$I589)*INDEX(怒翼属性投放!$B$67:$Q$83,$F589,Y$3)*INDEX(怒翼属性投放!$B$33:$B$41,怒翼升级!$G589))</f>
        <v>0</v>
      </c>
      <c r="Z589" s="12">
        <f>SUMPRODUCT(怒翼属性投放!B$47:Q$47,怒翼升级!J589:Y589)</f>
        <v>15244.5</v>
      </c>
    </row>
    <row r="590" spans="6:26" ht="16.5" x14ac:dyDescent="0.15">
      <c r="F590" s="13">
        <v>12</v>
      </c>
      <c r="G590" s="13">
        <v>8</v>
      </c>
      <c r="H590" s="13" t="s">
        <v>144</v>
      </c>
      <c r="I590" s="13">
        <v>36</v>
      </c>
      <c r="J590" s="12">
        <f>INT(INDEX($C$5:$C$54,$I590)*INDEX(怒翼属性投放!$B$67:$Q$83,$F590,J$3)*INDEX(怒翼属性投放!$B$33:$B$41,怒翼升级!$G590))</f>
        <v>22321</v>
      </c>
      <c r="K590" s="12">
        <f>INT(INDEX($C$5:$C$54,$I590)*INDEX(怒翼属性投放!$B$67:$Q$83,$F590,K$3)*INDEX(怒翼属性投放!$B$33:$B$41,怒翼升级!$G590))</f>
        <v>1785</v>
      </c>
      <c r="L590" s="12">
        <f>INT(INDEX($C$5:$C$54,$I590)*INDEX(怒翼属性投放!$B$67:$Q$83,$F590,L$3)*INDEX(怒翼属性投放!$B$33:$B$41,怒翼升级!$G590))</f>
        <v>892</v>
      </c>
      <c r="M590" s="12">
        <f>INT(INDEX($C$5:$C$54,$I590)*INDEX(怒翼属性投放!$B$67:$Q$83,$F590,M$3)*INDEX(怒翼属性投放!$B$33:$B$41,怒翼升级!$G590))</f>
        <v>892</v>
      </c>
      <c r="N590" s="12">
        <f>INT(INDEX($C$5:$C$54,$I590)*INDEX(怒翼属性投放!$B$67:$Q$83,$F590,N$3)*INDEX(怒翼属性投放!$B$33:$B$41,怒翼升级!$G590))</f>
        <v>0</v>
      </c>
      <c r="O590" s="12">
        <f>INT(INDEX($C$5:$C$54,$I590)*INDEX(怒翼属性投放!$B$67:$Q$83,$F590,O$3)*INDEX(怒翼属性投放!$B$33:$B$41,怒翼升级!$G590))</f>
        <v>2678</v>
      </c>
      <c r="P590" s="12">
        <f>INT(INDEX($C$5:$C$54,$I590)*INDEX(怒翼属性投放!$B$67:$Q$83,$F590,P$3)*INDEX(怒翼属性投放!$B$33:$B$41,怒翼升级!$G590))</f>
        <v>0</v>
      </c>
      <c r="Q590" s="12">
        <f>INT(INDEX($C$5:$C$54,$I590)*INDEX(怒翼属性投放!$B$67:$Q$83,$F590,Q$3)*INDEX(怒翼属性投放!$B$33:$B$41,怒翼升级!$G590))</f>
        <v>0</v>
      </c>
      <c r="R590" s="12">
        <f>INT(INDEX($C$5:$C$54,$I590)*INDEX(怒翼属性投放!$B$67:$Q$83,$F590,R$3)*INDEX(怒翼属性投放!$B$33:$B$41,怒翼升级!$G590))</f>
        <v>0</v>
      </c>
      <c r="S590" s="12">
        <f>INT(INDEX($C$5:$C$54,$I590)*INDEX(怒翼属性投放!$B$67:$Q$83,$F590,S$3)*INDEX(怒翼属性投放!$B$33:$B$41,怒翼升级!$G590))</f>
        <v>0</v>
      </c>
      <c r="T590" s="12">
        <f>INT(INDEX($C$5:$C$54,$I590)*INDEX(怒翼属性投放!$B$67:$Q$83,$F590,T$3)*INDEX(怒翼属性投放!$B$33:$B$41,怒翼升级!$G590))</f>
        <v>0</v>
      </c>
      <c r="U590" s="12">
        <f>INT(INDEX($C$5:$C$54,$I590)*INDEX(怒翼属性投放!$B$67:$Q$83,$F590,U$3)*INDEX(怒翼属性投放!$B$33:$B$41,怒翼升级!$G590))</f>
        <v>0</v>
      </c>
      <c r="V590" s="12">
        <f>INT(INDEX($C$5:$C$54,$I590)*INDEX(怒翼属性投放!$B$67:$Q$83,$F590,V$3)*INDEX(怒翼属性投放!$B$33:$B$41,怒翼升级!$G590))</f>
        <v>0</v>
      </c>
      <c r="W590" s="12">
        <f>INT(INDEX($C$5:$C$54,$I590)*INDEX(怒翼属性投放!$B$67:$Q$83,$F590,W$3)*INDEX(怒翼属性投放!$B$33:$B$41,怒翼升级!$G590))</f>
        <v>0</v>
      </c>
      <c r="X590" s="12">
        <f>INT(INDEX($C$5:$C$54,$I590)*INDEX(怒翼属性投放!$B$67:$Q$83,$F590,X$3)*INDEX(怒翼属性投放!$B$33:$B$41,怒翼升级!$G590))</f>
        <v>0</v>
      </c>
      <c r="Y590" s="12">
        <f>INT(INDEX($C$5:$C$54,$I590)*INDEX(怒翼属性投放!$B$67:$Q$83,$F590,Y$3)*INDEX(怒翼属性投放!$B$33:$B$41,怒翼升级!$G590))</f>
        <v>0</v>
      </c>
      <c r="Z590" s="12">
        <f>SUMPRODUCT(怒翼属性投放!B$47:Q$47,怒翼升级!J590:Y590)</f>
        <v>15617.1</v>
      </c>
    </row>
    <row r="591" spans="6:26" ht="16.5" x14ac:dyDescent="0.15">
      <c r="F591" s="13">
        <v>12</v>
      </c>
      <c r="G591" s="13">
        <v>8</v>
      </c>
      <c r="H591" s="13" t="s">
        <v>144</v>
      </c>
      <c r="I591" s="13">
        <v>37</v>
      </c>
      <c r="J591" s="12">
        <f>INT(INDEX($C$5:$C$54,$I591)*INDEX(怒翼属性投放!$B$67:$Q$83,$F591,J$3)*INDEX(怒翼属性投放!$B$33:$B$41,怒翼升级!$G591))</f>
        <v>22857</v>
      </c>
      <c r="K591" s="12">
        <f>INT(INDEX($C$5:$C$54,$I591)*INDEX(怒翼属性投放!$B$67:$Q$83,$F591,K$3)*INDEX(怒翼属性投放!$B$33:$B$41,怒翼升级!$G591))</f>
        <v>1828</v>
      </c>
      <c r="L591" s="12">
        <f>INT(INDEX($C$5:$C$54,$I591)*INDEX(怒翼属性投放!$B$67:$Q$83,$F591,L$3)*INDEX(怒翼属性投放!$B$33:$B$41,怒翼升级!$G591))</f>
        <v>914</v>
      </c>
      <c r="M591" s="12">
        <f>INT(INDEX($C$5:$C$54,$I591)*INDEX(怒翼属性投放!$B$67:$Q$83,$F591,M$3)*INDEX(怒翼属性投放!$B$33:$B$41,怒翼升级!$G591))</f>
        <v>914</v>
      </c>
      <c r="N591" s="12">
        <f>INT(INDEX($C$5:$C$54,$I591)*INDEX(怒翼属性投放!$B$67:$Q$83,$F591,N$3)*INDEX(怒翼属性投放!$B$33:$B$41,怒翼升级!$G591))</f>
        <v>0</v>
      </c>
      <c r="O591" s="12">
        <f>INT(INDEX($C$5:$C$54,$I591)*INDEX(怒翼属性投放!$B$67:$Q$83,$F591,O$3)*INDEX(怒翼属性投放!$B$33:$B$41,怒翼升级!$G591))</f>
        <v>2742</v>
      </c>
      <c r="P591" s="12">
        <f>INT(INDEX($C$5:$C$54,$I591)*INDEX(怒翼属性投放!$B$67:$Q$83,$F591,P$3)*INDEX(怒翼属性投放!$B$33:$B$41,怒翼升级!$G591))</f>
        <v>0</v>
      </c>
      <c r="Q591" s="12">
        <f>INT(INDEX($C$5:$C$54,$I591)*INDEX(怒翼属性投放!$B$67:$Q$83,$F591,Q$3)*INDEX(怒翼属性投放!$B$33:$B$41,怒翼升级!$G591))</f>
        <v>0</v>
      </c>
      <c r="R591" s="12">
        <f>INT(INDEX($C$5:$C$54,$I591)*INDEX(怒翼属性投放!$B$67:$Q$83,$F591,R$3)*INDEX(怒翼属性投放!$B$33:$B$41,怒翼升级!$G591))</f>
        <v>0</v>
      </c>
      <c r="S591" s="12">
        <f>INT(INDEX($C$5:$C$54,$I591)*INDEX(怒翼属性投放!$B$67:$Q$83,$F591,S$3)*INDEX(怒翼属性投放!$B$33:$B$41,怒翼升级!$G591))</f>
        <v>0</v>
      </c>
      <c r="T591" s="12">
        <f>INT(INDEX($C$5:$C$54,$I591)*INDEX(怒翼属性投放!$B$67:$Q$83,$F591,T$3)*INDEX(怒翼属性投放!$B$33:$B$41,怒翼升级!$G591))</f>
        <v>0</v>
      </c>
      <c r="U591" s="12">
        <f>INT(INDEX($C$5:$C$54,$I591)*INDEX(怒翼属性投放!$B$67:$Q$83,$F591,U$3)*INDEX(怒翼属性投放!$B$33:$B$41,怒翼升级!$G591))</f>
        <v>0</v>
      </c>
      <c r="V591" s="12">
        <f>INT(INDEX($C$5:$C$54,$I591)*INDEX(怒翼属性投放!$B$67:$Q$83,$F591,V$3)*INDEX(怒翼属性投放!$B$33:$B$41,怒翼升级!$G591))</f>
        <v>0</v>
      </c>
      <c r="W591" s="12">
        <f>INT(INDEX($C$5:$C$54,$I591)*INDEX(怒翼属性投放!$B$67:$Q$83,$F591,W$3)*INDEX(怒翼属性投放!$B$33:$B$41,怒翼升级!$G591))</f>
        <v>0</v>
      </c>
      <c r="X591" s="12">
        <f>INT(INDEX($C$5:$C$54,$I591)*INDEX(怒翼属性投放!$B$67:$Q$83,$F591,X$3)*INDEX(怒翼属性投放!$B$33:$B$41,怒翼升级!$G591))</f>
        <v>0</v>
      </c>
      <c r="Y591" s="12">
        <f>INT(INDEX($C$5:$C$54,$I591)*INDEX(怒翼属性投放!$B$67:$Q$83,$F591,Y$3)*INDEX(怒翼属性投放!$B$33:$B$41,怒翼升级!$G591))</f>
        <v>0</v>
      </c>
      <c r="Z591" s="12">
        <f>SUMPRODUCT(怒翼属性投放!B$47:Q$47,怒翼升级!J591:Y591)</f>
        <v>15995.7</v>
      </c>
    </row>
    <row r="592" spans="6:26" ht="16.5" x14ac:dyDescent="0.15">
      <c r="F592" s="13">
        <v>12</v>
      </c>
      <c r="G592" s="13">
        <v>8</v>
      </c>
      <c r="H592" s="13" t="s">
        <v>144</v>
      </c>
      <c r="I592" s="13">
        <v>38</v>
      </c>
      <c r="J592" s="12">
        <f>INT(INDEX($C$5:$C$54,$I592)*INDEX(怒翼属性投放!$B$67:$Q$83,$F592,J$3)*INDEX(怒翼属性投放!$B$33:$B$41,怒翼升级!$G592))</f>
        <v>23392</v>
      </c>
      <c r="K592" s="12">
        <f>INT(INDEX($C$5:$C$54,$I592)*INDEX(怒翼属性投放!$B$67:$Q$83,$F592,K$3)*INDEX(怒翼属性投放!$B$33:$B$41,怒翼升级!$G592))</f>
        <v>1871</v>
      </c>
      <c r="L592" s="12">
        <f>INT(INDEX($C$5:$C$54,$I592)*INDEX(怒翼属性投放!$B$67:$Q$83,$F592,L$3)*INDEX(怒翼属性投放!$B$33:$B$41,怒翼升级!$G592))</f>
        <v>935</v>
      </c>
      <c r="M592" s="12">
        <f>INT(INDEX($C$5:$C$54,$I592)*INDEX(怒翼属性投放!$B$67:$Q$83,$F592,M$3)*INDEX(怒翼属性投放!$B$33:$B$41,怒翼升级!$G592))</f>
        <v>935</v>
      </c>
      <c r="N592" s="12">
        <f>INT(INDEX($C$5:$C$54,$I592)*INDEX(怒翼属性投放!$B$67:$Q$83,$F592,N$3)*INDEX(怒翼属性投放!$B$33:$B$41,怒翼升级!$G592))</f>
        <v>0</v>
      </c>
      <c r="O592" s="12">
        <f>INT(INDEX($C$5:$C$54,$I592)*INDEX(怒翼属性投放!$B$67:$Q$83,$F592,O$3)*INDEX(怒翼属性投放!$B$33:$B$41,怒翼升级!$G592))</f>
        <v>2807</v>
      </c>
      <c r="P592" s="12">
        <f>INT(INDEX($C$5:$C$54,$I592)*INDEX(怒翼属性投放!$B$67:$Q$83,$F592,P$3)*INDEX(怒翼属性投放!$B$33:$B$41,怒翼升级!$G592))</f>
        <v>0</v>
      </c>
      <c r="Q592" s="12">
        <f>INT(INDEX($C$5:$C$54,$I592)*INDEX(怒翼属性投放!$B$67:$Q$83,$F592,Q$3)*INDEX(怒翼属性投放!$B$33:$B$41,怒翼升级!$G592))</f>
        <v>0</v>
      </c>
      <c r="R592" s="12">
        <f>INT(INDEX($C$5:$C$54,$I592)*INDEX(怒翼属性投放!$B$67:$Q$83,$F592,R$3)*INDEX(怒翼属性投放!$B$33:$B$41,怒翼升级!$G592))</f>
        <v>0</v>
      </c>
      <c r="S592" s="12">
        <f>INT(INDEX($C$5:$C$54,$I592)*INDEX(怒翼属性投放!$B$67:$Q$83,$F592,S$3)*INDEX(怒翼属性投放!$B$33:$B$41,怒翼升级!$G592))</f>
        <v>0</v>
      </c>
      <c r="T592" s="12">
        <f>INT(INDEX($C$5:$C$54,$I592)*INDEX(怒翼属性投放!$B$67:$Q$83,$F592,T$3)*INDEX(怒翼属性投放!$B$33:$B$41,怒翼升级!$G592))</f>
        <v>0</v>
      </c>
      <c r="U592" s="12">
        <f>INT(INDEX($C$5:$C$54,$I592)*INDEX(怒翼属性投放!$B$67:$Q$83,$F592,U$3)*INDEX(怒翼属性投放!$B$33:$B$41,怒翼升级!$G592))</f>
        <v>0</v>
      </c>
      <c r="V592" s="12">
        <f>INT(INDEX($C$5:$C$54,$I592)*INDEX(怒翼属性投放!$B$67:$Q$83,$F592,V$3)*INDEX(怒翼属性投放!$B$33:$B$41,怒翼升级!$G592))</f>
        <v>0</v>
      </c>
      <c r="W592" s="12">
        <f>INT(INDEX($C$5:$C$54,$I592)*INDEX(怒翼属性投放!$B$67:$Q$83,$F592,W$3)*INDEX(怒翼属性投放!$B$33:$B$41,怒翼升级!$G592))</f>
        <v>0</v>
      </c>
      <c r="X592" s="12">
        <f>INT(INDEX($C$5:$C$54,$I592)*INDEX(怒翼属性投放!$B$67:$Q$83,$F592,X$3)*INDEX(怒翼属性投放!$B$33:$B$41,怒翼升级!$G592))</f>
        <v>0</v>
      </c>
      <c r="Y592" s="12">
        <f>INT(INDEX($C$5:$C$54,$I592)*INDEX(怒翼属性投放!$B$67:$Q$83,$F592,Y$3)*INDEX(怒翼属性投放!$B$33:$B$41,怒翼升级!$G592))</f>
        <v>0</v>
      </c>
      <c r="Z592" s="12">
        <f>SUMPRODUCT(怒翼属性投放!B$47:Q$47,怒翼升级!J592:Y592)</f>
        <v>16369.2</v>
      </c>
    </row>
    <row r="593" spans="6:26" ht="16.5" x14ac:dyDescent="0.15">
      <c r="F593" s="13">
        <v>12</v>
      </c>
      <c r="G593" s="13">
        <v>8</v>
      </c>
      <c r="H593" s="13" t="s">
        <v>144</v>
      </c>
      <c r="I593" s="13">
        <v>39</v>
      </c>
      <c r="J593" s="12">
        <f>INT(INDEX($C$5:$C$54,$I593)*INDEX(怒翼属性投放!$B$67:$Q$83,$F593,J$3)*INDEX(怒翼属性投放!$B$33:$B$41,怒翼升级!$G593))</f>
        <v>23928</v>
      </c>
      <c r="K593" s="12">
        <f>INT(INDEX($C$5:$C$54,$I593)*INDEX(怒翼属性投放!$B$67:$Q$83,$F593,K$3)*INDEX(怒翼属性投放!$B$33:$B$41,怒翼升级!$G593))</f>
        <v>1914</v>
      </c>
      <c r="L593" s="12">
        <f>INT(INDEX($C$5:$C$54,$I593)*INDEX(怒翼属性投放!$B$67:$Q$83,$F593,L$3)*INDEX(怒翼属性投放!$B$33:$B$41,怒翼升级!$G593))</f>
        <v>957</v>
      </c>
      <c r="M593" s="12">
        <f>INT(INDEX($C$5:$C$54,$I593)*INDEX(怒翼属性投放!$B$67:$Q$83,$F593,M$3)*INDEX(怒翼属性投放!$B$33:$B$41,怒翼升级!$G593))</f>
        <v>957</v>
      </c>
      <c r="N593" s="12">
        <f>INT(INDEX($C$5:$C$54,$I593)*INDEX(怒翼属性投放!$B$67:$Q$83,$F593,N$3)*INDEX(怒翼属性投放!$B$33:$B$41,怒翼升级!$G593))</f>
        <v>0</v>
      </c>
      <c r="O593" s="12">
        <f>INT(INDEX($C$5:$C$54,$I593)*INDEX(怒翼属性投放!$B$67:$Q$83,$F593,O$3)*INDEX(怒翼属性投放!$B$33:$B$41,怒翼升级!$G593))</f>
        <v>2871</v>
      </c>
      <c r="P593" s="12">
        <f>INT(INDEX($C$5:$C$54,$I593)*INDEX(怒翼属性投放!$B$67:$Q$83,$F593,P$3)*INDEX(怒翼属性投放!$B$33:$B$41,怒翼升级!$G593))</f>
        <v>0</v>
      </c>
      <c r="Q593" s="12">
        <f>INT(INDEX($C$5:$C$54,$I593)*INDEX(怒翼属性投放!$B$67:$Q$83,$F593,Q$3)*INDEX(怒翼属性投放!$B$33:$B$41,怒翼升级!$G593))</f>
        <v>0</v>
      </c>
      <c r="R593" s="12">
        <f>INT(INDEX($C$5:$C$54,$I593)*INDEX(怒翼属性投放!$B$67:$Q$83,$F593,R$3)*INDEX(怒翼属性投放!$B$33:$B$41,怒翼升级!$G593))</f>
        <v>0</v>
      </c>
      <c r="S593" s="12">
        <f>INT(INDEX($C$5:$C$54,$I593)*INDEX(怒翼属性投放!$B$67:$Q$83,$F593,S$3)*INDEX(怒翼属性投放!$B$33:$B$41,怒翼升级!$G593))</f>
        <v>0</v>
      </c>
      <c r="T593" s="12">
        <f>INT(INDEX($C$5:$C$54,$I593)*INDEX(怒翼属性投放!$B$67:$Q$83,$F593,T$3)*INDEX(怒翼属性投放!$B$33:$B$41,怒翼升级!$G593))</f>
        <v>0</v>
      </c>
      <c r="U593" s="12">
        <f>INT(INDEX($C$5:$C$54,$I593)*INDEX(怒翼属性投放!$B$67:$Q$83,$F593,U$3)*INDEX(怒翼属性投放!$B$33:$B$41,怒翼升级!$G593))</f>
        <v>0</v>
      </c>
      <c r="V593" s="12">
        <f>INT(INDEX($C$5:$C$54,$I593)*INDEX(怒翼属性投放!$B$67:$Q$83,$F593,V$3)*INDEX(怒翼属性投放!$B$33:$B$41,怒翼升级!$G593))</f>
        <v>0</v>
      </c>
      <c r="W593" s="12">
        <f>INT(INDEX($C$5:$C$54,$I593)*INDEX(怒翼属性投放!$B$67:$Q$83,$F593,W$3)*INDEX(怒翼属性投放!$B$33:$B$41,怒翼升级!$G593))</f>
        <v>0</v>
      </c>
      <c r="X593" s="12">
        <f>INT(INDEX($C$5:$C$54,$I593)*INDEX(怒翼属性投放!$B$67:$Q$83,$F593,X$3)*INDEX(怒翼属性投放!$B$33:$B$41,怒翼升级!$G593))</f>
        <v>0</v>
      </c>
      <c r="Y593" s="12">
        <f>INT(INDEX($C$5:$C$54,$I593)*INDEX(怒翼属性投放!$B$67:$Q$83,$F593,Y$3)*INDEX(怒翼属性投放!$B$33:$B$41,怒翼升级!$G593))</f>
        <v>0</v>
      </c>
      <c r="Z593" s="12">
        <f>SUMPRODUCT(怒翼属性投放!B$47:Q$47,怒翼升级!J593:Y593)</f>
        <v>16747.8</v>
      </c>
    </row>
    <row r="594" spans="6:26" ht="16.5" x14ac:dyDescent="0.15">
      <c r="F594" s="13">
        <v>12</v>
      </c>
      <c r="G594" s="13">
        <v>8</v>
      </c>
      <c r="H594" s="13" t="s">
        <v>144</v>
      </c>
      <c r="I594" s="13">
        <v>40</v>
      </c>
      <c r="J594" s="12">
        <f>INT(INDEX($C$5:$C$54,$I594)*INDEX(怒翼属性投放!$B$67:$Q$83,$F594,J$3)*INDEX(怒翼属性投放!$B$33:$B$41,怒翼升级!$G594))</f>
        <v>24464</v>
      </c>
      <c r="K594" s="12">
        <f>INT(INDEX($C$5:$C$54,$I594)*INDEX(怒翼属性投放!$B$67:$Q$83,$F594,K$3)*INDEX(怒翼属性投放!$B$33:$B$41,怒翼升级!$G594))</f>
        <v>1957</v>
      </c>
      <c r="L594" s="12">
        <f>INT(INDEX($C$5:$C$54,$I594)*INDEX(怒翼属性投放!$B$67:$Q$83,$F594,L$3)*INDEX(怒翼属性投放!$B$33:$B$41,怒翼升级!$G594))</f>
        <v>978</v>
      </c>
      <c r="M594" s="12">
        <f>INT(INDEX($C$5:$C$54,$I594)*INDEX(怒翼属性投放!$B$67:$Q$83,$F594,M$3)*INDEX(怒翼属性投放!$B$33:$B$41,怒翼升级!$G594))</f>
        <v>978</v>
      </c>
      <c r="N594" s="12">
        <f>INT(INDEX($C$5:$C$54,$I594)*INDEX(怒翼属性投放!$B$67:$Q$83,$F594,N$3)*INDEX(怒翼属性投放!$B$33:$B$41,怒翼升级!$G594))</f>
        <v>0</v>
      </c>
      <c r="O594" s="12">
        <f>INT(INDEX($C$5:$C$54,$I594)*INDEX(怒翼属性投放!$B$67:$Q$83,$F594,O$3)*INDEX(怒翼属性投放!$B$33:$B$41,怒翼升级!$G594))</f>
        <v>2935</v>
      </c>
      <c r="P594" s="12">
        <f>INT(INDEX($C$5:$C$54,$I594)*INDEX(怒翼属性投放!$B$67:$Q$83,$F594,P$3)*INDEX(怒翼属性投放!$B$33:$B$41,怒翼升级!$G594))</f>
        <v>0</v>
      </c>
      <c r="Q594" s="12">
        <f>INT(INDEX($C$5:$C$54,$I594)*INDEX(怒翼属性投放!$B$67:$Q$83,$F594,Q$3)*INDEX(怒翼属性投放!$B$33:$B$41,怒翼升级!$G594))</f>
        <v>0</v>
      </c>
      <c r="R594" s="12">
        <f>INT(INDEX($C$5:$C$54,$I594)*INDEX(怒翼属性投放!$B$67:$Q$83,$F594,R$3)*INDEX(怒翼属性投放!$B$33:$B$41,怒翼升级!$G594))</f>
        <v>0</v>
      </c>
      <c r="S594" s="12">
        <f>INT(INDEX($C$5:$C$54,$I594)*INDEX(怒翼属性投放!$B$67:$Q$83,$F594,S$3)*INDEX(怒翼属性投放!$B$33:$B$41,怒翼升级!$G594))</f>
        <v>0</v>
      </c>
      <c r="T594" s="12">
        <f>INT(INDEX($C$5:$C$54,$I594)*INDEX(怒翼属性投放!$B$67:$Q$83,$F594,T$3)*INDEX(怒翼属性投放!$B$33:$B$41,怒翼升级!$G594))</f>
        <v>0</v>
      </c>
      <c r="U594" s="12">
        <f>INT(INDEX($C$5:$C$54,$I594)*INDEX(怒翼属性投放!$B$67:$Q$83,$F594,U$3)*INDEX(怒翼属性投放!$B$33:$B$41,怒翼升级!$G594))</f>
        <v>0</v>
      </c>
      <c r="V594" s="12">
        <f>INT(INDEX($C$5:$C$54,$I594)*INDEX(怒翼属性投放!$B$67:$Q$83,$F594,V$3)*INDEX(怒翼属性投放!$B$33:$B$41,怒翼升级!$G594))</f>
        <v>0</v>
      </c>
      <c r="W594" s="12">
        <f>INT(INDEX($C$5:$C$54,$I594)*INDEX(怒翼属性投放!$B$67:$Q$83,$F594,W$3)*INDEX(怒翼属性投放!$B$33:$B$41,怒翼升级!$G594))</f>
        <v>0</v>
      </c>
      <c r="X594" s="12">
        <f>INT(INDEX($C$5:$C$54,$I594)*INDEX(怒翼属性投放!$B$67:$Q$83,$F594,X$3)*INDEX(怒翼属性投放!$B$33:$B$41,怒翼升级!$G594))</f>
        <v>0</v>
      </c>
      <c r="Y594" s="12">
        <f>INT(INDEX($C$5:$C$54,$I594)*INDEX(怒翼属性投放!$B$67:$Q$83,$F594,Y$3)*INDEX(怒翼属性投放!$B$33:$B$41,怒翼升级!$G594))</f>
        <v>0</v>
      </c>
      <c r="Z594" s="12">
        <f>SUMPRODUCT(怒翼属性投放!B$47:Q$47,怒翼升级!J594:Y594)</f>
        <v>17120.400000000001</v>
      </c>
    </row>
    <row r="595" spans="6:26" ht="16.5" x14ac:dyDescent="0.15">
      <c r="F595" s="13">
        <v>12</v>
      </c>
      <c r="G595" s="13">
        <v>8</v>
      </c>
      <c r="H595" s="13" t="s">
        <v>144</v>
      </c>
      <c r="I595" s="13">
        <v>41</v>
      </c>
      <c r="J595" s="12">
        <f>INT(INDEX($C$5:$C$54,$I595)*INDEX(怒翼属性投放!$B$67:$Q$83,$F595,J$3)*INDEX(怒翼属性投放!$B$33:$B$41,怒翼升级!$G595))</f>
        <v>25000</v>
      </c>
      <c r="K595" s="12">
        <f>INT(INDEX($C$5:$C$54,$I595)*INDEX(怒翼属性投放!$B$67:$Q$83,$F595,K$3)*INDEX(怒翼属性投放!$B$33:$B$41,怒翼升级!$G595))</f>
        <v>2000</v>
      </c>
      <c r="L595" s="12">
        <f>INT(INDEX($C$5:$C$54,$I595)*INDEX(怒翼属性投放!$B$67:$Q$83,$F595,L$3)*INDEX(怒翼属性投放!$B$33:$B$41,怒翼升级!$G595))</f>
        <v>1000</v>
      </c>
      <c r="M595" s="12">
        <f>INT(INDEX($C$5:$C$54,$I595)*INDEX(怒翼属性投放!$B$67:$Q$83,$F595,M$3)*INDEX(怒翼属性投放!$B$33:$B$41,怒翼升级!$G595))</f>
        <v>1000</v>
      </c>
      <c r="N595" s="12">
        <f>INT(INDEX($C$5:$C$54,$I595)*INDEX(怒翼属性投放!$B$67:$Q$83,$F595,N$3)*INDEX(怒翼属性投放!$B$33:$B$41,怒翼升级!$G595))</f>
        <v>0</v>
      </c>
      <c r="O595" s="12">
        <f>INT(INDEX($C$5:$C$54,$I595)*INDEX(怒翼属性投放!$B$67:$Q$83,$F595,O$3)*INDEX(怒翼属性投放!$B$33:$B$41,怒翼升级!$G595))</f>
        <v>3000</v>
      </c>
      <c r="P595" s="12">
        <f>INT(INDEX($C$5:$C$54,$I595)*INDEX(怒翼属性投放!$B$67:$Q$83,$F595,P$3)*INDEX(怒翼属性投放!$B$33:$B$41,怒翼升级!$G595))</f>
        <v>0</v>
      </c>
      <c r="Q595" s="12">
        <f>INT(INDEX($C$5:$C$54,$I595)*INDEX(怒翼属性投放!$B$67:$Q$83,$F595,Q$3)*INDEX(怒翼属性投放!$B$33:$B$41,怒翼升级!$G595))</f>
        <v>0</v>
      </c>
      <c r="R595" s="12">
        <f>INT(INDEX($C$5:$C$54,$I595)*INDEX(怒翼属性投放!$B$67:$Q$83,$F595,R$3)*INDEX(怒翼属性投放!$B$33:$B$41,怒翼升级!$G595))</f>
        <v>0</v>
      </c>
      <c r="S595" s="12">
        <f>INT(INDEX($C$5:$C$54,$I595)*INDEX(怒翼属性投放!$B$67:$Q$83,$F595,S$3)*INDEX(怒翼属性投放!$B$33:$B$41,怒翼升级!$G595))</f>
        <v>0</v>
      </c>
      <c r="T595" s="12">
        <f>INT(INDEX($C$5:$C$54,$I595)*INDEX(怒翼属性投放!$B$67:$Q$83,$F595,T$3)*INDEX(怒翼属性投放!$B$33:$B$41,怒翼升级!$G595))</f>
        <v>0</v>
      </c>
      <c r="U595" s="12">
        <f>INT(INDEX($C$5:$C$54,$I595)*INDEX(怒翼属性投放!$B$67:$Q$83,$F595,U$3)*INDEX(怒翼属性投放!$B$33:$B$41,怒翼升级!$G595))</f>
        <v>0</v>
      </c>
      <c r="V595" s="12">
        <f>INT(INDEX($C$5:$C$54,$I595)*INDEX(怒翼属性投放!$B$67:$Q$83,$F595,V$3)*INDEX(怒翼属性投放!$B$33:$B$41,怒翼升级!$G595))</f>
        <v>0</v>
      </c>
      <c r="W595" s="12">
        <f>INT(INDEX($C$5:$C$54,$I595)*INDEX(怒翼属性投放!$B$67:$Q$83,$F595,W$3)*INDEX(怒翼属性投放!$B$33:$B$41,怒翼升级!$G595))</f>
        <v>0</v>
      </c>
      <c r="X595" s="12">
        <f>INT(INDEX($C$5:$C$54,$I595)*INDEX(怒翼属性投放!$B$67:$Q$83,$F595,X$3)*INDEX(怒翼属性投放!$B$33:$B$41,怒翼升级!$G595))</f>
        <v>0</v>
      </c>
      <c r="Y595" s="12">
        <f>INT(INDEX($C$5:$C$54,$I595)*INDEX(怒翼属性投放!$B$67:$Q$83,$F595,Y$3)*INDEX(怒翼属性投放!$B$33:$B$41,怒翼升级!$G595))</f>
        <v>0</v>
      </c>
      <c r="Z595" s="12">
        <f>SUMPRODUCT(怒翼属性投放!B$47:Q$47,怒翼升级!J595:Y595)</f>
        <v>17500</v>
      </c>
    </row>
    <row r="596" spans="6:26" ht="16.5" x14ac:dyDescent="0.15">
      <c r="F596" s="13">
        <v>12</v>
      </c>
      <c r="G596" s="13">
        <v>8</v>
      </c>
      <c r="H596" s="13" t="s">
        <v>144</v>
      </c>
      <c r="I596" s="13">
        <v>42</v>
      </c>
      <c r="J596" s="12">
        <f>INT(INDEX($C$5:$C$54,$I596)*INDEX(怒翼属性投放!$B$67:$Q$83,$F596,J$3)*INDEX(怒翼属性投放!$B$33:$B$41,怒翼升级!$G596))</f>
        <v>25535</v>
      </c>
      <c r="K596" s="12">
        <f>INT(INDEX($C$5:$C$54,$I596)*INDEX(怒翼属性投放!$B$67:$Q$83,$F596,K$3)*INDEX(怒翼属性投放!$B$33:$B$41,怒翼升级!$G596))</f>
        <v>2042</v>
      </c>
      <c r="L596" s="12">
        <f>INT(INDEX($C$5:$C$54,$I596)*INDEX(怒翼属性投放!$B$67:$Q$83,$F596,L$3)*INDEX(怒翼属性投放!$B$33:$B$41,怒翼升级!$G596))</f>
        <v>1021</v>
      </c>
      <c r="M596" s="12">
        <f>INT(INDEX($C$5:$C$54,$I596)*INDEX(怒翼属性投放!$B$67:$Q$83,$F596,M$3)*INDEX(怒翼属性投放!$B$33:$B$41,怒翼升级!$G596))</f>
        <v>1021</v>
      </c>
      <c r="N596" s="12">
        <f>INT(INDEX($C$5:$C$54,$I596)*INDEX(怒翼属性投放!$B$67:$Q$83,$F596,N$3)*INDEX(怒翼属性投放!$B$33:$B$41,怒翼升级!$G596))</f>
        <v>0</v>
      </c>
      <c r="O596" s="12">
        <f>INT(INDEX($C$5:$C$54,$I596)*INDEX(怒翼属性投放!$B$67:$Q$83,$F596,O$3)*INDEX(怒翼属性投放!$B$33:$B$41,怒翼升级!$G596))</f>
        <v>3064</v>
      </c>
      <c r="P596" s="12">
        <f>INT(INDEX($C$5:$C$54,$I596)*INDEX(怒翼属性投放!$B$67:$Q$83,$F596,P$3)*INDEX(怒翼属性投放!$B$33:$B$41,怒翼升级!$G596))</f>
        <v>0</v>
      </c>
      <c r="Q596" s="12">
        <f>INT(INDEX($C$5:$C$54,$I596)*INDEX(怒翼属性投放!$B$67:$Q$83,$F596,Q$3)*INDEX(怒翼属性投放!$B$33:$B$41,怒翼升级!$G596))</f>
        <v>0</v>
      </c>
      <c r="R596" s="12">
        <f>INT(INDEX($C$5:$C$54,$I596)*INDEX(怒翼属性投放!$B$67:$Q$83,$F596,R$3)*INDEX(怒翼属性投放!$B$33:$B$41,怒翼升级!$G596))</f>
        <v>0</v>
      </c>
      <c r="S596" s="12">
        <f>INT(INDEX($C$5:$C$54,$I596)*INDEX(怒翼属性投放!$B$67:$Q$83,$F596,S$3)*INDEX(怒翼属性投放!$B$33:$B$41,怒翼升级!$G596))</f>
        <v>0</v>
      </c>
      <c r="T596" s="12">
        <f>INT(INDEX($C$5:$C$54,$I596)*INDEX(怒翼属性投放!$B$67:$Q$83,$F596,T$3)*INDEX(怒翼属性投放!$B$33:$B$41,怒翼升级!$G596))</f>
        <v>0</v>
      </c>
      <c r="U596" s="12">
        <f>INT(INDEX($C$5:$C$54,$I596)*INDEX(怒翼属性投放!$B$67:$Q$83,$F596,U$3)*INDEX(怒翼属性投放!$B$33:$B$41,怒翼升级!$G596))</f>
        <v>0</v>
      </c>
      <c r="V596" s="12">
        <f>INT(INDEX($C$5:$C$54,$I596)*INDEX(怒翼属性投放!$B$67:$Q$83,$F596,V$3)*INDEX(怒翼属性投放!$B$33:$B$41,怒翼升级!$G596))</f>
        <v>0</v>
      </c>
      <c r="W596" s="12">
        <f>INT(INDEX($C$5:$C$54,$I596)*INDEX(怒翼属性投放!$B$67:$Q$83,$F596,W$3)*INDEX(怒翼属性投放!$B$33:$B$41,怒翼升级!$G596))</f>
        <v>0</v>
      </c>
      <c r="X596" s="12">
        <f>INT(INDEX($C$5:$C$54,$I596)*INDEX(怒翼属性投放!$B$67:$Q$83,$F596,X$3)*INDEX(怒翼属性投放!$B$33:$B$41,怒翼升级!$G596))</f>
        <v>0</v>
      </c>
      <c r="Y596" s="12">
        <f>INT(INDEX($C$5:$C$54,$I596)*INDEX(怒翼属性投放!$B$67:$Q$83,$F596,Y$3)*INDEX(怒翼属性投放!$B$33:$B$41,怒翼升级!$G596))</f>
        <v>0</v>
      </c>
      <c r="Z596" s="12">
        <f>SUMPRODUCT(怒翼属性投放!B$47:Q$47,怒翼升级!J596:Y596)</f>
        <v>17869.5</v>
      </c>
    </row>
    <row r="597" spans="6:26" ht="16.5" x14ac:dyDescent="0.15">
      <c r="F597" s="13">
        <v>12</v>
      </c>
      <c r="G597" s="13">
        <v>8</v>
      </c>
      <c r="H597" s="13" t="s">
        <v>144</v>
      </c>
      <c r="I597" s="13">
        <v>43</v>
      </c>
      <c r="J597" s="12">
        <f>INT(INDEX($C$5:$C$54,$I597)*INDEX(怒翼属性投放!$B$67:$Q$83,$F597,J$3)*INDEX(怒翼属性投放!$B$33:$B$41,怒翼升级!$G597))</f>
        <v>26071</v>
      </c>
      <c r="K597" s="12">
        <f>INT(INDEX($C$5:$C$54,$I597)*INDEX(怒翼属性投放!$B$67:$Q$83,$F597,K$3)*INDEX(怒翼属性投放!$B$33:$B$41,怒翼升级!$G597))</f>
        <v>2085</v>
      </c>
      <c r="L597" s="12">
        <f>INT(INDEX($C$5:$C$54,$I597)*INDEX(怒翼属性投放!$B$67:$Q$83,$F597,L$3)*INDEX(怒翼属性投放!$B$33:$B$41,怒翼升级!$G597))</f>
        <v>1042</v>
      </c>
      <c r="M597" s="12">
        <f>INT(INDEX($C$5:$C$54,$I597)*INDEX(怒翼属性投放!$B$67:$Q$83,$F597,M$3)*INDEX(怒翼属性投放!$B$33:$B$41,怒翼升级!$G597))</f>
        <v>1042</v>
      </c>
      <c r="N597" s="12">
        <f>INT(INDEX($C$5:$C$54,$I597)*INDEX(怒翼属性投放!$B$67:$Q$83,$F597,N$3)*INDEX(怒翼属性投放!$B$33:$B$41,怒翼升级!$G597))</f>
        <v>0</v>
      </c>
      <c r="O597" s="12">
        <f>INT(INDEX($C$5:$C$54,$I597)*INDEX(怒翼属性投放!$B$67:$Q$83,$F597,O$3)*INDEX(怒翼属性投放!$B$33:$B$41,怒翼升级!$G597))</f>
        <v>3128</v>
      </c>
      <c r="P597" s="12">
        <f>INT(INDEX($C$5:$C$54,$I597)*INDEX(怒翼属性投放!$B$67:$Q$83,$F597,P$3)*INDEX(怒翼属性投放!$B$33:$B$41,怒翼升级!$G597))</f>
        <v>0</v>
      </c>
      <c r="Q597" s="12">
        <f>INT(INDEX($C$5:$C$54,$I597)*INDEX(怒翼属性投放!$B$67:$Q$83,$F597,Q$3)*INDEX(怒翼属性投放!$B$33:$B$41,怒翼升级!$G597))</f>
        <v>0</v>
      </c>
      <c r="R597" s="12">
        <f>INT(INDEX($C$5:$C$54,$I597)*INDEX(怒翼属性投放!$B$67:$Q$83,$F597,R$3)*INDEX(怒翼属性投放!$B$33:$B$41,怒翼升级!$G597))</f>
        <v>0</v>
      </c>
      <c r="S597" s="12">
        <f>INT(INDEX($C$5:$C$54,$I597)*INDEX(怒翼属性投放!$B$67:$Q$83,$F597,S$3)*INDEX(怒翼属性投放!$B$33:$B$41,怒翼升级!$G597))</f>
        <v>0</v>
      </c>
      <c r="T597" s="12">
        <f>INT(INDEX($C$5:$C$54,$I597)*INDEX(怒翼属性投放!$B$67:$Q$83,$F597,T$3)*INDEX(怒翼属性投放!$B$33:$B$41,怒翼升级!$G597))</f>
        <v>0</v>
      </c>
      <c r="U597" s="12">
        <f>INT(INDEX($C$5:$C$54,$I597)*INDEX(怒翼属性投放!$B$67:$Q$83,$F597,U$3)*INDEX(怒翼属性投放!$B$33:$B$41,怒翼升级!$G597))</f>
        <v>0</v>
      </c>
      <c r="V597" s="12">
        <f>INT(INDEX($C$5:$C$54,$I597)*INDEX(怒翼属性投放!$B$67:$Q$83,$F597,V$3)*INDEX(怒翼属性投放!$B$33:$B$41,怒翼升级!$G597))</f>
        <v>0</v>
      </c>
      <c r="W597" s="12">
        <f>INT(INDEX($C$5:$C$54,$I597)*INDEX(怒翼属性投放!$B$67:$Q$83,$F597,W$3)*INDEX(怒翼属性投放!$B$33:$B$41,怒翼升级!$G597))</f>
        <v>0</v>
      </c>
      <c r="X597" s="12">
        <f>INT(INDEX($C$5:$C$54,$I597)*INDEX(怒翼属性投放!$B$67:$Q$83,$F597,X$3)*INDEX(怒翼属性投放!$B$33:$B$41,怒翼升级!$G597))</f>
        <v>0</v>
      </c>
      <c r="Y597" s="12">
        <f>INT(INDEX($C$5:$C$54,$I597)*INDEX(怒翼属性投放!$B$67:$Q$83,$F597,Y$3)*INDEX(怒翼属性投放!$B$33:$B$41,怒翼升级!$G597))</f>
        <v>0</v>
      </c>
      <c r="Z597" s="12">
        <f>SUMPRODUCT(怒翼属性投放!B$47:Q$47,怒翼升级!J597:Y597)</f>
        <v>18242.099999999999</v>
      </c>
    </row>
    <row r="598" spans="6:26" ht="16.5" x14ac:dyDescent="0.15">
      <c r="F598" s="13">
        <v>12</v>
      </c>
      <c r="G598" s="13">
        <v>8</v>
      </c>
      <c r="H598" s="13" t="s">
        <v>144</v>
      </c>
      <c r="I598" s="13">
        <v>44</v>
      </c>
      <c r="J598" s="12">
        <f>INT(INDEX($C$5:$C$54,$I598)*INDEX(怒翼属性投放!$B$67:$Q$83,$F598,J$3)*INDEX(怒翼属性投放!$B$33:$B$41,怒翼升级!$G598))</f>
        <v>26607</v>
      </c>
      <c r="K598" s="12">
        <f>INT(INDEX($C$5:$C$54,$I598)*INDEX(怒翼属性投放!$B$67:$Q$83,$F598,K$3)*INDEX(怒翼属性投放!$B$33:$B$41,怒翼升级!$G598))</f>
        <v>2128</v>
      </c>
      <c r="L598" s="12">
        <f>INT(INDEX($C$5:$C$54,$I598)*INDEX(怒翼属性投放!$B$67:$Q$83,$F598,L$3)*INDEX(怒翼属性投放!$B$33:$B$41,怒翼升级!$G598))</f>
        <v>1064</v>
      </c>
      <c r="M598" s="12">
        <f>INT(INDEX($C$5:$C$54,$I598)*INDEX(怒翼属性投放!$B$67:$Q$83,$F598,M$3)*INDEX(怒翼属性投放!$B$33:$B$41,怒翼升级!$G598))</f>
        <v>1064</v>
      </c>
      <c r="N598" s="12">
        <f>INT(INDEX($C$5:$C$54,$I598)*INDEX(怒翼属性投放!$B$67:$Q$83,$F598,N$3)*INDEX(怒翼属性投放!$B$33:$B$41,怒翼升级!$G598))</f>
        <v>0</v>
      </c>
      <c r="O598" s="12">
        <f>INT(INDEX($C$5:$C$54,$I598)*INDEX(怒翼属性投放!$B$67:$Q$83,$F598,O$3)*INDEX(怒翼属性投放!$B$33:$B$41,怒翼升级!$G598))</f>
        <v>3192</v>
      </c>
      <c r="P598" s="12">
        <f>INT(INDEX($C$5:$C$54,$I598)*INDEX(怒翼属性投放!$B$67:$Q$83,$F598,P$3)*INDEX(怒翼属性投放!$B$33:$B$41,怒翼升级!$G598))</f>
        <v>0</v>
      </c>
      <c r="Q598" s="12">
        <f>INT(INDEX($C$5:$C$54,$I598)*INDEX(怒翼属性投放!$B$67:$Q$83,$F598,Q$3)*INDEX(怒翼属性投放!$B$33:$B$41,怒翼升级!$G598))</f>
        <v>0</v>
      </c>
      <c r="R598" s="12">
        <f>INT(INDEX($C$5:$C$54,$I598)*INDEX(怒翼属性投放!$B$67:$Q$83,$F598,R$3)*INDEX(怒翼属性投放!$B$33:$B$41,怒翼升级!$G598))</f>
        <v>0</v>
      </c>
      <c r="S598" s="12">
        <f>INT(INDEX($C$5:$C$54,$I598)*INDEX(怒翼属性投放!$B$67:$Q$83,$F598,S$3)*INDEX(怒翼属性投放!$B$33:$B$41,怒翼升级!$G598))</f>
        <v>0</v>
      </c>
      <c r="T598" s="12">
        <f>INT(INDEX($C$5:$C$54,$I598)*INDEX(怒翼属性投放!$B$67:$Q$83,$F598,T$3)*INDEX(怒翼属性投放!$B$33:$B$41,怒翼升级!$G598))</f>
        <v>0</v>
      </c>
      <c r="U598" s="12">
        <f>INT(INDEX($C$5:$C$54,$I598)*INDEX(怒翼属性投放!$B$67:$Q$83,$F598,U$3)*INDEX(怒翼属性投放!$B$33:$B$41,怒翼升级!$G598))</f>
        <v>0</v>
      </c>
      <c r="V598" s="12">
        <f>INT(INDEX($C$5:$C$54,$I598)*INDEX(怒翼属性投放!$B$67:$Q$83,$F598,V$3)*INDEX(怒翼属性投放!$B$33:$B$41,怒翼升级!$G598))</f>
        <v>0</v>
      </c>
      <c r="W598" s="12">
        <f>INT(INDEX($C$5:$C$54,$I598)*INDEX(怒翼属性投放!$B$67:$Q$83,$F598,W$3)*INDEX(怒翼属性投放!$B$33:$B$41,怒翼升级!$G598))</f>
        <v>0</v>
      </c>
      <c r="X598" s="12">
        <f>INT(INDEX($C$5:$C$54,$I598)*INDEX(怒翼属性投放!$B$67:$Q$83,$F598,X$3)*INDEX(怒翼属性投放!$B$33:$B$41,怒翼升级!$G598))</f>
        <v>0</v>
      </c>
      <c r="Y598" s="12">
        <f>INT(INDEX($C$5:$C$54,$I598)*INDEX(怒翼属性投放!$B$67:$Q$83,$F598,Y$3)*INDEX(怒翼属性投放!$B$33:$B$41,怒翼升级!$G598))</f>
        <v>0</v>
      </c>
      <c r="Z598" s="12">
        <f>SUMPRODUCT(怒翼属性投放!B$47:Q$47,怒翼升级!J598:Y598)</f>
        <v>18620.7</v>
      </c>
    </row>
    <row r="599" spans="6:26" ht="16.5" x14ac:dyDescent="0.15">
      <c r="F599" s="13">
        <v>12</v>
      </c>
      <c r="G599" s="13">
        <v>8</v>
      </c>
      <c r="H599" s="13" t="s">
        <v>144</v>
      </c>
      <c r="I599" s="13">
        <v>45</v>
      </c>
      <c r="J599" s="12">
        <f>INT(INDEX($C$5:$C$54,$I599)*INDEX(怒翼属性投放!$B$67:$Q$83,$F599,J$3)*INDEX(怒翼属性投放!$B$33:$B$41,怒翼升级!$G599))</f>
        <v>27142</v>
      </c>
      <c r="K599" s="12">
        <f>INT(INDEX($C$5:$C$54,$I599)*INDEX(怒翼属性投放!$B$67:$Q$83,$F599,K$3)*INDEX(怒翼属性投放!$B$33:$B$41,怒翼升级!$G599))</f>
        <v>2171</v>
      </c>
      <c r="L599" s="12">
        <f>INT(INDEX($C$5:$C$54,$I599)*INDEX(怒翼属性投放!$B$67:$Q$83,$F599,L$3)*INDEX(怒翼属性投放!$B$33:$B$41,怒翼升级!$G599))</f>
        <v>1085</v>
      </c>
      <c r="M599" s="12">
        <f>INT(INDEX($C$5:$C$54,$I599)*INDEX(怒翼属性投放!$B$67:$Q$83,$F599,M$3)*INDEX(怒翼属性投放!$B$33:$B$41,怒翼升级!$G599))</f>
        <v>1085</v>
      </c>
      <c r="N599" s="12">
        <f>INT(INDEX($C$5:$C$54,$I599)*INDEX(怒翼属性投放!$B$67:$Q$83,$F599,N$3)*INDEX(怒翼属性投放!$B$33:$B$41,怒翼升级!$G599))</f>
        <v>0</v>
      </c>
      <c r="O599" s="12">
        <f>INT(INDEX($C$5:$C$54,$I599)*INDEX(怒翼属性投放!$B$67:$Q$83,$F599,O$3)*INDEX(怒翼属性投放!$B$33:$B$41,怒翼升级!$G599))</f>
        <v>3257</v>
      </c>
      <c r="P599" s="12">
        <f>INT(INDEX($C$5:$C$54,$I599)*INDEX(怒翼属性投放!$B$67:$Q$83,$F599,P$3)*INDEX(怒翼属性投放!$B$33:$B$41,怒翼升级!$G599))</f>
        <v>0</v>
      </c>
      <c r="Q599" s="12">
        <f>INT(INDEX($C$5:$C$54,$I599)*INDEX(怒翼属性投放!$B$67:$Q$83,$F599,Q$3)*INDEX(怒翼属性投放!$B$33:$B$41,怒翼升级!$G599))</f>
        <v>0</v>
      </c>
      <c r="R599" s="12">
        <f>INT(INDEX($C$5:$C$54,$I599)*INDEX(怒翼属性投放!$B$67:$Q$83,$F599,R$3)*INDEX(怒翼属性投放!$B$33:$B$41,怒翼升级!$G599))</f>
        <v>0</v>
      </c>
      <c r="S599" s="12">
        <f>INT(INDEX($C$5:$C$54,$I599)*INDEX(怒翼属性投放!$B$67:$Q$83,$F599,S$3)*INDEX(怒翼属性投放!$B$33:$B$41,怒翼升级!$G599))</f>
        <v>0</v>
      </c>
      <c r="T599" s="12">
        <f>INT(INDEX($C$5:$C$54,$I599)*INDEX(怒翼属性投放!$B$67:$Q$83,$F599,T$3)*INDEX(怒翼属性投放!$B$33:$B$41,怒翼升级!$G599))</f>
        <v>0</v>
      </c>
      <c r="U599" s="12">
        <f>INT(INDEX($C$5:$C$54,$I599)*INDEX(怒翼属性投放!$B$67:$Q$83,$F599,U$3)*INDEX(怒翼属性投放!$B$33:$B$41,怒翼升级!$G599))</f>
        <v>0</v>
      </c>
      <c r="V599" s="12">
        <f>INT(INDEX($C$5:$C$54,$I599)*INDEX(怒翼属性投放!$B$67:$Q$83,$F599,V$3)*INDEX(怒翼属性投放!$B$33:$B$41,怒翼升级!$G599))</f>
        <v>0</v>
      </c>
      <c r="W599" s="12">
        <f>INT(INDEX($C$5:$C$54,$I599)*INDEX(怒翼属性投放!$B$67:$Q$83,$F599,W$3)*INDEX(怒翼属性投放!$B$33:$B$41,怒翼升级!$G599))</f>
        <v>0</v>
      </c>
      <c r="X599" s="12">
        <f>INT(INDEX($C$5:$C$54,$I599)*INDEX(怒翼属性投放!$B$67:$Q$83,$F599,X$3)*INDEX(怒翼属性投放!$B$33:$B$41,怒翼升级!$G599))</f>
        <v>0</v>
      </c>
      <c r="Y599" s="12">
        <f>INT(INDEX($C$5:$C$54,$I599)*INDEX(怒翼属性投放!$B$67:$Q$83,$F599,Y$3)*INDEX(怒翼属性投放!$B$33:$B$41,怒翼升级!$G599))</f>
        <v>0</v>
      </c>
      <c r="Z599" s="12">
        <f>SUMPRODUCT(怒翼属性投放!B$47:Q$47,怒翼升级!J599:Y599)</f>
        <v>18994.2</v>
      </c>
    </row>
    <row r="600" spans="6:26" ht="16.5" x14ac:dyDescent="0.15">
      <c r="F600" s="13">
        <v>12</v>
      </c>
      <c r="G600" s="13">
        <v>8</v>
      </c>
      <c r="H600" s="13" t="s">
        <v>144</v>
      </c>
      <c r="I600" s="13">
        <v>46</v>
      </c>
      <c r="J600" s="12">
        <f>INT(INDEX($C$5:$C$54,$I600)*INDEX(怒翼属性投放!$B$67:$Q$83,$F600,J$3)*INDEX(怒翼属性投放!$B$33:$B$41,怒翼升级!$G600))</f>
        <v>27678</v>
      </c>
      <c r="K600" s="12">
        <f>INT(INDEX($C$5:$C$54,$I600)*INDEX(怒翼属性投放!$B$67:$Q$83,$F600,K$3)*INDEX(怒翼属性投放!$B$33:$B$41,怒翼升级!$G600))</f>
        <v>2214</v>
      </c>
      <c r="L600" s="12">
        <f>INT(INDEX($C$5:$C$54,$I600)*INDEX(怒翼属性投放!$B$67:$Q$83,$F600,L$3)*INDEX(怒翼属性投放!$B$33:$B$41,怒翼升级!$G600))</f>
        <v>1107</v>
      </c>
      <c r="M600" s="12">
        <f>INT(INDEX($C$5:$C$54,$I600)*INDEX(怒翼属性投放!$B$67:$Q$83,$F600,M$3)*INDEX(怒翼属性投放!$B$33:$B$41,怒翼升级!$G600))</f>
        <v>1107</v>
      </c>
      <c r="N600" s="12">
        <f>INT(INDEX($C$5:$C$54,$I600)*INDEX(怒翼属性投放!$B$67:$Q$83,$F600,N$3)*INDEX(怒翼属性投放!$B$33:$B$41,怒翼升级!$G600))</f>
        <v>0</v>
      </c>
      <c r="O600" s="12">
        <f>INT(INDEX($C$5:$C$54,$I600)*INDEX(怒翼属性投放!$B$67:$Q$83,$F600,O$3)*INDEX(怒翼属性投放!$B$33:$B$41,怒翼升级!$G600))</f>
        <v>3321</v>
      </c>
      <c r="P600" s="12">
        <f>INT(INDEX($C$5:$C$54,$I600)*INDEX(怒翼属性投放!$B$67:$Q$83,$F600,P$3)*INDEX(怒翼属性投放!$B$33:$B$41,怒翼升级!$G600))</f>
        <v>0</v>
      </c>
      <c r="Q600" s="12">
        <f>INT(INDEX($C$5:$C$54,$I600)*INDEX(怒翼属性投放!$B$67:$Q$83,$F600,Q$3)*INDEX(怒翼属性投放!$B$33:$B$41,怒翼升级!$G600))</f>
        <v>0</v>
      </c>
      <c r="R600" s="12">
        <f>INT(INDEX($C$5:$C$54,$I600)*INDEX(怒翼属性投放!$B$67:$Q$83,$F600,R$3)*INDEX(怒翼属性投放!$B$33:$B$41,怒翼升级!$G600))</f>
        <v>0</v>
      </c>
      <c r="S600" s="12">
        <f>INT(INDEX($C$5:$C$54,$I600)*INDEX(怒翼属性投放!$B$67:$Q$83,$F600,S$3)*INDEX(怒翼属性投放!$B$33:$B$41,怒翼升级!$G600))</f>
        <v>0</v>
      </c>
      <c r="T600" s="12">
        <f>INT(INDEX($C$5:$C$54,$I600)*INDEX(怒翼属性投放!$B$67:$Q$83,$F600,T$3)*INDEX(怒翼属性投放!$B$33:$B$41,怒翼升级!$G600))</f>
        <v>0</v>
      </c>
      <c r="U600" s="12">
        <f>INT(INDEX($C$5:$C$54,$I600)*INDEX(怒翼属性投放!$B$67:$Q$83,$F600,U$3)*INDEX(怒翼属性投放!$B$33:$B$41,怒翼升级!$G600))</f>
        <v>0</v>
      </c>
      <c r="V600" s="12">
        <f>INT(INDEX($C$5:$C$54,$I600)*INDEX(怒翼属性投放!$B$67:$Q$83,$F600,V$3)*INDEX(怒翼属性投放!$B$33:$B$41,怒翼升级!$G600))</f>
        <v>0</v>
      </c>
      <c r="W600" s="12">
        <f>INT(INDEX($C$5:$C$54,$I600)*INDEX(怒翼属性投放!$B$67:$Q$83,$F600,W$3)*INDEX(怒翼属性投放!$B$33:$B$41,怒翼升级!$G600))</f>
        <v>0</v>
      </c>
      <c r="X600" s="12">
        <f>INT(INDEX($C$5:$C$54,$I600)*INDEX(怒翼属性投放!$B$67:$Q$83,$F600,X$3)*INDEX(怒翼属性投放!$B$33:$B$41,怒翼升级!$G600))</f>
        <v>0</v>
      </c>
      <c r="Y600" s="12">
        <f>INT(INDEX($C$5:$C$54,$I600)*INDEX(怒翼属性投放!$B$67:$Q$83,$F600,Y$3)*INDEX(怒翼属性投放!$B$33:$B$41,怒翼升级!$G600))</f>
        <v>0</v>
      </c>
      <c r="Z600" s="12">
        <f>SUMPRODUCT(怒翼属性投放!B$47:Q$47,怒翼升级!J600:Y600)</f>
        <v>19372.8</v>
      </c>
    </row>
    <row r="601" spans="6:26" ht="16.5" x14ac:dyDescent="0.15">
      <c r="F601" s="13">
        <v>12</v>
      </c>
      <c r="G601" s="13">
        <v>8</v>
      </c>
      <c r="H601" s="13" t="s">
        <v>144</v>
      </c>
      <c r="I601" s="13">
        <v>47</v>
      </c>
      <c r="J601" s="12">
        <f>INT(INDEX($C$5:$C$54,$I601)*INDEX(怒翼属性投放!$B$67:$Q$83,$F601,J$3)*INDEX(怒翼属性投放!$B$33:$B$41,怒翼升级!$G601))</f>
        <v>28214</v>
      </c>
      <c r="K601" s="12">
        <f>INT(INDEX($C$5:$C$54,$I601)*INDEX(怒翼属性投放!$B$67:$Q$83,$F601,K$3)*INDEX(怒翼属性投放!$B$33:$B$41,怒翼升级!$G601))</f>
        <v>2257</v>
      </c>
      <c r="L601" s="12">
        <f>INT(INDEX($C$5:$C$54,$I601)*INDEX(怒翼属性投放!$B$67:$Q$83,$F601,L$3)*INDEX(怒翼属性投放!$B$33:$B$41,怒翼升级!$G601))</f>
        <v>1128</v>
      </c>
      <c r="M601" s="12">
        <f>INT(INDEX($C$5:$C$54,$I601)*INDEX(怒翼属性投放!$B$67:$Q$83,$F601,M$3)*INDEX(怒翼属性投放!$B$33:$B$41,怒翼升级!$G601))</f>
        <v>1128</v>
      </c>
      <c r="N601" s="12">
        <f>INT(INDEX($C$5:$C$54,$I601)*INDEX(怒翼属性投放!$B$67:$Q$83,$F601,N$3)*INDEX(怒翼属性投放!$B$33:$B$41,怒翼升级!$G601))</f>
        <v>0</v>
      </c>
      <c r="O601" s="12">
        <f>INT(INDEX($C$5:$C$54,$I601)*INDEX(怒翼属性投放!$B$67:$Q$83,$F601,O$3)*INDEX(怒翼属性投放!$B$33:$B$41,怒翼升级!$G601))</f>
        <v>3385</v>
      </c>
      <c r="P601" s="12">
        <f>INT(INDEX($C$5:$C$54,$I601)*INDEX(怒翼属性投放!$B$67:$Q$83,$F601,P$3)*INDEX(怒翼属性投放!$B$33:$B$41,怒翼升级!$G601))</f>
        <v>0</v>
      </c>
      <c r="Q601" s="12">
        <f>INT(INDEX($C$5:$C$54,$I601)*INDEX(怒翼属性投放!$B$67:$Q$83,$F601,Q$3)*INDEX(怒翼属性投放!$B$33:$B$41,怒翼升级!$G601))</f>
        <v>0</v>
      </c>
      <c r="R601" s="12">
        <f>INT(INDEX($C$5:$C$54,$I601)*INDEX(怒翼属性投放!$B$67:$Q$83,$F601,R$3)*INDEX(怒翼属性投放!$B$33:$B$41,怒翼升级!$G601))</f>
        <v>0</v>
      </c>
      <c r="S601" s="12">
        <f>INT(INDEX($C$5:$C$54,$I601)*INDEX(怒翼属性投放!$B$67:$Q$83,$F601,S$3)*INDEX(怒翼属性投放!$B$33:$B$41,怒翼升级!$G601))</f>
        <v>0</v>
      </c>
      <c r="T601" s="12">
        <f>INT(INDEX($C$5:$C$54,$I601)*INDEX(怒翼属性投放!$B$67:$Q$83,$F601,T$3)*INDEX(怒翼属性投放!$B$33:$B$41,怒翼升级!$G601))</f>
        <v>0</v>
      </c>
      <c r="U601" s="12">
        <f>INT(INDEX($C$5:$C$54,$I601)*INDEX(怒翼属性投放!$B$67:$Q$83,$F601,U$3)*INDEX(怒翼属性投放!$B$33:$B$41,怒翼升级!$G601))</f>
        <v>0</v>
      </c>
      <c r="V601" s="12">
        <f>INT(INDEX($C$5:$C$54,$I601)*INDEX(怒翼属性投放!$B$67:$Q$83,$F601,V$3)*INDEX(怒翼属性投放!$B$33:$B$41,怒翼升级!$G601))</f>
        <v>0</v>
      </c>
      <c r="W601" s="12">
        <f>INT(INDEX($C$5:$C$54,$I601)*INDEX(怒翼属性投放!$B$67:$Q$83,$F601,W$3)*INDEX(怒翼属性投放!$B$33:$B$41,怒翼升级!$G601))</f>
        <v>0</v>
      </c>
      <c r="X601" s="12">
        <f>INT(INDEX($C$5:$C$54,$I601)*INDEX(怒翼属性投放!$B$67:$Q$83,$F601,X$3)*INDEX(怒翼属性投放!$B$33:$B$41,怒翼升级!$G601))</f>
        <v>0</v>
      </c>
      <c r="Y601" s="12">
        <f>INT(INDEX($C$5:$C$54,$I601)*INDEX(怒翼属性投放!$B$67:$Q$83,$F601,Y$3)*INDEX(怒翼属性投放!$B$33:$B$41,怒翼升级!$G601))</f>
        <v>0</v>
      </c>
      <c r="Z601" s="12">
        <f>SUMPRODUCT(怒翼属性投放!B$47:Q$47,怒翼升级!J601:Y601)</f>
        <v>19745.400000000001</v>
      </c>
    </row>
    <row r="602" spans="6:26" ht="16.5" x14ac:dyDescent="0.15">
      <c r="F602" s="13">
        <v>12</v>
      </c>
      <c r="G602" s="13">
        <v>8</v>
      </c>
      <c r="H602" s="13" t="s">
        <v>144</v>
      </c>
      <c r="I602" s="13">
        <v>48</v>
      </c>
      <c r="J602" s="12">
        <f>INT(INDEX($C$5:$C$54,$I602)*INDEX(怒翼属性投放!$B$67:$Q$83,$F602,J$3)*INDEX(怒翼属性投放!$B$33:$B$41,怒翼升级!$G602))</f>
        <v>28750</v>
      </c>
      <c r="K602" s="12">
        <f>INT(INDEX($C$5:$C$54,$I602)*INDEX(怒翼属性投放!$B$67:$Q$83,$F602,K$3)*INDEX(怒翼属性投放!$B$33:$B$41,怒翼升级!$G602))</f>
        <v>2300</v>
      </c>
      <c r="L602" s="12">
        <f>INT(INDEX($C$5:$C$54,$I602)*INDEX(怒翼属性投放!$B$67:$Q$83,$F602,L$3)*INDEX(怒翼属性投放!$B$33:$B$41,怒翼升级!$G602))</f>
        <v>1150</v>
      </c>
      <c r="M602" s="12">
        <f>INT(INDEX($C$5:$C$54,$I602)*INDEX(怒翼属性投放!$B$67:$Q$83,$F602,M$3)*INDEX(怒翼属性投放!$B$33:$B$41,怒翼升级!$G602))</f>
        <v>1150</v>
      </c>
      <c r="N602" s="12">
        <f>INT(INDEX($C$5:$C$54,$I602)*INDEX(怒翼属性投放!$B$67:$Q$83,$F602,N$3)*INDEX(怒翼属性投放!$B$33:$B$41,怒翼升级!$G602))</f>
        <v>0</v>
      </c>
      <c r="O602" s="12">
        <f>INT(INDEX($C$5:$C$54,$I602)*INDEX(怒翼属性投放!$B$67:$Q$83,$F602,O$3)*INDEX(怒翼属性投放!$B$33:$B$41,怒翼升级!$G602))</f>
        <v>3450</v>
      </c>
      <c r="P602" s="12">
        <f>INT(INDEX($C$5:$C$54,$I602)*INDEX(怒翼属性投放!$B$67:$Q$83,$F602,P$3)*INDEX(怒翼属性投放!$B$33:$B$41,怒翼升级!$G602))</f>
        <v>0</v>
      </c>
      <c r="Q602" s="12">
        <f>INT(INDEX($C$5:$C$54,$I602)*INDEX(怒翼属性投放!$B$67:$Q$83,$F602,Q$3)*INDEX(怒翼属性投放!$B$33:$B$41,怒翼升级!$G602))</f>
        <v>0</v>
      </c>
      <c r="R602" s="12">
        <f>INT(INDEX($C$5:$C$54,$I602)*INDEX(怒翼属性投放!$B$67:$Q$83,$F602,R$3)*INDEX(怒翼属性投放!$B$33:$B$41,怒翼升级!$G602))</f>
        <v>0</v>
      </c>
      <c r="S602" s="12">
        <f>INT(INDEX($C$5:$C$54,$I602)*INDEX(怒翼属性投放!$B$67:$Q$83,$F602,S$3)*INDEX(怒翼属性投放!$B$33:$B$41,怒翼升级!$G602))</f>
        <v>0</v>
      </c>
      <c r="T602" s="12">
        <f>INT(INDEX($C$5:$C$54,$I602)*INDEX(怒翼属性投放!$B$67:$Q$83,$F602,T$3)*INDEX(怒翼属性投放!$B$33:$B$41,怒翼升级!$G602))</f>
        <v>0</v>
      </c>
      <c r="U602" s="12">
        <f>INT(INDEX($C$5:$C$54,$I602)*INDEX(怒翼属性投放!$B$67:$Q$83,$F602,U$3)*INDEX(怒翼属性投放!$B$33:$B$41,怒翼升级!$G602))</f>
        <v>0</v>
      </c>
      <c r="V602" s="12">
        <f>INT(INDEX($C$5:$C$54,$I602)*INDEX(怒翼属性投放!$B$67:$Q$83,$F602,V$3)*INDEX(怒翼属性投放!$B$33:$B$41,怒翼升级!$G602))</f>
        <v>0</v>
      </c>
      <c r="W602" s="12">
        <f>INT(INDEX($C$5:$C$54,$I602)*INDEX(怒翼属性投放!$B$67:$Q$83,$F602,W$3)*INDEX(怒翼属性投放!$B$33:$B$41,怒翼升级!$G602))</f>
        <v>0</v>
      </c>
      <c r="X602" s="12">
        <f>INT(INDEX($C$5:$C$54,$I602)*INDEX(怒翼属性投放!$B$67:$Q$83,$F602,X$3)*INDEX(怒翼属性投放!$B$33:$B$41,怒翼升级!$G602))</f>
        <v>0</v>
      </c>
      <c r="Y602" s="12">
        <f>INT(INDEX($C$5:$C$54,$I602)*INDEX(怒翼属性投放!$B$67:$Q$83,$F602,Y$3)*INDEX(怒翼属性投放!$B$33:$B$41,怒翼升级!$G602))</f>
        <v>0</v>
      </c>
      <c r="Z602" s="12">
        <f>SUMPRODUCT(怒翼属性投放!B$47:Q$47,怒翼升级!J602:Y602)</f>
        <v>20125</v>
      </c>
    </row>
    <row r="603" spans="6:26" ht="16.5" x14ac:dyDescent="0.15">
      <c r="F603" s="13">
        <v>12</v>
      </c>
      <c r="G603" s="13">
        <v>8</v>
      </c>
      <c r="H603" s="13" t="s">
        <v>144</v>
      </c>
      <c r="I603" s="13">
        <v>49</v>
      </c>
      <c r="J603" s="12">
        <f>INT(INDEX($C$5:$C$54,$I603)*INDEX(怒翼属性投放!$B$67:$Q$83,$F603,J$3)*INDEX(怒翼属性投放!$B$33:$B$41,怒翼升级!$G603))</f>
        <v>29285</v>
      </c>
      <c r="K603" s="12">
        <f>INT(INDEX($C$5:$C$54,$I603)*INDEX(怒翼属性投放!$B$67:$Q$83,$F603,K$3)*INDEX(怒翼属性投放!$B$33:$B$41,怒翼升级!$G603))</f>
        <v>2342</v>
      </c>
      <c r="L603" s="12">
        <f>INT(INDEX($C$5:$C$54,$I603)*INDEX(怒翼属性投放!$B$67:$Q$83,$F603,L$3)*INDEX(怒翼属性投放!$B$33:$B$41,怒翼升级!$G603))</f>
        <v>1171</v>
      </c>
      <c r="M603" s="12">
        <f>INT(INDEX($C$5:$C$54,$I603)*INDEX(怒翼属性投放!$B$67:$Q$83,$F603,M$3)*INDEX(怒翼属性投放!$B$33:$B$41,怒翼升级!$G603))</f>
        <v>1171</v>
      </c>
      <c r="N603" s="12">
        <f>INT(INDEX($C$5:$C$54,$I603)*INDEX(怒翼属性投放!$B$67:$Q$83,$F603,N$3)*INDEX(怒翼属性投放!$B$33:$B$41,怒翼升级!$G603))</f>
        <v>0</v>
      </c>
      <c r="O603" s="12">
        <f>INT(INDEX($C$5:$C$54,$I603)*INDEX(怒翼属性投放!$B$67:$Q$83,$F603,O$3)*INDEX(怒翼属性投放!$B$33:$B$41,怒翼升级!$G603))</f>
        <v>3514</v>
      </c>
      <c r="P603" s="12">
        <f>INT(INDEX($C$5:$C$54,$I603)*INDEX(怒翼属性投放!$B$67:$Q$83,$F603,P$3)*INDEX(怒翼属性投放!$B$33:$B$41,怒翼升级!$G603))</f>
        <v>0</v>
      </c>
      <c r="Q603" s="12">
        <f>INT(INDEX($C$5:$C$54,$I603)*INDEX(怒翼属性投放!$B$67:$Q$83,$F603,Q$3)*INDEX(怒翼属性投放!$B$33:$B$41,怒翼升级!$G603))</f>
        <v>0</v>
      </c>
      <c r="R603" s="12">
        <f>INT(INDEX($C$5:$C$54,$I603)*INDEX(怒翼属性投放!$B$67:$Q$83,$F603,R$3)*INDEX(怒翼属性投放!$B$33:$B$41,怒翼升级!$G603))</f>
        <v>0</v>
      </c>
      <c r="S603" s="12">
        <f>INT(INDEX($C$5:$C$54,$I603)*INDEX(怒翼属性投放!$B$67:$Q$83,$F603,S$3)*INDEX(怒翼属性投放!$B$33:$B$41,怒翼升级!$G603))</f>
        <v>0</v>
      </c>
      <c r="T603" s="12">
        <f>INT(INDEX($C$5:$C$54,$I603)*INDEX(怒翼属性投放!$B$67:$Q$83,$F603,T$3)*INDEX(怒翼属性投放!$B$33:$B$41,怒翼升级!$G603))</f>
        <v>0</v>
      </c>
      <c r="U603" s="12">
        <f>INT(INDEX($C$5:$C$54,$I603)*INDEX(怒翼属性投放!$B$67:$Q$83,$F603,U$3)*INDEX(怒翼属性投放!$B$33:$B$41,怒翼升级!$G603))</f>
        <v>0</v>
      </c>
      <c r="V603" s="12">
        <f>INT(INDEX($C$5:$C$54,$I603)*INDEX(怒翼属性投放!$B$67:$Q$83,$F603,V$3)*INDEX(怒翼属性投放!$B$33:$B$41,怒翼升级!$G603))</f>
        <v>0</v>
      </c>
      <c r="W603" s="12">
        <f>INT(INDEX($C$5:$C$54,$I603)*INDEX(怒翼属性投放!$B$67:$Q$83,$F603,W$3)*INDEX(怒翼属性投放!$B$33:$B$41,怒翼升级!$G603))</f>
        <v>0</v>
      </c>
      <c r="X603" s="12">
        <f>INT(INDEX($C$5:$C$54,$I603)*INDEX(怒翼属性投放!$B$67:$Q$83,$F603,X$3)*INDEX(怒翼属性投放!$B$33:$B$41,怒翼升级!$G603))</f>
        <v>0</v>
      </c>
      <c r="Y603" s="12">
        <f>INT(INDEX($C$5:$C$54,$I603)*INDEX(怒翼属性投放!$B$67:$Q$83,$F603,Y$3)*INDEX(怒翼属性投放!$B$33:$B$41,怒翼升级!$G603))</f>
        <v>0</v>
      </c>
      <c r="Z603" s="12">
        <f>SUMPRODUCT(怒翼属性投放!B$47:Q$47,怒翼升级!J603:Y603)</f>
        <v>20494.5</v>
      </c>
    </row>
    <row r="604" spans="6:26" ht="16.5" x14ac:dyDescent="0.15">
      <c r="F604" s="13">
        <v>12</v>
      </c>
      <c r="G604" s="13">
        <v>8</v>
      </c>
      <c r="H604" s="13" t="s">
        <v>144</v>
      </c>
      <c r="I604" s="13">
        <v>50</v>
      </c>
      <c r="J604" s="12">
        <f>INT(INDEX($C$5:$C$54,$I604)*INDEX(怒翼属性投放!$B$67:$Q$83,$F604,J$3)*INDEX(怒翼属性投放!$B$33:$B$41,怒翼升级!$G604))</f>
        <v>30000</v>
      </c>
      <c r="K604" s="12">
        <f>INT(INDEX($C$5:$C$54,$I604)*INDEX(怒翼属性投放!$B$67:$Q$83,$F604,K$3)*INDEX(怒翼属性投放!$B$33:$B$41,怒翼升级!$G604))</f>
        <v>2400</v>
      </c>
      <c r="L604" s="12">
        <f>INT(INDEX($C$5:$C$54,$I604)*INDEX(怒翼属性投放!$B$67:$Q$83,$F604,L$3)*INDEX(怒翼属性投放!$B$33:$B$41,怒翼升级!$G604))</f>
        <v>1200</v>
      </c>
      <c r="M604" s="12">
        <f>INT(INDEX($C$5:$C$54,$I604)*INDEX(怒翼属性投放!$B$67:$Q$83,$F604,M$3)*INDEX(怒翼属性投放!$B$33:$B$41,怒翼升级!$G604))</f>
        <v>1200</v>
      </c>
      <c r="N604" s="12">
        <f>INT(INDEX($C$5:$C$54,$I604)*INDEX(怒翼属性投放!$B$67:$Q$83,$F604,N$3)*INDEX(怒翼属性投放!$B$33:$B$41,怒翼升级!$G604))</f>
        <v>0</v>
      </c>
      <c r="O604" s="12">
        <f>INT(INDEX($C$5:$C$54,$I604)*INDEX(怒翼属性投放!$B$67:$Q$83,$F604,O$3)*INDEX(怒翼属性投放!$B$33:$B$41,怒翼升级!$G604))</f>
        <v>3600</v>
      </c>
      <c r="P604" s="12">
        <f>INT(INDEX($C$5:$C$54,$I604)*INDEX(怒翼属性投放!$B$67:$Q$83,$F604,P$3)*INDEX(怒翼属性投放!$B$33:$B$41,怒翼升级!$G604))</f>
        <v>0</v>
      </c>
      <c r="Q604" s="12">
        <f>INT(INDEX($C$5:$C$54,$I604)*INDEX(怒翼属性投放!$B$67:$Q$83,$F604,Q$3)*INDEX(怒翼属性投放!$B$33:$B$41,怒翼升级!$G604))</f>
        <v>0</v>
      </c>
      <c r="R604" s="12">
        <f>INT(INDEX($C$5:$C$54,$I604)*INDEX(怒翼属性投放!$B$67:$Q$83,$F604,R$3)*INDEX(怒翼属性投放!$B$33:$B$41,怒翼升级!$G604))</f>
        <v>0</v>
      </c>
      <c r="S604" s="12">
        <f>INT(INDEX($C$5:$C$54,$I604)*INDEX(怒翼属性投放!$B$67:$Q$83,$F604,S$3)*INDEX(怒翼属性投放!$B$33:$B$41,怒翼升级!$G604))</f>
        <v>0</v>
      </c>
      <c r="T604" s="12">
        <f>INT(INDEX($C$5:$C$54,$I604)*INDEX(怒翼属性投放!$B$67:$Q$83,$F604,T$3)*INDEX(怒翼属性投放!$B$33:$B$41,怒翼升级!$G604))</f>
        <v>0</v>
      </c>
      <c r="U604" s="12">
        <f>INT(INDEX($C$5:$C$54,$I604)*INDEX(怒翼属性投放!$B$67:$Q$83,$F604,U$3)*INDEX(怒翼属性投放!$B$33:$B$41,怒翼升级!$G604))</f>
        <v>0</v>
      </c>
      <c r="V604" s="12">
        <f>INT(INDEX($C$5:$C$54,$I604)*INDEX(怒翼属性投放!$B$67:$Q$83,$F604,V$3)*INDEX(怒翼属性投放!$B$33:$B$41,怒翼升级!$G604))</f>
        <v>0</v>
      </c>
      <c r="W604" s="12">
        <f>INT(INDEX($C$5:$C$54,$I604)*INDEX(怒翼属性投放!$B$67:$Q$83,$F604,W$3)*INDEX(怒翼属性投放!$B$33:$B$41,怒翼升级!$G604))</f>
        <v>0</v>
      </c>
      <c r="X604" s="12">
        <f>INT(INDEX($C$5:$C$54,$I604)*INDEX(怒翼属性投放!$B$67:$Q$83,$F604,X$3)*INDEX(怒翼属性投放!$B$33:$B$41,怒翼升级!$G604))</f>
        <v>0</v>
      </c>
      <c r="Y604" s="12">
        <f>INT(INDEX($C$5:$C$54,$I604)*INDEX(怒翼属性投放!$B$67:$Q$83,$F604,Y$3)*INDEX(怒翼属性投放!$B$33:$B$41,怒翼升级!$G604))</f>
        <v>0</v>
      </c>
      <c r="Z604" s="12">
        <f>SUMPRODUCT(怒翼属性投放!B$47:Q$47,怒翼升级!J604:Y604)</f>
        <v>21000</v>
      </c>
    </row>
    <row r="605" spans="6:26" ht="16.5" x14ac:dyDescent="0.15">
      <c r="F605" s="13">
        <v>13</v>
      </c>
      <c r="G605" s="13">
        <v>8</v>
      </c>
      <c r="H605" s="13" t="s">
        <v>146</v>
      </c>
      <c r="I605" s="13">
        <v>1</v>
      </c>
      <c r="J605" s="12">
        <f>INT(INDEX($C$5:$C$54,$I605)*INDEX(怒翼属性投放!$B$67:$Q$83,$F605,J$3)*INDEX(怒翼属性投放!$B$33:$B$41,怒翼升级!$G605))</f>
        <v>3571</v>
      </c>
      <c r="K605" s="12">
        <f>INT(INDEX($C$5:$C$54,$I605)*INDEX(怒翼属性投放!$B$67:$Q$83,$F605,K$3)*INDEX(怒翼属性投放!$B$33:$B$41,怒翼升级!$G605))</f>
        <v>285</v>
      </c>
      <c r="L605" s="12">
        <f>INT(INDEX($C$5:$C$54,$I605)*INDEX(怒翼属性投放!$B$67:$Q$83,$F605,L$3)*INDEX(怒翼属性投放!$B$33:$B$41,怒翼升级!$G605))</f>
        <v>142</v>
      </c>
      <c r="M605" s="12">
        <f>INT(INDEX($C$5:$C$54,$I605)*INDEX(怒翼属性投放!$B$67:$Q$83,$F605,M$3)*INDEX(怒翼属性投放!$B$33:$B$41,怒翼升级!$G605))</f>
        <v>142</v>
      </c>
      <c r="N605" s="12">
        <f>INT(INDEX($C$5:$C$54,$I605)*INDEX(怒翼属性投放!$B$67:$Q$83,$F605,N$3)*INDEX(怒翼属性投放!$B$33:$B$41,怒翼升级!$G605))</f>
        <v>0</v>
      </c>
      <c r="O605" s="12">
        <f>INT(INDEX($C$5:$C$54,$I605)*INDEX(怒翼属性投放!$B$67:$Q$83,$F605,O$3)*INDEX(怒翼属性投放!$B$33:$B$41,怒翼升级!$G605))</f>
        <v>0</v>
      </c>
      <c r="P605" s="12">
        <f>INT(INDEX($C$5:$C$54,$I605)*INDEX(怒翼属性投放!$B$67:$Q$83,$F605,P$3)*INDEX(怒翼属性投放!$B$33:$B$41,怒翼升级!$G605))</f>
        <v>428</v>
      </c>
      <c r="Q605" s="12">
        <f>INT(INDEX($C$5:$C$54,$I605)*INDEX(怒翼属性投放!$B$67:$Q$83,$F605,Q$3)*INDEX(怒翼属性投放!$B$33:$B$41,怒翼升级!$G605))</f>
        <v>0</v>
      </c>
      <c r="R605" s="12">
        <f>INT(INDEX($C$5:$C$54,$I605)*INDEX(怒翼属性投放!$B$67:$Q$83,$F605,R$3)*INDEX(怒翼属性投放!$B$33:$B$41,怒翼升级!$G605))</f>
        <v>0</v>
      </c>
      <c r="S605" s="12">
        <f>INT(INDEX($C$5:$C$54,$I605)*INDEX(怒翼属性投放!$B$67:$Q$83,$F605,S$3)*INDEX(怒翼属性投放!$B$33:$B$41,怒翼升级!$G605))</f>
        <v>0</v>
      </c>
      <c r="T605" s="12">
        <f>INT(INDEX($C$5:$C$54,$I605)*INDEX(怒翼属性投放!$B$67:$Q$83,$F605,T$3)*INDEX(怒翼属性投放!$B$33:$B$41,怒翼升级!$G605))</f>
        <v>0</v>
      </c>
      <c r="U605" s="12">
        <f>INT(INDEX($C$5:$C$54,$I605)*INDEX(怒翼属性投放!$B$67:$Q$83,$F605,U$3)*INDEX(怒翼属性投放!$B$33:$B$41,怒翼升级!$G605))</f>
        <v>0</v>
      </c>
      <c r="V605" s="12">
        <f>INT(INDEX($C$5:$C$54,$I605)*INDEX(怒翼属性投放!$B$67:$Q$83,$F605,V$3)*INDEX(怒翼属性投放!$B$33:$B$41,怒翼升级!$G605))</f>
        <v>0</v>
      </c>
      <c r="W605" s="12">
        <f>INT(INDEX($C$5:$C$54,$I605)*INDEX(怒翼属性投放!$B$67:$Q$83,$F605,W$3)*INDEX(怒翼属性投放!$B$33:$B$41,怒翼升级!$G605))</f>
        <v>0</v>
      </c>
      <c r="X605" s="12">
        <f>INT(INDEX($C$5:$C$54,$I605)*INDEX(怒翼属性投放!$B$67:$Q$83,$F605,X$3)*INDEX(怒翼属性投放!$B$33:$B$41,怒翼升级!$G605))</f>
        <v>0</v>
      </c>
      <c r="Y605" s="12">
        <f>INT(INDEX($C$5:$C$54,$I605)*INDEX(怒翼属性投放!$B$67:$Q$83,$F605,Y$3)*INDEX(怒翼属性投放!$B$33:$B$41,怒翼升级!$G605))</f>
        <v>0</v>
      </c>
      <c r="Z605" s="12">
        <f>SUMPRODUCT(怒翼属性投放!B$47:Q$47,怒翼升级!J605:Y605)</f>
        <v>2492.1</v>
      </c>
    </row>
    <row r="606" spans="6:26" ht="16.5" x14ac:dyDescent="0.15">
      <c r="F606" s="13">
        <v>13</v>
      </c>
      <c r="G606" s="13">
        <v>8</v>
      </c>
      <c r="H606" s="13" t="s">
        <v>146</v>
      </c>
      <c r="I606" s="13">
        <v>2</v>
      </c>
      <c r="J606" s="12">
        <f>INT(INDEX($C$5:$C$54,$I606)*INDEX(怒翼属性投放!$B$67:$Q$83,$F606,J$3)*INDEX(怒翼属性投放!$B$33:$B$41,怒翼升级!$G606))</f>
        <v>4107</v>
      </c>
      <c r="K606" s="12">
        <f>INT(INDEX($C$5:$C$54,$I606)*INDEX(怒翼属性投放!$B$67:$Q$83,$F606,K$3)*INDEX(怒翼属性投放!$B$33:$B$41,怒翼升级!$G606))</f>
        <v>328</v>
      </c>
      <c r="L606" s="12">
        <f>INT(INDEX($C$5:$C$54,$I606)*INDEX(怒翼属性投放!$B$67:$Q$83,$F606,L$3)*INDEX(怒翼属性投放!$B$33:$B$41,怒翼升级!$G606))</f>
        <v>164</v>
      </c>
      <c r="M606" s="12">
        <f>INT(INDEX($C$5:$C$54,$I606)*INDEX(怒翼属性投放!$B$67:$Q$83,$F606,M$3)*INDEX(怒翼属性投放!$B$33:$B$41,怒翼升级!$G606))</f>
        <v>164</v>
      </c>
      <c r="N606" s="12">
        <f>INT(INDEX($C$5:$C$54,$I606)*INDEX(怒翼属性投放!$B$67:$Q$83,$F606,N$3)*INDEX(怒翼属性投放!$B$33:$B$41,怒翼升级!$G606))</f>
        <v>0</v>
      </c>
      <c r="O606" s="12">
        <f>INT(INDEX($C$5:$C$54,$I606)*INDEX(怒翼属性投放!$B$67:$Q$83,$F606,O$3)*INDEX(怒翼属性投放!$B$33:$B$41,怒翼升级!$G606))</f>
        <v>0</v>
      </c>
      <c r="P606" s="12">
        <f>INT(INDEX($C$5:$C$54,$I606)*INDEX(怒翼属性投放!$B$67:$Q$83,$F606,P$3)*INDEX(怒翼属性投放!$B$33:$B$41,怒翼升级!$G606))</f>
        <v>492</v>
      </c>
      <c r="Q606" s="12">
        <f>INT(INDEX($C$5:$C$54,$I606)*INDEX(怒翼属性投放!$B$67:$Q$83,$F606,Q$3)*INDEX(怒翼属性投放!$B$33:$B$41,怒翼升级!$G606))</f>
        <v>0</v>
      </c>
      <c r="R606" s="12">
        <f>INT(INDEX($C$5:$C$54,$I606)*INDEX(怒翼属性投放!$B$67:$Q$83,$F606,R$3)*INDEX(怒翼属性投放!$B$33:$B$41,怒翼升级!$G606))</f>
        <v>0</v>
      </c>
      <c r="S606" s="12">
        <f>INT(INDEX($C$5:$C$54,$I606)*INDEX(怒翼属性投放!$B$67:$Q$83,$F606,S$3)*INDEX(怒翼属性投放!$B$33:$B$41,怒翼升级!$G606))</f>
        <v>0</v>
      </c>
      <c r="T606" s="12">
        <f>INT(INDEX($C$5:$C$54,$I606)*INDEX(怒翼属性投放!$B$67:$Q$83,$F606,T$3)*INDEX(怒翼属性投放!$B$33:$B$41,怒翼升级!$G606))</f>
        <v>0</v>
      </c>
      <c r="U606" s="12">
        <f>INT(INDEX($C$5:$C$54,$I606)*INDEX(怒翼属性投放!$B$67:$Q$83,$F606,U$3)*INDEX(怒翼属性投放!$B$33:$B$41,怒翼升级!$G606))</f>
        <v>0</v>
      </c>
      <c r="V606" s="12">
        <f>INT(INDEX($C$5:$C$54,$I606)*INDEX(怒翼属性投放!$B$67:$Q$83,$F606,V$3)*INDEX(怒翼属性投放!$B$33:$B$41,怒翼升级!$G606))</f>
        <v>0</v>
      </c>
      <c r="W606" s="12">
        <f>INT(INDEX($C$5:$C$54,$I606)*INDEX(怒翼属性投放!$B$67:$Q$83,$F606,W$3)*INDEX(怒翼属性投放!$B$33:$B$41,怒翼升级!$G606))</f>
        <v>0</v>
      </c>
      <c r="X606" s="12">
        <f>INT(INDEX($C$5:$C$54,$I606)*INDEX(怒翼属性投放!$B$67:$Q$83,$F606,X$3)*INDEX(怒翼属性投放!$B$33:$B$41,怒翼升级!$G606))</f>
        <v>0</v>
      </c>
      <c r="Y606" s="12">
        <f>INT(INDEX($C$5:$C$54,$I606)*INDEX(怒翼属性投放!$B$67:$Q$83,$F606,Y$3)*INDEX(怒翼属性投放!$B$33:$B$41,怒翼升级!$G606))</f>
        <v>0</v>
      </c>
      <c r="Z606" s="12">
        <f>SUMPRODUCT(怒翼属性投放!B$47:Q$47,怒翼升级!J606:Y606)</f>
        <v>2870.7</v>
      </c>
    </row>
    <row r="607" spans="6:26" ht="16.5" x14ac:dyDescent="0.15">
      <c r="F607" s="13">
        <v>13</v>
      </c>
      <c r="G607" s="13">
        <v>8</v>
      </c>
      <c r="H607" s="13" t="s">
        <v>146</v>
      </c>
      <c r="I607" s="13">
        <v>3</v>
      </c>
      <c r="J607" s="12">
        <f>INT(INDEX($C$5:$C$54,$I607)*INDEX(怒翼属性投放!$B$67:$Q$83,$F607,J$3)*INDEX(怒翼属性投放!$B$33:$B$41,怒翼升级!$G607))</f>
        <v>4642</v>
      </c>
      <c r="K607" s="12">
        <f>INT(INDEX($C$5:$C$54,$I607)*INDEX(怒翼属性投放!$B$67:$Q$83,$F607,K$3)*INDEX(怒翼属性投放!$B$33:$B$41,怒翼升级!$G607))</f>
        <v>371</v>
      </c>
      <c r="L607" s="12">
        <f>INT(INDEX($C$5:$C$54,$I607)*INDEX(怒翼属性投放!$B$67:$Q$83,$F607,L$3)*INDEX(怒翼属性投放!$B$33:$B$41,怒翼升级!$G607))</f>
        <v>185</v>
      </c>
      <c r="M607" s="12">
        <f>INT(INDEX($C$5:$C$54,$I607)*INDEX(怒翼属性投放!$B$67:$Q$83,$F607,M$3)*INDEX(怒翼属性投放!$B$33:$B$41,怒翼升级!$G607))</f>
        <v>185</v>
      </c>
      <c r="N607" s="12">
        <f>INT(INDEX($C$5:$C$54,$I607)*INDEX(怒翼属性投放!$B$67:$Q$83,$F607,N$3)*INDEX(怒翼属性投放!$B$33:$B$41,怒翼升级!$G607))</f>
        <v>0</v>
      </c>
      <c r="O607" s="12">
        <f>INT(INDEX($C$5:$C$54,$I607)*INDEX(怒翼属性投放!$B$67:$Q$83,$F607,O$3)*INDEX(怒翼属性投放!$B$33:$B$41,怒翼升级!$G607))</f>
        <v>0</v>
      </c>
      <c r="P607" s="12">
        <f>INT(INDEX($C$5:$C$54,$I607)*INDEX(怒翼属性投放!$B$67:$Q$83,$F607,P$3)*INDEX(怒翼属性投放!$B$33:$B$41,怒翼升级!$G607))</f>
        <v>557</v>
      </c>
      <c r="Q607" s="12">
        <f>INT(INDEX($C$5:$C$54,$I607)*INDEX(怒翼属性投放!$B$67:$Q$83,$F607,Q$3)*INDEX(怒翼属性投放!$B$33:$B$41,怒翼升级!$G607))</f>
        <v>0</v>
      </c>
      <c r="R607" s="12">
        <f>INT(INDEX($C$5:$C$54,$I607)*INDEX(怒翼属性投放!$B$67:$Q$83,$F607,R$3)*INDEX(怒翼属性投放!$B$33:$B$41,怒翼升级!$G607))</f>
        <v>0</v>
      </c>
      <c r="S607" s="12">
        <f>INT(INDEX($C$5:$C$54,$I607)*INDEX(怒翼属性投放!$B$67:$Q$83,$F607,S$3)*INDEX(怒翼属性投放!$B$33:$B$41,怒翼升级!$G607))</f>
        <v>0</v>
      </c>
      <c r="T607" s="12">
        <f>INT(INDEX($C$5:$C$54,$I607)*INDEX(怒翼属性投放!$B$67:$Q$83,$F607,T$3)*INDEX(怒翼属性投放!$B$33:$B$41,怒翼升级!$G607))</f>
        <v>0</v>
      </c>
      <c r="U607" s="12">
        <f>INT(INDEX($C$5:$C$54,$I607)*INDEX(怒翼属性投放!$B$67:$Q$83,$F607,U$3)*INDEX(怒翼属性投放!$B$33:$B$41,怒翼升级!$G607))</f>
        <v>0</v>
      </c>
      <c r="V607" s="12">
        <f>INT(INDEX($C$5:$C$54,$I607)*INDEX(怒翼属性投放!$B$67:$Q$83,$F607,V$3)*INDEX(怒翼属性投放!$B$33:$B$41,怒翼升级!$G607))</f>
        <v>0</v>
      </c>
      <c r="W607" s="12">
        <f>INT(INDEX($C$5:$C$54,$I607)*INDEX(怒翼属性投放!$B$67:$Q$83,$F607,W$3)*INDEX(怒翼属性投放!$B$33:$B$41,怒翼升级!$G607))</f>
        <v>0</v>
      </c>
      <c r="X607" s="12">
        <f>INT(INDEX($C$5:$C$54,$I607)*INDEX(怒翼属性投放!$B$67:$Q$83,$F607,X$3)*INDEX(怒翼属性投放!$B$33:$B$41,怒翼升级!$G607))</f>
        <v>0</v>
      </c>
      <c r="Y607" s="12">
        <f>INT(INDEX($C$5:$C$54,$I607)*INDEX(怒翼属性投放!$B$67:$Q$83,$F607,Y$3)*INDEX(怒翼属性投放!$B$33:$B$41,怒翼升级!$G607))</f>
        <v>0</v>
      </c>
      <c r="Z607" s="12">
        <f>SUMPRODUCT(怒翼属性投放!B$47:Q$47,怒翼升级!J607:Y607)</f>
        <v>3244.2</v>
      </c>
    </row>
    <row r="608" spans="6:26" ht="16.5" x14ac:dyDescent="0.15">
      <c r="F608" s="13">
        <v>13</v>
      </c>
      <c r="G608" s="13">
        <v>8</v>
      </c>
      <c r="H608" s="13" t="s">
        <v>146</v>
      </c>
      <c r="I608" s="13">
        <v>4</v>
      </c>
      <c r="J608" s="12">
        <f>INT(INDEX($C$5:$C$54,$I608)*INDEX(怒翼属性投放!$B$67:$Q$83,$F608,J$3)*INDEX(怒翼属性投放!$B$33:$B$41,怒翼升级!$G608))</f>
        <v>5178</v>
      </c>
      <c r="K608" s="12">
        <f>INT(INDEX($C$5:$C$54,$I608)*INDEX(怒翼属性投放!$B$67:$Q$83,$F608,K$3)*INDEX(怒翼属性投放!$B$33:$B$41,怒翼升级!$G608))</f>
        <v>414</v>
      </c>
      <c r="L608" s="12">
        <f>INT(INDEX($C$5:$C$54,$I608)*INDEX(怒翼属性投放!$B$67:$Q$83,$F608,L$3)*INDEX(怒翼属性投放!$B$33:$B$41,怒翼升级!$G608))</f>
        <v>207</v>
      </c>
      <c r="M608" s="12">
        <f>INT(INDEX($C$5:$C$54,$I608)*INDEX(怒翼属性投放!$B$67:$Q$83,$F608,M$3)*INDEX(怒翼属性投放!$B$33:$B$41,怒翼升级!$G608))</f>
        <v>207</v>
      </c>
      <c r="N608" s="12">
        <f>INT(INDEX($C$5:$C$54,$I608)*INDEX(怒翼属性投放!$B$67:$Q$83,$F608,N$3)*INDEX(怒翼属性投放!$B$33:$B$41,怒翼升级!$G608))</f>
        <v>0</v>
      </c>
      <c r="O608" s="12">
        <f>INT(INDEX($C$5:$C$54,$I608)*INDEX(怒翼属性投放!$B$67:$Q$83,$F608,O$3)*INDEX(怒翼属性投放!$B$33:$B$41,怒翼升级!$G608))</f>
        <v>0</v>
      </c>
      <c r="P608" s="12">
        <f>INT(INDEX($C$5:$C$54,$I608)*INDEX(怒翼属性投放!$B$67:$Q$83,$F608,P$3)*INDEX(怒翼属性投放!$B$33:$B$41,怒翼升级!$G608))</f>
        <v>621</v>
      </c>
      <c r="Q608" s="12">
        <f>INT(INDEX($C$5:$C$54,$I608)*INDEX(怒翼属性投放!$B$67:$Q$83,$F608,Q$3)*INDEX(怒翼属性投放!$B$33:$B$41,怒翼升级!$G608))</f>
        <v>0</v>
      </c>
      <c r="R608" s="12">
        <f>INT(INDEX($C$5:$C$54,$I608)*INDEX(怒翼属性投放!$B$67:$Q$83,$F608,R$3)*INDEX(怒翼属性投放!$B$33:$B$41,怒翼升级!$G608))</f>
        <v>0</v>
      </c>
      <c r="S608" s="12">
        <f>INT(INDEX($C$5:$C$54,$I608)*INDEX(怒翼属性投放!$B$67:$Q$83,$F608,S$3)*INDEX(怒翼属性投放!$B$33:$B$41,怒翼升级!$G608))</f>
        <v>0</v>
      </c>
      <c r="T608" s="12">
        <f>INT(INDEX($C$5:$C$54,$I608)*INDEX(怒翼属性投放!$B$67:$Q$83,$F608,T$3)*INDEX(怒翼属性投放!$B$33:$B$41,怒翼升级!$G608))</f>
        <v>0</v>
      </c>
      <c r="U608" s="12">
        <f>INT(INDEX($C$5:$C$54,$I608)*INDEX(怒翼属性投放!$B$67:$Q$83,$F608,U$3)*INDEX(怒翼属性投放!$B$33:$B$41,怒翼升级!$G608))</f>
        <v>0</v>
      </c>
      <c r="V608" s="12">
        <f>INT(INDEX($C$5:$C$54,$I608)*INDEX(怒翼属性投放!$B$67:$Q$83,$F608,V$3)*INDEX(怒翼属性投放!$B$33:$B$41,怒翼升级!$G608))</f>
        <v>0</v>
      </c>
      <c r="W608" s="12">
        <f>INT(INDEX($C$5:$C$54,$I608)*INDEX(怒翼属性投放!$B$67:$Q$83,$F608,W$3)*INDEX(怒翼属性投放!$B$33:$B$41,怒翼升级!$G608))</f>
        <v>0</v>
      </c>
      <c r="X608" s="12">
        <f>INT(INDEX($C$5:$C$54,$I608)*INDEX(怒翼属性投放!$B$67:$Q$83,$F608,X$3)*INDEX(怒翼属性投放!$B$33:$B$41,怒翼升级!$G608))</f>
        <v>0</v>
      </c>
      <c r="Y608" s="12">
        <f>INT(INDEX($C$5:$C$54,$I608)*INDEX(怒翼属性投放!$B$67:$Q$83,$F608,Y$3)*INDEX(怒翼属性投放!$B$33:$B$41,怒翼升级!$G608))</f>
        <v>0</v>
      </c>
      <c r="Z608" s="12">
        <f>SUMPRODUCT(怒翼属性投放!B$47:Q$47,怒翼升级!J608:Y608)</f>
        <v>3622.8</v>
      </c>
    </row>
    <row r="609" spans="6:26" ht="16.5" x14ac:dyDescent="0.15">
      <c r="F609" s="13">
        <v>13</v>
      </c>
      <c r="G609" s="13">
        <v>8</v>
      </c>
      <c r="H609" s="13" t="s">
        <v>146</v>
      </c>
      <c r="I609" s="13">
        <v>5</v>
      </c>
      <c r="J609" s="12">
        <f>INT(INDEX($C$5:$C$54,$I609)*INDEX(怒翼属性投放!$B$67:$Q$83,$F609,J$3)*INDEX(怒翼属性投放!$B$33:$B$41,怒翼升级!$G609))</f>
        <v>5714</v>
      </c>
      <c r="K609" s="12">
        <f>INT(INDEX($C$5:$C$54,$I609)*INDEX(怒翼属性投放!$B$67:$Q$83,$F609,K$3)*INDEX(怒翼属性投放!$B$33:$B$41,怒翼升级!$G609))</f>
        <v>457</v>
      </c>
      <c r="L609" s="12">
        <f>INT(INDEX($C$5:$C$54,$I609)*INDEX(怒翼属性投放!$B$67:$Q$83,$F609,L$3)*INDEX(怒翼属性投放!$B$33:$B$41,怒翼升级!$G609))</f>
        <v>228</v>
      </c>
      <c r="M609" s="12">
        <f>INT(INDEX($C$5:$C$54,$I609)*INDEX(怒翼属性投放!$B$67:$Q$83,$F609,M$3)*INDEX(怒翼属性投放!$B$33:$B$41,怒翼升级!$G609))</f>
        <v>228</v>
      </c>
      <c r="N609" s="12">
        <f>INT(INDEX($C$5:$C$54,$I609)*INDEX(怒翼属性投放!$B$67:$Q$83,$F609,N$3)*INDEX(怒翼属性投放!$B$33:$B$41,怒翼升级!$G609))</f>
        <v>0</v>
      </c>
      <c r="O609" s="12">
        <f>INT(INDEX($C$5:$C$54,$I609)*INDEX(怒翼属性投放!$B$67:$Q$83,$F609,O$3)*INDEX(怒翼属性投放!$B$33:$B$41,怒翼升级!$G609))</f>
        <v>0</v>
      </c>
      <c r="P609" s="12">
        <f>INT(INDEX($C$5:$C$54,$I609)*INDEX(怒翼属性投放!$B$67:$Q$83,$F609,P$3)*INDEX(怒翼属性投放!$B$33:$B$41,怒翼升级!$G609))</f>
        <v>685</v>
      </c>
      <c r="Q609" s="12">
        <f>INT(INDEX($C$5:$C$54,$I609)*INDEX(怒翼属性投放!$B$67:$Q$83,$F609,Q$3)*INDEX(怒翼属性投放!$B$33:$B$41,怒翼升级!$G609))</f>
        <v>0</v>
      </c>
      <c r="R609" s="12">
        <f>INT(INDEX($C$5:$C$54,$I609)*INDEX(怒翼属性投放!$B$67:$Q$83,$F609,R$3)*INDEX(怒翼属性投放!$B$33:$B$41,怒翼升级!$G609))</f>
        <v>0</v>
      </c>
      <c r="S609" s="12">
        <f>INT(INDEX($C$5:$C$54,$I609)*INDEX(怒翼属性投放!$B$67:$Q$83,$F609,S$3)*INDEX(怒翼属性投放!$B$33:$B$41,怒翼升级!$G609))</f>
        <v>0</v>
      </c>
      <c r="T609" s="12">
        <f>INT(INDEX($C$5:$C$54,$I609)*INDEX(怒翼属性投放!$B$67:$Q$83,$F609,T$3)*INDEX(怒翼属性投放!$B$33:$B$41,怒翼升级!$G609))</f>
        <v>0</v>
      </c>
      <c r="U609" s="12">
        <f>INT(INDEX($C$5:$C$54,$I609)*INDEX(怒翼属性投放!$B$67:$Q$83,$F609,U$3)*INDEX(怒翼属性投放!$B$33:$B$41,怒翼升级!$G609))</f>
        <v>0</v>
      </c>
      <c r="V609" s="12">
        <f>INT(INDEX($C$5:$C$54,$I609)*INDEX(怒翼属性投放!$B$67:$Q$83,$F609,V$3)*INDEX(怒翼属性投放!$B$33:$B$41,怒翼升级!$G609))</f>
        <v>0</v>
      </c>
      <c r="W609" s="12">
        <f>INT(INDEX($C$5:$C$54,$I609)*INDEX(怒翼属性投放!$B$67:$Q$83,$F609,W$3)*INDEX(怒翼属性投放!$B$33:$B$41,怒翼升级!$G609))</f>
        <v>0</v>
      </c>
      <c r="X609" s="12">
        <f>INT(INDEX($C$5:$C$54,$I609)*INDEX(怒翼属性投放!$B$67:$Q$83,$F609,X$3)*INDEX(怒翼属性投放!$B$33:$B$41,怒翼升级!$G609))</f>
        <v>0</v>
      </c>
      <c r="Y609" s="12">
        <f>INT(INDEX($C$5:$C$54,$I609)*INDEX(怒翼属性投放!$B$67:$Q$83,$F609,Y$3)*INDEX(怒翼属性投放!$B$33:$B$41,怒翼升级!$G609))</f>
        <v>0</v>
      </c>
      <c r="Z609" s="12">
        <f>SUMPRODUCT(怒翼属性投放!B$47:Q$47,怒翼升级!J609:Y609)</f>
        <v>3995.4</v>
      </c>
    </row>
    <row r="610" spans="6:26" ht="16.5" x14ac:dyDescent="0.15">
      <c r="F610" s="13">
        <v>13</v>
      </c>
      <c r="G610" s="13">
        <v>8</v>
      </c>
      <c r="H610" s="13" t="s">
        <v>146</v>
      </c>
      <c r="I610" s="13">
        <v>6</v>
      </c>
      <c r="J610" s="12">
        <f>INT(INDEX($C$5:$C$54,$I610)*INDEX(怒翼属性投放!$B$67:$Q$83,$F610,J$3)*INDEX(怒翼属性投放!$B$33:$B$41,怒翼升级!$G610))</f>
        <v>6250</v>
      </c>
      <c r="K610" s="12">
        <f>INT(INDEX($C$5:$C$54,$I610)*INDEX(怒翼属性投放!$B$67:$Q$83,$F610,K$3)*INDEX(怒翼属性投放!$B$33:$B$41,怒翼升级!$G610))</f>
        <v>500</v>
      </c>
      <c r="L610" s="12">
        <f>INT(INDEX($C$5:$C$54,$I610)*INDEX(怒翼属性投放!$B$67:$Q$83,$F610,L$3)*INDEX(怒翼属性投放!$B$33:$B$41,怒翼升级!$G610))</f>
        <v>250</v>
      </c>
      <c r="M610" s="12">
        <f>INT(INDEX($C$5:$C$54,$I610)*INDEX(怒翼属性投放!$B$67:$Q$83,$F610,M$3)*INDEX(怒翼属性投放!$B$33:$B$41,怒翼升级!$G610))</f>
        <v>250</v>
      </c>
      <c r="N610" s="12">
        <f>INT(INDEX($C$5:$C$54,$I610)*INDEX(怒翼属性投放!$B$67:$Q$83,$F610,N$3)*INDEX(怒翼属性投放!$B$33:$B$41,怒翼升级!$G610))</f>
        <v>0</v>
      </c>
      <c r="O610" s="12">
        <f>INT(INDEX($C$5:$C$54,$I610)*INDEX(怒翼属性投放!$B$67:$Q$83,$F610,O$3)*INDEX(怒翼属性投放!$B$33:$B$41,怒翼升级!$G610))</f>
        <v>0</v>
      </c>
      <c r="P610" s="12">
        <f>INT(INDEX($C$5:$C$54,$I610)*INDEX(怒翼属性投放!$B$67:$Q$83,$F610,P$3)*INDEX(怒翼属性投放!$B$33:$B$41,怒翼升级!$G610))</f>
        <v>750</v>
      </c>
      <c r="Q610" s="12">
        <f>INT(INDEX($C$5:$C$54,$I610)*INDEX(怒翼属性投放!$B$67:$Q$83,$F610,Q$3)*INDEX(怒翼属性投放!$B$33:$B$41,怒翼升级!$G610))</f>
        <v>0</v>
      </c>
      <c r="R610" s="12">
        <f>INT(INDEX($C$5:$C$54,$I610)*INDEX(怒翼属性投放!$B$67:$Q$83,$F610,R$3)*INDEX(怒翼属性投放!$B$33:$B$41,怒翼升级!$G610))</f>
        <v>0</v>
      </c>
      <c r="S610" s="12">
        <f>INT(INDEX($C$5:$C$54,$I610)*INDEX(怒翼属性投放!$B$67:$Q$83,$F610,S$3)*INDEX(怒翼属性投放!$B$33:$B$41,怒翼升级!$G610))</f>
        <v>0</v>
      </c>
      <c r="T610" s="12">
        <f>INT(INDEX($C$5:$C$54,$I610)*INDEX(怒翼属性投放!$B$67:$Q$83,$F610,T$3)*INDEX(怒翼属性投放!$B$33:$B$41,怒翼升级!$G610))</f>
        <v>0</v>
      </c>
      <c r="U610" s="12">
        <f>INT(INDEX($C$5:$C$54,$I610)*INDEX(怒翼属性投放!$B$67:$Q$83,$F610,U$3)*INDEX(怒翼属性投放!$B$33:$B$41,怒翼升级!$G610))</f>
        <v>0</v>
      </c>
      <c r="V610" s="12">
        <f>INT(INDEX($C$5:$C$54,$I610)*INDEX(怒翼属性投放!$B$67:$Q$83,$F610,V$3)*INDEX(怒翼属性投放!$B$33:$B$41,怒翼升级!$G610))</f>
        <v>0</v>
      </c>
      <c r="W610" s="12">
        <f>INT(INDEX($C$5:$C$54,$I610)*INDEX(怒翼属性投放!$B$67:$Q$83,$F610,W$3)*INDEX(怒翼属性投放!$B$33:$B$41,怒翼升级!$G610))</f>
        <v>0</v>
      </c>
      <c r="X610" s="12">
        <f>INT(INDEX($C$5:$C$54,$I610)*INDEX(怒翼属性投放!$B$67:$Q$83,$F610,X$3)*INDEX(怒翼属性投放!$B$33:$B$41,怒翼升级!$G610))</f>
        <v>0</v>
      </c>
      <c r="Y610" s="12">
        <f>INT(INDEX($C$5:$C$54,$I610)*INDEX(怒翼属性投放!$B$67:$Q$83,$F610,Y$3)*INDEX(怒翼属性投放!$B$33:$B$41,怒翼升级!$G610))</f>
        <v>0</v>
      </c>
      <c r="Z610" s="12">
        <f>SUMPRODUCT(怒翼属性投放!B$47:Q$47,怒翼升级!J610:Y610)</f>
        <v>4375</v>
      </c>
    </row>
    <row r="611" spans="6:26" ht="16.5" x14ac:dyDescent="0.15">
      <c r="F611" s="13">
        <v>13</v>
      </c>
      <c r="G611" s="13">
        <v>8</v>
      </c>
      <c r="H611" s="13" t="s">
        <v>146</v>
      </c>
      <c r="I611" s="13">
        <v>7</v>
      </c>
      <c r="J611" s="12">
        <f>INT(INDEX($C$5:$C$54,$I611)*INDEX(怒翼属性投放!$B$67:$Q$83,$F611,J$3)*INDEX(怒翼属性投放!$B$33:$B$41,怒翼升级!$G611))</f>
        <v>6785</v>
      </c>
      <c r="K611" s="12">
        <f>INT(INDEX($C$5:$C$54,$I611)*INDEX(怒翼属性投放!$B$67:$Q$83,$F611,K$3)*INDEX(怒翼属性投放!$B$33:$B$41,怒翼升级!$G611))</f>
        <v>542</v>
      </c>
      <c r="L611" s="12">
        <f>INT(INDEX($C$5:$C$54,$I611)*INDEX(怒翼属性投放!$B$67:$Q$83,$F611,L$3)*INDEX(怒翼属性投放!$B$33:$B$41,怒翼升级!$G611))</f>
        <v>271</v>
      </c>
      <c r="M611" s="12">
        <f>INT(INDEX($C$5:$C$54,$I611)*INDEX(怒翼属性投放!$B$67:$Q$83,$F611,M$3)*INDEX(怒翼属性投放!$B$33:$B$41,怒翼升级!$G611))</f>
        <v>271</v>
      </c>
      <c r="N611" s="12">
        <f>INT(INDEX($C$5:$C$54,$I611)*INDEX(怒翼属性投放!$B$67:$Q$83,$F611,N$3)*INDEX(怒翼属性投放!$B$33:$B$41,怒翼升级!$G611))</f>
        <v>0</v>
      </c>
      <c r="O611" s="12">
        <f>INT(INDEX($C$5:$C$54,$I611)*INDEX(怒翼属性投放!$B$67:$Q$83,$F611,O$3)*INDEX(怒翼属性投放!$B$33:$B$41,怒翼升级!$G611))</f>
        <v>0</v>
      </c>
      <c r="P611" s="12">
        <f>INT(INDEX($C$5:$C$54,$I611)*INDEX(怒翼属性投放!$B$67:$Q$83,$F611,P$3)*INDEX(怒翼属性投放!$B$33:$B$41,怒翼升级!$G611))</f>
        <v>814</v>
      </c>
      <c r="Q611" s="12">
        <f>INT(INDEX($C$5:$C$54,$I611)*INDEX(怒翼属性投放!$B$67:$Q$83,$F611,Q$3)*INDEX(怒翼属性投放!$B$33:$B$41,怒翼升级!$G611))</f>
        <v>0</v>
      </c>
      <c r="R611" s="12">
        <f>INT(INDEX($C$5:$C$54,$I611)*INDEX(怒翼属性投放!$B$67:$Q$83,$F611,R$3)*INDEX(怒翼属性投放!$B$33:$B$41,怒翼升级!$G611))</f>
        <v>0</v>
      </c>
      <c r="S611" s="12">
        <f>INT(INDEX($C$5:$C$54,$I611)*INDEX(怒翼属性投放!$B$67:$Q$83,$F611,S$3)*INDEX(怒翼属性投放!$B$33:$B$41,怒翼升级!$G611))</f>
        <v>0</v>
      </c>
      <c r="T611" s="12">
        <f>INT(INDEX($C$5:$C$54,$I611)*INDEX(怒翼属性投放!$B$67:$Q$83,$F611,T$3)*INDEX(怒翼属性投放!$B$33:$B$41,怒翼升级!$G611))</f>
        <v>0</v>
      </c>
      <c r="U611" s="12">
        <f>INT(INDEX($C$5:$C$54,$I611)*INDEX(怒翼属性投放!$B$67:$Q$83,$F611,U$3)*INDEX(怒翼属性投放!$B$33:$B$41,怒翼升级!$G611))</f>
        <v>0</v>
      </c>
      <c r="V611" s="12">
        <f>INT(INDEX($C$5:$C$54,$I611)*INDEX(怒翼属性投放!$B$67:$Q$83,$F611,V$3)*INDEX(怒翼属性投放!$B$33:$B$41,怒翼升级!$G611))</f>
        <v>0</v>
      </c>
      <c r="W611" s="12">
        <f>INT(INDEX($C$5:$C$54,$I611)*INDEX(怒翼属性投放!$B$67:$Q$83,$F611,W$3)*INDEX(怒翼属性投放!$B$33:$B$41,怒翼升级!$G611))</f>
        <v>0</v>
      </c>
      <c r="X611" s="12">
        <f>INT(INDEX($C$5:$C$54,$I611)*INDEX(怒翼属性投放!$B$67:$Q$83,$F611,X$3)*INDEX(怒翼属性投放!$B$33:$B$41,怒翼升级!$G611))</f>
        <v>0</v>
      </c>
      <c r="Y611" s="12">
        <f>INT(INDEX($C$5:$C$54,$I611)*INDEX(怒翼属性投放!$B$67:$Q$83,$F611,Y$3)*INDEX(怒翼属性投放!$B$33:$B$41,怒翼升级!$G611))</f>
        <v>0</v>
      </c>
      <c r="Z611" s="12">
        <f>SUMPRODUCT(怒翼属性投放!B$47:Q$47,怒翼升级!J611:Y611)</f>
        <v>4744.5</v>
      </c>
    </row>
    <row r="612" spans="6:26" ht="16.5" x14ac:dyDescent="0.15">
      <c r="F612" s="13">
        <v>13</v>
      </c>
      <c r="G612" s="13">
        <v>8</v>
      </c>
      <c r="H612" s="13" t="s">
        <v>146</v>
      </c>
      <c r="I612" s="13">
        <v>8</v>
      </c>
      <c r="J612" s="12">
        <f>INT(INDEX($C$5:$C$54,$I612)*INDEX(怒翼属性投放!$B$67:$Q$83,$F612,J$3)*INDEX(怒翼属性投放!$B$33:$B$41,怒翼升级!$G612))</f>
        <v>7321</v>
      </c>
      <c r="K612" s="12">
        <f>INT(INDEX($C$5:$C$54,$I612)*INDEX(怒翼属性投放!$B$67:$Q$83,$F612,K$3)*INDEX(怒翼属性投放!$B$33:$B$41,怒翼升级!$G612))</f>
        <v>585</v>
      </c>
      <c r="L612" s="12">
        <f>INT(INDEX($C$5:$C$54,$I612)*INDEX(怒翼属性投放!$B$67:$Q$83,$F612,L$3)*INDEX(怒翼属性投放!$B$33:$B$41,怒翼升级!$G612))</f>
        <v>292</v>
      </c>
      <c r="M612" s="12">
        <f>INT(INDEX($C$5:$C$54,$I612)*INDEX(怒翼属性投放!$B$67:$Q$83,$F612,M$3)*INDEX(怒翼属性投放!$B$33:$B$41,怒翼升级!$G612))</f>
        <v>292</v>
      </c>
      <c r="N612" s="12">
        <f>INT(INDEX($C$5:$C$54,$I612)*INDEX(怒翼属性投放!$B$67:$Q$83,$F612,N$3)*INDEX(怒翼属性投放!$B$33:$B$41,怒翼升级!$G612))</f>
        <v>0</v>
      </c>
      <c r="O612" s="12">
        <f>INT(INDEX($C$5:$C$54,$I612)*INDEX(怒翼属性投放!$B$67:$Q$83,$F612,O$3)*INDEX(怒翼属性投放!$B$33:$B$41,怒翼升级!$G612))</f>
        <v>0</v>
      </c>
      <c r="P612" s="12">
        <f>INT(INDEX($C$5:$C$54,$I612)*INDEX(怒翼属性投放!$B$67:$Q$83,$F612,P$3)*INDEX(怒翼属性投放!$B$33:$B$41,怒翼升级!$G612))</f>
        <v>878</v>
      </c>
      <c r="Q612" s="12">
        <f>INT(INDEX($C$5:$C$54,$I612)*INDEX(怒翼属性投放!$B$67:$Q$83,$F612,Q$3)*INDEX(怒翼属性投放!$B$33:$B$41,怒翼升级!$G612))</f>
        <v>0</v>
      </c>
      <c r="R612" s="12">
        <f>INT(INDEX($C$5:$C$54,$I612)*INDEX(怒翼属性投放!$B$67:$Q$83,$F612,R$3)*INDEX(怒翼属性投放!$B$33:$B$41,怒翼升级!$G612))</f>
        <v>0</v>
      </c>
      <c r="S612" s="12">
        <f>INT(INDEX($C$5:$C$54,$I612)*INDEX(怒翼属性投放!$B$67:$Q$83,$F612,S$3)*INDEX(怒翼属性投放!$B$33:$B$41,怒翼升级!$G612))</f>
        <v>0</v>
      </c>
      <c r="T612" s="12">
        <f>INT(INDEX($C$5:$C$54,$I612)*INDEX(怒翼属性投放!$B$67:$Q$83,$F612,T$3)*INDEX(怒翼属性投放!$B$33:$B$41,怒翼升级!$G612))</f>
        <v>0</v>
      </c>
      <c r="U612" s="12">
        <f>INT(INDEX($C$5:$C$54,$I612)*INDEX(怒翼属性投放!$B$67:$Q$83,$F612,U$3)*INDEX(怒翼属性投放!$B$33:$B$41,怒翼升级!$G612))</f>
        <v>0</v>
      </c>
      <c r="V612" s="12">
        <f>INT(INDEX($C$5:$C$54,$I612)*INDEX(怒翼属性投放!$B$67:$Q$83,$F612,V$3)*INDEX(怒翼属性投放!$B$33:$B$41,怒翼升级!$G612))</f>
        <v>0</v>
      </c>
      <c r="W612" s="12">
        <f>INT(INDEX($C$5:$C$54,$I612)*INDEX(怒翼属性投放!$B$67:$Q$83,$F612,W$3)*INDEX(怒翼属性投放!$B$33:$B$41,怒翼升级!$G612))</f>
        <v>0</v>
      </c>
      <c r="X612" s="12">
        <f>INT(INDEX($C$5:$C$54,$I612)*INDEX(怒翼属性投放!$B$67:$Q$83,$F612,X$3)*INDEX(怒翼属性投放!$B$33:$B$41,怒翼升级!$G612))</f>
        <v>0</v>
      </c>
      <c r="Y612" s="12">
        <f>INT(INDEX($C$5:$C$54,$I612)*INDEX(怒翼属性投放!$B$67:$Q$83,$F612,Y$3)*INDEX(怒翼属性投放!$B$33:$B$41,怒翼升级!$G612))</f>
        <v>0</v>
      </c>
      <c r="Z612" s="12">
        <f>SUMPRODUCT(怒翼属性投放!B$47:Q$47,怒翼升级!J612:Y612)</f>
        <v>5117.1000000000004</v>
      </c>
    </row>
    <row r="613" spans="6:26" ht="16.5" x14ac:dyDescent="0.15">
      <c r="F613" s="13">
        <v>13</v>
      </c>
      <c r="G613" s="13">
        <v>8</v>
      </c>
      <c r="H613" s="13" t="s">
        <v>146</v>
      </c>
      <c r="I613" s="13">
        <v>9</v>
      </c>
      <c r="J613" s="12">
        <f>INT(INDEX($C$5:$C$54,$I613)*INDEX(怒翼属性投放!$B$67:$Q$83,$F613,J$3)*INDEX(怒翼属性投放!$B$33:$B$41,怒翼升级!$G613))</f>
        <v>7857</v>
      </c>
      <c r="K613" s="12">
        <f>INT(INDEX($C$5:$C$54,$I613)*INDEX(怒翼属性投放!$B$67:$Q$83,$F613,K$3)*INDEX(怒翼属性投放!$B$33:$B$41,怒翼升级!$G613))</f>
        <v>628</v>
      </c>
      <c r="L613" s="12">
        <f>INT(INDEX($C$5:$C$54,$I613)*INDEX(怒翼属性投放!$B$67:$Q$83,$F613,L$3)*INDEX(怒翼属性投放!$B$33:$B$41,怒翼升级!$G613))</f>
        <v>314</v>
      </c>
      <c r="M613" s="12">
        <f>INT(INDEX($C$5:$C$54,$I613)*INDEX(怒翼属性投放!$B$67:$Q$83,$F613,M$3)*INDEX(怒翼属性投放!$B$33:$B$41,怒翼升级!$G613))</f>
        <v>314</v>
      </c>
      <c r="N613" s="12">
        <f>INT(INDEX($C$5:$C$54,$I613)*INDEX(怒翼属性投放!$B$67:$Q$83,$F613,N$3)*INDEX(怒翼属性投放!$B$33:$B$41,怒翼升级!$G613))</f>
        <v>0</v>
      </c>
      <c r="O613" s="12">
        <f>INT(INDEX($C$5:$C$54,$I613)*INDEX(怒翼属性投放!$B$67:$Q$83,$F613,O$3)*INDEX(怒翼属性投放!$B$33:$B$41,怒翼升级!$G613))</f>
        <v>0</v>
      </c>
      <c r="P613" s="12">
        <f>INT(INDEX($C$5:$C$54,$I613)*INDEX(怒翼属性投放!$B$67:$Q$83,$F613,P$3)*INDEX(怒翼属性投放!$B$33:$B$41,怒翼升级!$G613))</f>
        <v>942</v>
      </c>
      <c r="Q613" s="12">
        <f>INT(INDEX($C$5:$C$54,$I613)*INDEX(怒翼属性投放!$B$67:$Q$83,$F613,Q$3)*INDEX(怒翼属性投放!$B$33:$B$41,怒翼升级!$G613))</f>
        <v>0</v>
      </c>
      <c r="R613" s="12">
        <f>INT(INDEX($C$5:$C$54,$I613)*INDEX(怒翼属性投放!$B$67:$Q$83,$F613,R$3)*INDEX(怒翼属性投放!$B$33:$B$41,怒翼升级!$G613))</f>
        <v>0</v>
      </c>
      <c r="S613" s="12">
        <f>INT(INDEX($C$5:$C$54,$I613)*INDEX(怒翼属性投放!$B$67:$Q$83,$F613,S$3)*INDEX(怒翼属性投放!$B$33:$B$41,怒翼升级!$G613))</f>
        <v>0</v>
      </c>
      <c r="T613" s="12">
        <f>INT(INDEX($C$5:$C$54,$I613)*INDEX(怒翼属性投放!$B$67:$Q$83,$F613,T$3)*INDEX(怒翼属性投放!$B$33:$B$41,怒翼升级!$G613))</f>
        <v>0</v>
      </c>
      <c r="U613" s="12">
        <f>INT(INDEX($C$5:$C$54,$I613)*INDEX(怒翼属性投放!$B$67:$Q$83,$F613,U$3)*INDEX(怒翼属性投放!$B$33:$B$41,怒翼升级!$G613))</f>
        <v>0</v>
      </c>
      <c r="V613" s="12">
        <f>INT(INDEX($C$5:$C$54,$I613)*INDEX(怒翼属性投放!$B$67:$Q$83,$F613,V$3)*INDEX(怒翼属性投放!$B$33:$B$41,怒翼升级!$G613))</f>
        <v>0</v>
      </c>
      <c r="W613" s="12">
        <f>INT(INDEX($C$5:$C$54,$I613)*INDEX(怒翼属性投放!$B$67:$Q$83,$F613,W$3)*INDEX(怒翼属性投放!$B$33:$B$41,怒翼升级!$G613))</f>
        <v>0</v>
      </c>
      <c r="X613" s="12">
        <f>INT(INDEX($C$5:$C$54,$I613)*INDEX(怒翼属性投放!$B$67:$Q$83,$F613,X$3)*INDEX(怒翼属性投放!$B$33:$B$41,怒翼升级!$G613))</f>
        <v>0</v>
      </c>
      <c r="Y613" s="12">
        <f>INT(INDEX($C$5:$C$54,$I613)*INDEX(怒翼属性投放!$B$67:$Q$83,$F613,Y$3)*INDEX(怒翼属性投放!$B$33:$B$41,怒翼升级!$G613))</f>
        <v>0</v>
      </c>
      <c r="Z613" s="12">
        <f>SUMPRODUCT(怒翼属性投放!B$47:Q$47,怒翼升级!J613:Y613)</f>
        <v>5495.7</v>
      </c>
    </row>
    <row r="614" spans="6:26" ht="16.5" x14ac:dyDescent="0.15">
      <c r="F614" s="13">
        <v>13</v>
      </c>
      <c r="G614" s="13">
        <v>8</v>
      </c>
      <c r="H614" s="13" t="s">
        <v>146</v>
      </c>
      <c r="I614" s="13">
        <v>10</v>
      </c>
      <c r="J614" s="12">
        <f>INT(INDEX($C$5:$C$54,$I614)*INDEX(怒翼属性投放!$B$67:$Q$83,$F614,J$3)*INDEX(怒翼属性投放!$B$33:$B$41,怒翼升级!$G614))</f>
        <v>8392</v>
      </c>
      <c r="K614" s="12">
        <f>INT(INDEX($C$5:$C$54,$I614)*INDEX(怒翼属性投放!$B$67:$Q$83,$F614,K$3)*INDEX(怒翼属性投放!$B$33:$B$41,怒翼升级!$G614))</f>
        <v>671</v>
      </c>
      <c r="L614" s="12">
        <f>INT(INDEX($C$5:$C$54,$I614)*INDEX(怒翼属性投放!$B$67:$Q$83,$F614,L$3)*INDEX(怒翼属性投放!$B$33:$B$41,怒翼升级!$G614))</f>
        <v>335</v>
      </c>
      <c r="M614" s="12">
        <f>INT(INDEX($C$5:$C$54,$I614)*INDEX(怒翼属性投放!$B$67:$Q$83,$F614,M$3)*INDEX(怒翼属性投放!$B$33:$B$41,怒翼升级!$G614))</f>
        <v>335</v>
      </c>
      <c r="N614" s="12">
        <f>INT(INDEX($C$5:$C$54,$I614)*INDEX(怒翼属性投放!$B$67:$Q$83,$F614,N$3)*INDEX(怒翼属性投放!$B$33:$B$41,怒翼升级!$G614))</f>
        <v>0</v>
      </c>
      <c r="O614" s="12">
        <f>INT(INDEX($C$5:$C$54,$I614)*INDEX(怒翼属性投放!$B$67:$Q$83,$F614,O$3)*INDEX(怒翼属性投放!$B$33:$B$41,怒翼升级!$G614))</f>
        <v>0</v>
      </c>
      <c r="P614" s="12">
        <f>INT(INDEX($C$5:$C$54,$I614)*INDEX(怒翼属性投放!$B$67:$Q$83,$F614,P$3)*INDEX(怒翼属性投放!$B$33:$B$41,怒翼升级!$G614))</f>
        <v>1007</v>
      </c>
      <c r="Q614" s="12">
        <f>INT(INDEX($C$5:$C$54,$I614)*INDEX(怒翼属性投放!$B$67:$Q$83,$F614,Q$3)*INDEX(怒翼属性投放!$B$33:$B$41,怒翼升级!$G614))</f>
        <v>0</v>
      </c>
      <c r="R614" s="12">
        <f>INT(INDEX($C$5:$C$54,$I614)*INDEX(怒翼属性投放!$B$67:$Q$83,$F614,R$3)*INDEX(怒翼属性投放!$B$33:$B$41,怒翼升级!$G614))</f>
        <v>0</v>
      </c>
      <c r="S614" s="12">
        <f>INT(INDEX($C$5:$C$54,$I614)*INDEX(怒翼属性投放!$B$67:$Q$83,$F614,S$3)*INDEX(怒翼属性投放!$B$33:$B$41,怒翼升级!$G614))</f>
        <v>0</v>
      </c>
      <c r="T614" s="12">
        <f>INT(INDEX($C$5:$C$54,$I614)*INDEX(怒翼属性投放!$B$67:$Q$83,$F614,T$3)*INDEX(怒翼属性投放!$B$33:$B$41,怒翼升级!$G614))</f>
        <v>0</v>
      </c>
      <c r="U614" s="12">
        <f>INT(INDEX($C$5:$C$54,$I614)*INDEX(怒翼属性投放!$B$67:$Q$83,$F614,U$3)*INDEX(怒翼属性投放!$B$33:$B$41,怒翼升级!$G614))</f>
        <v>0</v>
      </c>
      <c r="V614" s="12">
        <f>INT(INDEX($C$5:$C$54,$I614)*INDEX(怒翼属性投放!$B$67:$Q$83,$F614,V$3)*INDEX(怒翼属性投放!$B$33:$B$41,怒翼升级!$G614))</f>
        <v>0</v>
      </c>
      <c r="W614" s="12">
        <f>INT(INDEX($C$5:$C$54,$I614)*INDEX(怒翼属性投放!$B$67:$Q$83,$F614,W$3)*INDEX(怒翼属性投放!$B$33:$B$41,怒翼升级!$G614))</f>
        <v>0</v>
      </c>
      <c r="X614" s="12">
        <f>INT(INDEX($C$5:$C$54,$I614)*INDEX(怒翼属性投放!$B$67:$Q$83,$F614,X$3)*INDEX(怒翼属性投放!$B$33:$B$41,怒翼升级!$G614))</f>
        <v>0</v>
      </c>
      <c r="Y614" s="12">
        <f>INT(INDEX($C$5:$C$54,$I614)*INDEX(怒翼属性投放!$B$67:$Q$83,$F614,Y$3)*INDEX(怒翼属性投放!$B$33:$B$41,怒翼升级!$G614))</f>
        <v>0</v>
      </c>
      <c r="Z614" s="12">
        <f>SUMPRODUCT(怒翼属性投放!B$47:Q$47,怒翼升级!J614:Y614)</f>
        <v>5869.2</v>
      </c>
    </row>
    <row r="615" spans="6:26" ht="16.5" x14ac:dyDescent="0.15">
      <c r="F615" s="13">
        <v>13</v>
      </c>
      <c r="G615" s="13">
        <v>8</v>
      </c>
      <c r="H615" s="13" t="s">
        <v>146</v>
      </c>
      <c r="I615" s="13">
        <v>11</v>
      </c>
      <c r="J615" s="12">
        <f>INT(INDEX($C$5:$C$54,$I615)*INDEX(怒翼属性投放!$B$67:$Q$83,$F615,J$3)*INDEX(怒翼属性投放!$B$33:$B$41,怒翼升级!$G615))</f>
        <v>8928</v>
      </c>
      <c r="K615" s="12">
        <f>INT(INDEX($C$5:$C$54,$I615)*INDEX(怒翼属性投放!$B$67:$Q$83,$F615,K$3)*INDEX(怒翼属性投放!$B$33:$B$41,怒翼升级!$G615))</f>
        <v>714</v>
      </c>
      <c r="L615" s="12">
        <f>INT(INDEX($C$5:$C$54,$I615)*INDEX(怒翼属性投放!$B$67:$Q$83,$F615,L$3)*INDEX(怒翼属性投放!$B$33:$B$41,怒翼升级!$G615))</f>
        <v>357</v>
      </c>
      <c r="M615" s="12">
        <f>INT(INDEX($C$5:$C$54,$I615)*INDEX(怒翼属性投放!$B$67:$Q$83,$F615,M$3)*INDEX(怒翼属性投放!$B$33:$B$41,怒翼升级!$G615))</f>
        <v>357</v>
      </c>
      <c r="N615" s="12">
        <f>INT(INDEX($C$5:$C$54,$I615)*INDEX(怒翼属性投放!$B$67:$Q$83,$F615,N$3)*INDEX(怒翼属性投放!$B$33:$B$41,怒翼升级!$G615))</f>
        <v>0</v>
      </c>
      <c r="O615" s="12">
        <f>INT(INDEX($C$5:$C$54,$I615)*INDEX(怒翼属性投放!$B$67:$Q$83,$F615,O$3)*INDEX(怒翼属性投放!$B$33:$B$41,怒翼升级!$G615))</f>
        <v>0</v>
      </c>
      <c r="P615" s="12">
        <f>INT(INDEX($C$5:$C$54,$I615)*INDEX(怒翼属性投放!$B$67:$Q$83,$F615,P$3)*INDEX(怒翼属性投放!$B$33:$B$41,怒翼升级!$G615))</f>
        <v>1071</v>
      </c>
      <c r="Q615" s="12">
        <f>INT(INDEX($C$5:$C$54,$I615)*INDEX(怒翼属性投放!$B$67:$Q$83,$F615,Q$3)*INDEX(怒翼属性投放!$B$33:$B$41,怒翼升级!$G615))</f>
        <v>0</v>
      </c>
      <c r="R615" s="12">
        <f>INT(INDEX($C$5:$C$54,$I615)*INDEX(怒翼属性投放!$B$67:$Q$83,$F615,R$3)*INDEX(怒翼属性投放!$B$33:$B$41,怒翼升级!$G615))</f>
        <v>0</v>
      </c>
      <c r="S615" s="12">
        <f>INT(INDEX($C$5:$C$54,$I615)*INDEX(怒翼属性投放!$B$67:$Q$83,$F615,S$3)*INDEX(怒翼属性投放!$B$33:$B$41,怒翼升级!$G615))</f>
        <v>0</v>
      </c>
      <c r="T615" s="12">
        <f>INT(INDEX($C$5:$C$54,$I615)*INDEX(怒翼属性投放!$B$67:$Q$83,$F615,T$3)*INDEX(怒翼属性投放!$B$33:$B$41,怒翼升级!$G615))</f>
        <v>0</v>
      </c>
      <c r="U615" s="12">
        <f>INT(INDEX($C$5:$C$54,$I615)*INDEX(怒翼属性投放!$B$67:$Q$83,$F615,U$3)*INDEX(怒翼属性投放!$B$33:$B$41,怒翼升级!$G615))</f>
        <v>0</v>
      </c>
      <c r="V615" s="12">
        <f>INT(INDEX($C$5:$C$54,$I615)*INDEX(怒翼属性投放!$B$67:$Q$83,$F615,V$3)*INDEX(怒翼属性投放!$B$33:$B$41,怒翼升级!$G615))</f>
        <v>0</v>
      </c>
      <c r="W615" s="12">
        <f>INT(INDEX($C$5:$C$54,$I615)*INDEX(怒翼属性投放!$B$67:$Q$83,$F615,W$3)*INDEX(怒翼属性投放!$B$33:$B$41,怒翼升级!$G615))</f>
        <v>0</v>
      </c>
      <c r="X615" s="12">
        <f>INT(INDEX($C$5:$C$54,$I615)*INDEX(怒翼属性投放!$B$67:$Q$83,$F615,X$3)*INDEX(怒翼属性投放!$B$33:$B$41,怒翼升级!$G615))</f>
        <v>0</v>
      </c>
      <c r="Y615" s="12">
        <f>INT(INDEX($C$5:$C$54,$I615)*INDEX(怒翼属性投放!$B$67:$Q$83,$F615,Y$3)*INDEX(怒翼属性投放!$B$33:$B$41,怒翼升级!$G615))</f>
        <v>0</v>
      </c>
      <c r="Z615" s="12">
        <f>SUMPRODUCT(怒翼属性投放!B$47:Q$47,怒翼升级!J615:Y615)</f>
        <v>6247.8</v>
      </c>
    </row>
    <row r="616" spans="6:26" ht="16.5" x14ac:dyDescent="0.15">
      <c r="F616" s="13">
        <v>13</v>
      </c>
      <c r="G616" s="13">
        <v>8</v>
      </c>
      <c r="H616" s="13" t="s">
        <v>146</v>
      </c>
      <c r="I616" s="13">
        <v>12</v>
      </c>
      <c r="J616" s="12">
        <f>INT(INDEX($C$5:$C$54,$I616)*INDEX(怒翼属性投放!$B$67:$Q$83,$F616,J$3)*INDEX(怒翼属性投放!$B$33:$B$41,怒翼升级!$G616))</f>
        <v>9464</v>
      </c>
      <c r="K616" s="12">
        <f>INT(INDEX($C$5:$C$54,$I616)*INDEX(怒翼属性投放!$B$67:$Q$83,$F616,K$3)*INDEX(怒翼属性投放!$B$33:$B$41,怒翼升级!$G616))</f>
        <v>757</v>
      </c>
      <c r="L616" s="12">
        <f>INT(INDEX($C$5:$C$54,$I616)*INDEX(怒翼属性投放!$B$67:$Q$83,$F616,L$3)*INDEX(怒翼属性投放!$B$33:$B$41,怒翼升级!$G616))</f>
        <v>378</v>
      </c>
      <c r="M616" s="12">
        <f>INT(INDEX($C$5:$C$54,$I616)*INDEX(怒翼属性投放!$B$67:$Q$83,$F616,M$3)*INDEX(怒翼属性投放!$B$33:$B$41,怒翼升级!$G616))</f>
        <v>378</v>
      </c>
      <c r="N616" s="12">
        <f>INT(INDEX($C$5:$C$54,$I616)*INDEX(怒翼属性投放!$B$67:$Q$83,$F616,N$3)*INDEX(怒翼属性投放!$B$33:$B$41,怒翼升级!$G616))</f>
        <v>0</v>
      </c>
      <c r="O616" s="12">
        <f>INT(INDEX($C$5:$C$54,$I616)*INDEX(怒翼属性投放!$B$67:$Q$83,$F616,O$3)*INDEX(怒翼属性投放!$B$33:$B$41,怒翼升级!$G616))</f>
        <v>0</v>
      </c>
      <c r="P616" s="12">
        <f>INT(INDEX($C$5:$C$54,$I616)*INDEX(怒翼属性投放!$B$67:$Q$83,$F616,P$3)*INDEX(怒翼属性投放!$B$33:$B$41,怒翼升级!$G616))</f>
        <v>1135</v>
      </c>
      <c r="Q616" s="12">
        <f>INT(INDEX($C$5:$C$54,$I616)*INDEX(怒翼属性投放!$B$67:$Q$83,$F616,Q$3)*INDEX(怒翼属性投放!$B$33:$B$41,怒翼升级!$G616))</f>
        <v>0</v>
      </c>
      <c r="R616" s="12">
        <f>INT(INDEX($C$5:$C$54,$I616)*INDEX(怒翼属性投放!$B$67:$Q$83,$F616,R$3)*INDEX(怒翼属性投放!$B$33:$B$41,怒翼升级!$G616))</f>
        <v>0</v>
      </c>
      <c r="S616" s="12">
        <f>INT(INDEX($C$5:$C$54,$I616)*INDEX(怒翼属性投放!$B$67:$Q$83,$F616,S$3)*INDEX(怒翼属性投放!$B$33:$B$41,怒翼升级!$G616))</f>
        <v>0</v>
      </c>
      <c r="T616" s="12">
        <f>INT(INDEX($C$5:$C$54,$I616)*INDEX(怒翼属性投放!$B$67:$Q$83,$F616,T$3)*INDEX(怒翼属性投放!$B$33:$B$41,怒翼升级!$G616))</f>
        <v>0</v>
      </c>
      <c r="U616" s="12">
        <f>INT(INDEX($C$5:$C$54,$I616)*INDEX(怒翼属性投放!$B$67:$Q$83,$F616,U$3)*INDEX(怒翼属性投放!$B$33:$B$41,怒翼升级!$G616))</f>
        <v>0</v>
      </c>
      <c r="V616" s="12">
        <f>INT(INDEX($C$5:$C$54,$I616)*INDEX(怒翼属性投放!$B$67:$Q$83,$F616,V$3)*INDEX(怒翼属性投放!$B$33:$B$41,怒翼升级!$G616))</f>
        <v>0</v>
      </c>
      <c r="W616" s="12">
        <f>INT(INDEX($C$5:$C$54,$I616)*INDEX(怒翼属性投放!$B$67:$Q$83,$F616,W$3)*INDEX(怒翼属性投放!$B$33:$B$41,怒翼升级!$G616))</f>
        <v>0</v>
      </c>
      <c r="X616" s="12">
        <f>INT(INDEX($C$5:$C$54,$I616)*INDEX(怒翼属性投放!$B$67:$Q$83,$F616,X$3)*INDEX(怒翼属性投放!$B$33:$B$41,怒翼升级!$G616))</f>
        <v>0</v>
      </c>
      <c r="Y616" s="12">
        <f>INT(INDEX($C$5:$C$54,$I616)*INDEX(怒翼属性投放!$B$67:$Q$83,$F616,Y$3)*INDEX(怒翼属性投放!$B$33:$B$41,怒翼升级!$G616))</f>
        <v>0</v>
      </c>
      <c r="Z616" s="12">
        <f>SUMPRODUCT(怒翼属性投放!B$47:Q$47,怒翼升级!J616:Y616)</f>
        <v>6620.4</v>
      </c>
    </row>
    <row r="617" spans="6:26" ht="16.5" x14ac:dyDescent="0.15">
      <c r="F617" s="13">
        <v>13</v>
      </c>
      <c r="G617" s="13">
        <v>8</v>
      </c>
      <c r="H617" s="13" t="s">
        <v>146</v>
      </c>
      <c r="I617" s="13">
        <v>13</v>
      </c>
      <c r="J617" s="12">
        <f>INT(INDEX($C$5:$C$54,$I617)*INDEX(怒翼属性投放!$B$67:$Q$83,$F617,J$3)*INDEX(怒翼属性投放!$B$33:$B$41,怒翼升级!$G617))</f>
        <v>10000</v>
      </c>
      <c r="K617" s="12">
        <f>INT(INDEX($C$5:$C$54,$I617)*INDEX(怒翼属性投放!$B$67:$Q$83,$F617,K$3)*INDEX(怒翼属性投放!$B$33:$B$41,怒翼升级!$G617))</f>
        <v>800</v>
      </c>
      <c r="L617" s="12">
        <f>INT(INDEX($C$5:$C$54,$I617)*INDEX(怒翼属性投放!$B$67:$Q$83,$F617,L$3)*INDEX(怒翼属性投放!$B$33:$B$41,怒翼升级!$G617))</f>
        <v>400</v>
      </c>
      <c r="M617" s="12">
        <f>INT(INDEX($C$5:$C$54,$I617)*INDEX(怒翼属性投放!$B$67:$Q$83,$F617,M$3)*INDEX(怒翼属性投放!$B$33:$B$41,怒翼升级!$G617))</f>
        <v>400</v>
      </c>
      <c r="N617" s="12">
        <f>INT(INDEX($C$5:$C$54,$I617)*INDEX(怒翼属性投放!$B$67:$Q$83,$F617,N$3)*INDEX(怒翼属性投放!$B$33:$B$41,怒翼升级!$G617))</f>
        <v>0</v>
      </c>
      <c r="O617" s="12">
        <f>INT(INDEX($C$5:$C$54,$I617)*INDEX(怒翼属性投放!$B$67:$Q$83,$F617,O$3)*INDEX(怒翼属性投放!$B$33:$B$41,怒翼升级!$G617))</f>
        <v>0</v>
      </c>
      <c r="P617" s="12">
        <f>INT(INDEX($C$5:$C$54,$I617)*INDEX(怒翼属性投放!$B$67:$Q$83,$F617,P$3)*INDEX(怒翼属性投放!$B$33:$B$41,怒翼升级!$G617))</f>
        <v>1200</v>
      </c>
      <c r="Q617" s="12">
        <f>INT(INDEX($C$5:$C$54,$I617)*INDEX(怒翼属性投放!$B$67:$Q$83,$F617,Q$3)*INDEX(怒翼属性投放!$B$33:$B$41,怒翼升级!$G617))</f>
        <v>0</v>
      </c>
      <c r="R617" s="12">
        <f>INT(INDEX($C$5:$C$54,$I617)*INDEX(怒翼属性投放!$B$67:$Q$83,$F617,R$3)*INDEX(怒翼属性投放!$B$33:$B$41,怒翼升级!$G617))</f>
        <v>0</v>
      </c>
      <c r="S617" s="12">
        <f>INT(INDEX($C$5:$C$54,$I617)*INDEX(怒翼属性投放!$B$67:$Q$83,$F617,S$3)*INDEX(怒翼属性投放!$B$33:$B$41,怒翼升级!$G617))</f>
        <v>0</v>
      </c>
      <c r="T617" s="12">
        <f>INT(INDEX($C$5:$C$54,$I617)*INDEX(怒翼属性投放!$B$67:$Q$83,$F617,T$3)*INDEX(怒翼属性投放!$B$33:$B$41,怒翼升级!$G617))</f>
        <v>0</v>
      </c>
      <c r="U617" s="12">
        <f>INT(INDEX($C$5:$C$54,$I617)*INDEX(怒翼属性投放!$B$67:$Q$83,$F617,U$3)*INDEX(怒翼属性投放!$B$33:$B$41,怒翼升级!$G617))</f>
        <v>0</v>
      </c>
      <c r="V617" s="12">
        <f>INT(INDEX($C$5:$C$54,$I617)*INDEX(怒翼属性投放!$B$67:$Q$83,$F617,V$3)*INDEX(怒翼属性投放!$B$33:$B$41,怒翼升级!$G617))</f>
        <v>0</v>
      </c>
      <c r="W617" s="12">
        <f>INT(INDEX($C$5:$C$54,$I617)*INDEX(怒翼属性投放!$B$67:$Q$83,$F617,W$3)*INDEX(怒翼属性投放!$B$33:$B$41,怒翼升级!$G617))</f>
        <v>0</v>
      </c>
      <c r="X617" s="12">
        <f>INT(INDEX($C$5:$C$54,$I617)*INDEX(怒翼属性投放!$B$67:$Q$83,$F617,X$3)*INDEX(怒翼属性投放!$B$33:$B$41,怒翼升级!$G617))</f>
        <v>0</v>
      </c>
      <c r="Y617" s="12">
        <f>INT(INDEX($C$5:$C$54,$I617)*INDEX(怒翼属性投放!$B$67:$Q$83,$F617,Y$3)*INDEX(怒翼属性投放!$B$33:$B$41,怒翼升级!$G617))</f>
        <v>0</v>
      </c>
      <c r="Z617" s="12">
        <f>SUMPRODUCT(怒翼属性投放!B$47:Q$47,怒翼升级!J617:Y617)</f>
        <v>7000</v>
      </c>
    </row>
    <row r="618" spans="6:26" ht="16.5" x14ac:dyDescent="0.15">
      <c r="F618" s="13">
        <v>13</v>
      </c>
      <c r="G618" s="13">
        <v>8</v>
      </c>
      <c r="H618" s="13" t="s">
        <v>146</v>
      </c>
      <c r="I618" s="13">
        <v>14</v>
      </c>
      <c r="J618" s="12">
        <f>INT(INDEX($C$5:$C$54,$I618)*INDEX(怒翼属性投放!$B$67:$Q$83,$F618,J$3)*INDEX(怒翼属性投放!$B$33:$B$41,怒翼升级!$G618))</f>
        <v>10535</v>
      </c>
      <c r="K618" s="12">
        <f>INT(INDEX($C$5:$C$54,$I618)*INDEX(怒翼属性投放!$B$67:$Q$83,$F618,K$3)*INDEX(怒翼属性投放!$B$33:$B$41,怒翼升级!$G618))</f>
        <v>842</v>
      </c>
      <c r="L618" s="12">
        <f>INT(INDEX($C$5:$C$54,$I618)*INDEX(怒翼属性投放!$B$67:$Q$83,$F618,L$3)*INDEX(怒翼属性投放!$B$33:$B$41,怒翼升级!$G618))</f>
        <v>421</v>
      </c>
      <c r="M618" s="12">
        <f>INT(INDEX($C$5:$C$54,$I618)*INDEX(怒翼属性投放!$B$67:$Q$83,$F618,M$3)*INDEX(怒翼属性投放!$B$33:$B$41,怒翼升级!$G618))</f>
        <v>421</v>
      </c>
      <c r="N618" s="12">
        <f>INT(INDEX($C$5:$C$54,$I618)*INDEX(怒翼属性投放!$B$67:$Q$83,$F618,N$3)*INDEX(怒翼属性投放!$B$33:$B$41,怒翼升级!$G618))</f>
        <v>0</v>
      </c>
      <c r="O618" s="12">
        <f>INT(INDEX($C$5:$C$54,$I618)*INDEX(怒翼属性投放!$B$67:$Q$83,$F618,O$3)*INDEX(怒翼属性投放!$B$33:$B$41,怒翼升级!$G618))</f>
        <v>0</v>
      </c>
      <c r="P618" s="12">
        <f>INT(INDEX($C$5:$C$54,$I618)*INDEX(怒翼属性投放!$B$67:$Q$83,$F618,P$3)*INDEX(怒翼属性投放!$B$33:$B$41,怒翼升级!$G618))</f>
        <v>1264</v>
      </c>
      <c r="Q618" s="12">
        <f>INT(INDEX($C$5:$C$54,$I618)*INDEX(怒翼属性投放!$B$67:$Q$83,$F618,Q$3)*INDEX(怒翼属性投放!$B$33:$B$41,怒翼升级!$G618))</f>
        <v>0</v>
      </c>
      <c r="R618" s="12">
        <f>INT(INDEX($C$5:$C$54,$I618)*INDEX(怒翼属性投放!$B$67:$Q$83,$F618,R$3)*INDEX(怒翼属性投放!$B$33:$B$41,怒翼升级!$G618))</f>
        <v>0</v>
      </c>
      <c r="S618" s="12">
        <f>INT(INDEX($C$5:$C$54,$I618)*INDEX(怒翼属性投放!$B$67:$Q$83,$F618,S$3)*INDEX(怒翼属性投放!$B$33:$B$41,怒翼升级!$G618))</f>
        <v>0</v>
      </c>
      <c r="T618" s="12">
        <f>INT(INDEX($C$5:$C$54,$I618)*INDEX(怒翼属性投放!$B$67:$Q$83,$F618,T$3)*INDEX(怒翼属性投放!$B$33:$B$41,怒翼升级!$G618))</f>
        <v>0</v>
      </c>
      <c r="U618" s="12">
        <f>INT(INDEX($C$5:$C$54,$I618)*INDEX(怒翼属性投放!$B$67:$Q$83,$F618,U$3)*INDEX(怒翼属性投放!$B$33:$B$41,怒翼升级!$G618))</f>
        <v>0</v>
      </c>
      <c r="V618" s="12">
        <f>INT(INDEX($C$5:$C$54,$I618)*INDEX(怒翼属性投放!$B$67:$Q$83,$F618,V$3)*INDEX(怒翼属性投放!$B$33:$B$41,怒翼升级!$G618))</f>
        <v>0</v>
      </c>
      <c r="W618" s="12">
        <f>INT(INDEX($C$5:$C$54,$I618)*INDEX(怒翼属性投放!$B$67:$Q$83,$F618,W$3)*INDEX(怒翼属性投放!$B$33:$B$41,怒翼升级!$G618))</f>
        <v>0</v>
      </c>
      <c r="X618" s="12">
        <f>INT(INDEX($C$5:$C$54,$I618)*INDEX(怒翼属性投放!$B$67:$Q$83,$F618,X$3)*INDEX(怒翼属性投放!$B$33:$B$41,怒翼升级!$G618))</f>
        <v>0</v>
      </c>
      <c r="Y618" s="12">
        <f>INT(INDEX($C$5:$C$54,$I618)*INDEX(怒翼属性投放!$B$67:$Q$83,$F618,Y$3)*INDEX(怒翼属性投放!$B$33:$B$41,怒翼升级!$G618))</f>
        <v>0</v>
      </c>
      <c r="Z618" s="12">
        <f>SUMPRODUCT(怒翼属性投放!B$47:Q$47,怒翼升级!J618:Y618)</f>
        <v>7369.5</v>
      </c>
    </row>
    <row r="619" spans="6:26" ht="16.5" x14ac:dyDescent="0.15">
      <c r="F619" s="13">
        <v>13</v>
      </c>
      <c r="G619" s="13">
        <v>8</v>
      </c>
      <c r="H619" s="13" t="s">
        <v>146</v>
      </c>
      <c r="I619" s="13">
        <v>15</v>
      </c>
      <c r="J619" s="12">
        <f>INT(INDEX($C$5:$C$54,$I619)*INDEX(怒翼属性投放!$B$67:$Q$83,$F619,J$3)*INDEX(怒翼属性投放!$B$33:$B$41,怒翼升级!$G619))</f>
        <v>11071</v>
      </c>
      <c r="K619" s="12">
        <f>INT(INDEX($C$5:$C$54,$I619)*INDEX(怒翼属性投放!$B$67:$Q$83,$F619,K$3)*INDEX(怒翼属性投放!$B$33:$B$41,怒翼升级!$G619))</f>
        <v>885</v>
      </c>
      <c r="L619" s="12">
        <f>INT(INDEX($C$5:$C$54,$I619)*INDEX(怒翼属性投放!$B$67:$Q$83,$F619,L$3)*INDEX(怒翼属性投放!$B$33:$B$41,怒翼升级!$G619))</f>
        <v>442</v>
      </c>
      <c r="M619" s="12">
        <f>INT(INDEX($C$5:$C$54,$I619)*INDEX(怒翼属性投放!$B$67:$Q$83,$F619,M$3)*INDEX(怒翼属性投放!$B$33:$B$41,怒翼升级!$G619))</f>
        <v>442</v>
      </c>
      <c r="N619" s="12">
        <f>INT(INDEX($C$5:$C$54,$I619)*INDEX(怒翼属性投放!$B$67:$Q$83,$F619,N$3)*INDEX(怒翼属性投放!$B$33:$B$41,怒翼升级!$G619))</f>
        <v>0</v>
      </c>
      <c r="O619" s="12">
        <f>INT(INDEX($C$5:$C$54,$I619)*INDEX(怒翼属性投放!$B$67:$Q$83,$F619,O$3)*INDEX(怒翼属性投放!$B$33:$B$41,怒翼升级!$G619))</f>
        <v>0</v>
      </c>
      <c r="P619" s="12">
        <f>INT(INDEX($C$5:$C$54,$I619)*INDEX(怒翼属性投放!$B$67:$Q$83,$F619,P$3)*INDEX(怒翼属性投放!$B$33:$B$41,怒翼升级!$G619))</f>
        <v>1328</v>
      </c>
      <c r="Q619" s="12">
        <f>INT(INDEX($C$5:$C$54,$I619)*INDEX(怒翼属性投放!$B$67:$Q$83,$F619,Q$3)*INDEX(怒翼属性投放!$B$33:$B$41,怒翼升级!$G619))</f>
        <v>0</v>
      </c>
      <c r="R619" s="12">
        <f>INT(INDEX($C$5:$C$54,$I619)*INDEX(怒翼属性投放!$B$67:$Q$83,$F619,R$3)*INDEX(怒翼属性投放!$B$33:$B$41,怒翼升级!$G619))</f>
        <v>0</v>
      </c>
      <c r="S619" s="12">
        <f>INT(INDEX($C$5:$C$54,$I619)*INDEX(怒翼属性投放!$B$67:$Q$83,$F619,S$3)*INDEX(怒翼属性投放!$B$33:$B$41,怒翼升级!$G619))</f>
        <v>0</v>
      </c>
      <c r="T619" s="12">
        <f>INT(INDEX($C$5:$C$54,$I619)*INDEX(怒翼属性投放!$B$67:$Q$83,$F619,T$3)*INDEX(怒翼属性投放!$B$33:$B$41,怒翼升级!$G619))</f>
        <v>0</v>
      </c>
      <c r="U619" s="12">
        <f>INT(INDEX($C$5:$C$54,$I619)*INDEX(怒翼属性投放!$B$67:$Q$83,$F619,U$3)*INDEX(怒翼属性投放!$B$33:$B$41,怒翼升级!$G619))</f>
        <v>0</v>
      </c>
      <c r="V619" s="12">
        <f>INT(INDEX($C$5:$C$54,$I619)*INDEX(怒翼属性投放!$B$67:$Q$83,$F619,V$3)*INDEX(怒翼属性投放!$B$33:$B$41,怒翼升级!$G619))</f>
        <v>0</v>
      </c>
      <c r="W619" s="12">
        <f>INT(INDEX($C$5:$C$54,$I619)*INDEX(怒翼属性投放!$B$67:$Q$83,$F619,W$3)*INDEX(怒翼属性投放!$B$33:$B$41,怒翼升级!$G619))</f>
        <v>0</v>
      </c>
      <c r="X619" s="12">
        <f>INT(INDEX($C$5:$C$54,$I619)*INDEX(怒翼属性投放!$B$67:$Q$83,$F619,X$3)*INDEX(怒翼属性投放!$B$33:$B$41,怒翼升级!$G619))</f>
        <v>0</v>
      </c>
      <c r="Y619" s="12">
        <f>INT(INDEX($C$5:$C$54,$I619)*INDEX(怒翼属性投放!$B$67:$Q$83,$F619,Y$3)*INDEX(怒翼属性投放!$B$33:$B$41,怒翼升级!$G619))</f>
        <v>0</v>
      </c>
      <c r="Z619" s="12">
        <f>SUMPRODUCT(怒翼属性投放!B$47:Q$47,怒翼升级!J619:Y619)</f>
        <v>7742.1</v>
      </c>
    </row>
    <row r="620" spans="6:26" ht="16.5" x14ac:dyDescent="0.15">
      <c r="F620" s="13">
        <v>13</v>
      </c>
      <c r="G620" s="13">
        <v>8</v>
      </c>
      <c r="H620" s="13" t="s">
        <v>146</v>
      </c>
      <c r="I620" s="13">
        <v>16</v>
      </c>
      <c r="J620" s="12">
        <f>INT(INDEX($C$5:$C$54,$I620)*INDEX(怒翼属性投放!$B$67:$Q$83,$F620,J$3)*INDEX(怒翼属性投放!$B$33:$B$41,怒翼升级!$G620))</f>
        <v>11607</v>
      </c>
      <c r="K620" s="12">
        <f>INT(INDEX($C$5:$C$54,$I620)*INDEX(怒翼属性投放!$B$67:$Q$83,$F620,K$3)*INDEX(怒翼属性投放!$B$33:$B$41,怒翼升级!$G620))</f>
        <v>928</v>
      </c>
      <c r="L620" s="12">
        <f>INT(INDEX($C$5:$C$54,$I620)*INDEX(怒翼属性投放!$B$67:$Q$83,$F620,L$3)*INDEX(怒翼属性投放!$B$33:$B$41,怒翼升级!$G620))</f>
        <v>464</v>
      </c>
      <c r="M620" s="12">
        <f>INT(INDEX($C$5:$C$54,$I620)*INDEX(怒翼属性投放!$B$67:$Q$83,$F620,M$3)*INDEX(怒翼属性投放!$B$33:$B$41,怒翼升级!$G620))</f>
        <v>464</v>
      </c>
      <c r="N620" s="12">
        <f>INT(INDEX($C$5:$C$54,$I620)*INDEX(怒翼属性投放!$B$67:$Q$83,$F620,N$3)*INDEX(怒翼属性投放!$B$33:$B$41,怒翼升级!$G620))</f>
        <v>0</v>
      </c>
      <c r="O620" s="12">
        <f>INT(INDEX($C$5:$C$54,$I620)*INDEX(怒翼属性投放!$B$67:$Q$83,$F620,O$3)*INDEX(怒翼属性投放!$B$33:$B$41,怒翼升级!$G620))</f>
        <v>0</v>
      </c>
      <c r="P620" s="12">
        <f>INT(INDEX($C$5:$C$54,$I620)*INDEX(怒翼属性投放!$B$67:$Q$83,$F620,P$3)*INDEX(怒翼属性投放!$B$33:$B$41,怒翼升级!$G620))</f>
        <v>1392</v>
      </c>
      <c r="Q620" s="12">
        <f>INT(INDEX($C$5:$C$54,$I620)*INDEX(怒翼属性投放!$B$67:$Q$83,$F620,Q$3)*INDEX(怒翼属性投放!$B$33:$B$41,怒翼升级!$G620))</f>
        <v>0</v>
      </c>
      <c r="R620" s="12">
        <f>INT(INDEX($C$5:$C$54,$I620)*INDEX(怒翼属性投放!$B$67:$Q$83,$F620,R$3)*INDEX(怒翼属性投放!$B$33:$B$41,怒翼升级!$G620))</f>
        <v>0</v>
      </c>
      <c r="S620" s="12">
        <f>INT(INDEX($C$5:$C$54,$I620)*INDEX(怒翼属性投放!$B$67:$Q$83,$F620,S$3)*INDEX(怒翼属性投放!$B$33:$B$41,怒翼升级!$G620))</f>
        <v>0</v>
      </c>
      <c r="T620" s="12">
        <f>INT(INDEX($C$5:$C$54,$I620)*INDEX(怒翼属性投放!$B$67:$Q$83,$F620,T$3)*INDEX(怒翼属性投放!$B$33:$B$41,怒翼升级!$G620))</f>
        <v>0</v>
      </c>
      <c r="U620" s="12">
        <f>INT(INDEX($C$5:$C$54,$I620)*INDEX(怒翼属性投放!$B$67:$Q$83,$F620,U$3)*INDEX(怒翼属性投放!$B$33:$B$41,怒翼升级!$G620))</f>
        <v>0</v>
      </c>
      <c r="V620" s="12">
        <f>INT(INDEX($C$5:$C$54,$I620)*INDEX(怒翼属性投放!$B$67:$Q$83,$F620,V$3)*INDEX(怒翼属性投放!$B$33:$B$41,怒翼升级!$G620))</f>
        <v>0</v>
      </c>
      <c r="W620" s="12">
        <f>INT(INDEX($C$5:$C$54,$I620)*INDEX(怒翼属性投放!$B$67:$Q$83,$F620,W$3)*INDEX(怒翼属性投放!$B$33:$B$41,怒翼升级!$G620))</f>
        <v>0</v>
      </c>
      <c r="X620" s="12">
        <f>INT(INDEX($C$5:$C$54,$I620)*INDEX(怒翼属性投放!$B$67:$Q$83,$F620,X$3)*INDEX(怒翼属性投放!$B$33:$B$41,怒翼升级!$G620))</f>
        <v>0</v>
      </c>
      <c r="Y620" s="12">
        <f>INT(INDEX($C$5:$C$54,$I620)*INDEX(怒翼属性投放!$B$67:$Q$83,$F620,Y$3)*INDEX(怒翼属性投放!$B$33:$B$41,怒翼升级!$G620))</f>
        <v>0</v>
      </c>
      <c r="Z620" s="12">
        <f>SUMPRODUCT(怒翼属性投放!B$47:Q$47,怒翼升级!J620:Y620)</f>
        <v>8120.7</v>
      </c>
    </row>
    <row r="621" spans="6:26" ht="16.5" x14ac:dyDescent="0.15">
      <c r="F621" s="13">
        <v>13</v>
      </c>
      <c r="G621" s="13">
        <v>8</v>
      </c>
      <c r="H621" s="13" t="s">
        <v>146</v>
      </c>
      <c r="I621" s="13">
        <v>17</v>
      </c>
      <c r="J621" s="12">
        <f>INT(INDEX($C$5:$C$54,$I621)*INDEX(怒翼属性投放!$B$67:$Q$83,$F621,J$3)*INDEX(怒翼属性投放!$B$33:$B$41,怒翼升级!$G621))</f>
        <v>12142</v>
      </c>
      <c r="K621" s="12">
        <f>INT(INDEX($C$5:$C$54,$I621)*INDEX(怒翼属性投放!$B$67:$Q$83,$F621,K$3)*INDEX(怒翼属性投放!$B$33:$B$41,怒翼升级!$G621))</f>
        <v>971</v>
      </c>
      <c r="L621" s="12">
        <f>INT(INDEX($C$5:$C$54,$I621)*INDEX(怒翼属性投放!$B$67:$Q$83,$F621,L$3)*INDEX(怒翼属性投放!$B$33:$B$41,怒翼升级!$G621))</f>
        <v>485</v>
      </c>
      <c r="M621" s="12">
        <f>INT(INDEX($C$5:$C$54,$I621)*INDEX(怒翼属性投放!$B$67:$Q$83,$F621,M$3)*INDEX(怒翼属性投放!$B$33:$B$41,怒翼升级!$G621))</f>
        <v>485</v>
      </c>
      <c r="N621" s="12">
        <f>INT(INDEX($C$5:$C$54,$I621)*INDEX(怒翼属性投放!$B$67:$Q$83,$F621,N$3)*INDEX(怒翼属性投放!$B$33:$B$41,怒翼升级!$G621))</f>
        <v>0</v>
      </c>
      <c r="O621" s="12">
        <f>INT(INDEX($C$5:$C$54,$I621)*INDEX(怒翼属性投放!$B$67:$Q$83,$F621,O$3)*INDEX(怒翼属性投放!$B$33:$B$41,怒翼升级!$G621))</f>
        <v>0</v>
      </c>
      <c r="P621" s="12">
        <f>INT(INDEX($C$5:$C$54,$I621)*INDEX(怒翼属性投放!$B$67:$Q$83,$F621,P$3)*INDEX(怒翼属性投放!$B$33:$B$41,怒翼升级!$G621))</f>
        <v>1457</v>
      </c>
      <c r="Q621" s="12">
        <f>INT(INDEX($C$5:$C$54,$I621)*INDEX(怒翼属性投放!$B$67:$Q$83,$F621,Q$3)*INDEX(怒翼属性投放!$B$33:$B$41,怒翼升级!$G621))</f>
        <v>0</v>
      </c>
      <c r="R621" s="12">
        <f>INT(INDEX($C$5:$C$54,$I621)*INDEX(怒翼属性投放!$B$67:$Q$83,$F621,R$3)*INDEX(怒翼属性投放!$B$33:$B$41,怒翼升级!$G621))</f>
        <v>0</v>
      </c>
      <c r="S621" s="12">
        <f>INT(INDEX($C$5:$C$54,$I621)*INDEX(怒翼属性投放!$B$67:$Q$83,$F621,S$3)*INDEX(怒翼属性投放!$B$33:$B$41,怒翼升级!$G621))</f>
        <v>0</v>
      </c>
      <c r="T621" s="12">
        <f>INT(INDEX($C$5:$C$54,$I621)*INDEX(怒翼属性投放!$B$67:$Q$83,$F621,T$3)*INDEX(怒翼属性投放!$B$33:$B$41,怒翼升级!$G621))</f>
        <v>0</v>
      </c>
      <c r="U621" s="12">
        <f>INT(INDEX($C$5:$C$54,$I621)*INDEX(怒翼属性投放!$B$67:$Q$83,$F621,U$3)*INDEX(怒翼属性投放!$B$33:$B$41,怒翼升级!$G621))</f>
        <v>0</v>
      </c>
      <c r="V621" s="12">
        <f>INT(INDEX($C$5:$C$54,$I621)*INDEX(怒翼属性投放!$B$67:$Q$83,$F621,V$3)*INDEX(怒翼属性投放!$B$33:$B$41,怒翼升级!$G621))</f>
        <v>0</v>
      </c>
      <c r="W621" s="12">
        <f>INT(INDEX($C$5:$C$54,$I621)*INDEX(怒翼属性投放!$B$67:$Q$83,$F621,W$3)*INDEX(怒翼属性投放!$B$33:$B$41,怒翼升级!$G621))</f>
        <v>0</v>
      </c>
      <c r="X621" s="12">
        <f>INT(INDEX($C$5:$C$54,$I621)*INDEX(怒翼属性投放!$B$67:$Q$83,$F621,X$3)*INDEX(怒翼属性投放!$B$33:$B$41,怒翼升级!$G621))</f>
        <v>0</v>
      </c>
      <c r="Y621" s="12">
        <f>INT(INDEX($C$5:$C$54,$I621)*INDEX(怒翼属性投放!$B$67:$Q$83,$F621,Y$3)*INDEX(怒翼属性投放!$B$33:$B$41,怒翼升级!$G621))</f>
        <v>0</v>
      </c>
      <c r="Z621" s="12">
        <f>SUMPRODUCT(怒翼属性投放!B$47:Q$47,怒翼升级!J621:Y621)</f>
        <v>8494.2000000000007</v>
      </c>
    </row>
    <row r="622" spans="6:26" ht="16.5" x14ac:dyDescent="0.15">
      <c r="F622" s="13">
        <v>13</v>
      </c>
      <c r="G622" s="13">
        <v>8</v>
      </c>
      <c r="H622" s="13" t="s">
        <v>146</v>
      </c>
      <c r="I622" s="13">
        <v>18</v>
      </c>
      <c r="J622" s="12">
        <f>INT(INDEX($C$5:$C$54,$I622)*INDEX(怒翼属性投放!$B$67:$Q$83,$F622,J$3)*INDEX(怒翼属性投放!$B$33:$B$41,怒翼升级!$G622))</f>
        <v>12678</v>
      </c>
      <c r="K622" s="12">
        <f>INT(INDEX($C$5:$C$54,$I622)*INDEX(怒翼属性投放!$B$67:$Q$83,$F622,K$3)*INDEX(怒翼属性投放!$B$33:$B$41,怒翼升级!$G622))</f>
        <v>1014</v>
      </c>
      <c r="L622" s="12">
        <f>INT(INDEX($C$5:$C$54,$I622)*INDEX(怒翼属性投放!$B$67:$Q$83,$F622,L$3)*INDEX(怒翼属性投放!$B$33:$B$41,怒翼升级!$G622))</f>
        <v>507</v>
      </c>
      <c r="M622" s="12">
        <f>INT(INDEX($C$5:$C$54,$I622)*INDEX(怒翼属性投放!$B$67:$Q$83,$F622,M$3)*INDEX(怒翼属性投放!$B$33:$B$41,怒翼升级!$G622))</f>
        <v>507</v>
      </c>
      <c r="N622" s="12">
        <f>INT(INDEX($C$5:$C$54,$I622)*INDEX(怒翼属性投放!$B$67:$Q$83,$F622,N$3)*INDEX(怒翼属性投放!$B$33:$B$41,怒翼升级!$G622))</f>
        <v>0</v>
      </c>
      <c r="O622" s="12">
        <f>INT(INDEX($C$5:$C$54,$I622)*INDEX(怒翼属性投放!$B$67:$Q$83,$F622,O$3)*INDEX(怒翼属性投放!$B$33:$B$41,怒翼升级!$G622))</f>
        <v>0</v>
      </c>
      <c r="P622" s="12">
        <f>INT(INDEX($C$5:$C$54,$I622)*INDEX(怒翼属性投放!$B$67:$Q$83,$F622,P$3)*INDEX(怒翼属性投放!$B$33:$B$41,怒翼升级!$G622))</f>
        <v>1521</v>
      </c>
      <c r="Q622" s="12">
        <f>INT(INDEX($C$5:$C$54,$I622)*INDEX(怒翼属性投放!$B$67:$Q$83,$F622,Q$3)*INDEX(怒翼属性投放!$B$33:$B$41,怒翼升级!$G622))</f>
        <v>0</v>
      </c>
      <c r="R622" s="12">
        <f>INT(INDEX($C$5:$C$54,$I622)*INDEX(怒翼属性投放!$B$67:$Q$83,$F622,R$3)*INDEX(怒翼属性投放!$B$33:$B$41,怒翼升级!$G622))</f>
        <v>0</v>
      </c>
      <c r="S622" s="12">
        <f>INT(INDEX($C$5:$C$54,$I622)*INDEX(怒翼属性投放!$B$67:$Q$83,$F622,S$3)*INDEX(怒翼属性投放!$B$33:$B$41,怒翼升级!$G622))</f>
        <v>0</v>
      </c>
      <c r="T622" s="12">
        <f>INT(INDEX($C$5:$C$54,$I622)*INDEX(怒翼属性投放!$B$67:$Q$83,$F622,T$3)*INDEX(怒翼属性投放!$B$33:$B$41,怒翼升级!$G622))</f>
        <v>0</v>
      </c>
      <c r="U622" s="12">
        <f>INT(INDEX($C$5:$C$54,$I622)*INDEX(怒翼属性投放!$B$67:$Q$83,$F622,U$3)*INDEX(怒翼属性投放!$B$33:$B$41,怒翼升级!$G622))</f>
        <v>0</v>
      </c>
      <c r="V622" s="12">
        <f>INT(INDEX($C$5:$C$54,$I622)*INDEX(怒翼属性投放!$B$67:$Q$83,$F622,V$3)*INDEX(怒翼属性投放!$B$33:$B$41,怒翼升级!$G622))</f>
        <v>0</v>
      </c>
      <c r="W622" s="12">
        <f>INT(INDEX($C$5:$C$54,$I622)*INDEX(怒翼属性投放!$B$67:$Q$83,$F622,W$3)*INDEX(怒翼属性投放!$B$33:$B$41,怒翼升级!$G622))</f>
        <v>0</v>
      </c>
      <c r="X622" s="12">
        <f>INT(INDEX($C$5:$C$54,$I622)*INDEX(怒翼属性投放!$B$67:$Q$83,$F622,X$3)*INDEX(怒翼属性投放!$B$33:$B$41,怒翼升级!$G622))</f>
        <v>0</v>
      </c>
      <c r="Y622" s="12">
        <f>INT(INDEX($C$5:$C$54,$I622)*INDEX(怒翼属性投放!$B$67:$Q$83,$F622,Y$3)*INDEX(怒翼属性投放!$B$33:$B$41,怒翼升级!$G622))</f>
        <v>0</v>
      </c>
      <c r="Z622" s="12">
        <f>SUMPRODUCT(怒翼属性投放!B$47:Q$47,怒翼升级!J622:Y622)</f>
        <v>8872.7999999999993</v>
      </c>
    </row>
    <row r="623" spans="6:26" ht="16.5" x14ac:dyDescent="0.15">
      <c r="F623" s="13">
        <v>13</v>
      </c>
      <c r="G623" s="13">
        <v>8</v>
      </c>
      <c r="H623" s="13" t="s">
        <v>146</v>
      </c>
      <c r="I623" s="13">
        <v>19</v>
      </c>
      <c r="J623" s="12">
        <f>INT(INDEX($C$5:$C$54,$I623)*INDEX(怒翼属性投放!$B$67:$Q$83,$F623,J$3)*INDEX(怒翼属性投放!$B$33:$B$41,怒翼升级!$G623))</f>
        <v>13214</v>
      </c>
      <c r="K623" s="12">
        <f>INT(INDEX($C$5:$C$54,$I623)*INDEX(怒翼属性投放!$B$67:$Q$83,$F623,K$3)*INDEX(怒翼属性投放!$B$33:$B$41,怒翼升级!$G623))</f>
        <v>1057</v>
      </c>
      <c r="L623" s="12">
        <f>INT(INDEX($C$5:$C$54,$I623)*INDEX(怒翼属性投放!$B$67:$Q$83,$F623,L$3)*INDEX(怒翼属性投放!$B$33:$B$41,怒翼升级!$G623))</f>
        <v>528</v>
      </c>
      <c r="M623" s="12">
        <f>INT(INDEX($C$5:$C$54,$I623)*INDEX(怒翼属性投放!$B$67:$Q$83,$F623,M$3)*INDEX(怒翼属性投放!$B$33:$B$41,怒翼升级!$G623))</f>
        <v>528</v>
      </c>
      <c r="N623" s="12">
        <f>INT(INDEX($C$5:$C$54,$I623)*INDEX(怒翼属性投放!$B$67:$Q$83,$F623,N$3)*INDEX(怒翼属性投放!$B$33:$B$41,怒翼升级!$G623))</f>
        <v>0</v>
      </c>
      <c r="O623" s="12">
        <f>INT(INDEX($C$5:$C$54,$I623)*INDEX(怒翼属性投放!$B$67:$Q$83,$F623,O$3)*INDEX(怒翼属性投放!$B$33:$B$41,怒翼升级!$G623))</f>
        <v>0</v>
      </c>
      <c r="P623" s="12">
        <f>INT(INDEX($C$5:$C$54,$I623)*INDEX(怒翼属性投放!$B$67:$Q$83,$F623,P$3)*INDEX(怒翼属性投放!$B$33:$B$41,怒翼升级!$G623))</f>
        <v>1585</v>
      </c>
      <c r="Q623" s="12">
        <f>INT(INDEX($C$5:$C$54,$I623)*INDEX(怒翼属性投放!$B$67:$Q$83,$F623,Q$3)*INDEX(怒翼属性投放!$B$33:$B$41,怒翼升级!$G623))</f>
        <v>0</v>
      </c>
      <c r="R623" s="12">
        <f>INT(INDEX($C$5:$C$54,$I623)*INDEX(怒翼属性投放!$B$67:$Q$83,$F623,R$3)*INDEX(怒翼属性投放!$B$33:$B$41,怒翼升级!$G623))</f>
        <v>0</v>
      </c>
      <c r="S623" s="12">
        <f>INT(INDEX($C$5:$C$54,$I623)*INDEX(怒翼属性投放!$B$67:$Q$83,$F623,S$3)*INDEX(怒翼属性投放!$B$33:$B$41,怒翼升级!$G623))</f>
        <v>0</v>
      </c>
      <c r="T623" s="12">
        <f>INT(INDEX($C$5:$C$54,$I623)*INDEX(怒翼属性投放!$B$67:$Q$83,$F623,T$3)*INDEX(怒翼属性投放!$B$33:$B$41,怒翼升级!$G623))</f>
        <v>0</v>
      </c>
      <c r="U623" s="12">
        <f>INT(INDEX($C$5:$C$54,$I623)*INDEX(怒翼属性投放!$B$67:$Q$83,$F623,U$3)*INDEX(怒翼属性投放!$B$33:$B$41,怒翼升级!$G623))</f>
        <v>0</v>
      </c>
      <c r="V623" s="12">
        <f>INT(INDEX($C$5:$C$54,$I623)*INDEX(怒翼属性投放!$B$67:$Q$83,$F623,V$3)*INDEX(怒翼属性投放!$B$33:$B$41,怒翼升级!$G623))</f>
        <v>0</v>
      </c>
      <c r="W623" s="12">
        <f>INT(INDEX($C$5:$C$54,$I623)*INDEX(怒翼属性投放!$B$67:$Q$83,$F623,W$3)*INDEX(怒翼属性投放!$B$33:$B$41,怒翼升级!$G623))</f>
        <v>0</v>
      </c>
      <c r="X623" s="12">
        <f>INT(INDEX($C$5:$C$54,$I623)*INDEX(怒翼属性投放!$B$67:$Q$83,$F623,X$3)*INDEX(怒翼属性投放!$B$33:$B$41,怒翼升级!$G623))</f>
        <v>0</v>
      </c>
      <c r="Y623" s="12">
        <f>INT(INDEX($C$5:$C$54,$I623)*INDEX(怒翼属性投放!$B$67:$Q$83,$F623,Y$3)*INDEX(怒翼属性投放!$B$33:$B$41,怒翼升级!$G623))</f>
        <v>0</v>
      </c>
      <c r="Z623" s="12">
        <f>SUMPRODUCT(怒翼属性投放!B$47:Q$47,怒翼升级!J623:Y623)</f>
        <v>9245.4</v>
      </c>
    </row>
    <row r="624" spans="6:26" ht="16.5" x14ac:dyDescent="0.15">
      <c r="F624" s="13">
        <v>13</v>
      </c>
      <c r="G624" s="13">
        <v>8</v>
      </c>
      <c r="H624" s="13" t="s">
        <v>146</v>
      </c>
      <c r="I624" s="13">
        <v>20</v>
      </c>
      <c r="J624" s="12">
        <f>INT(INDEX($C$5:$C$54,$I624)*INDEX(怒翼属性投放!$B$67:$Q$83,$F624,J$3)*INDEX(怒翼属性投放!$B$33:$B$41,怒翼升级!$G624))</f>
        <v>13750</v>
      </c>
      <c r="K624" s="12">
        <f>INT(INDEX($C$5:$C$54,$I624)*INDEX(怒翼属性投放!$B$67:$Q$83,$F624,K$3)*INDEX(怒翼属性投放!$B$33:$B$41,怒翼升级!$G624))</f>
        <v>1100</v>
      </c>
      <c r="L624" s="12">
        <f>INT(INDEX($C$5:$C$54,$I624)*INDEX(怒翼属性投放!$B$67:$Q$83,$F624,L$3)*INDEX(怒翼属性投放!$B$33:$B$41,怒翼升级!$G624))</f>
        <v>550</v>
      </c>
      <c r="M624" s="12">
        <f>INT(INDEX($C$5:$C$54,$I624)*INDEX(怒翼属性投放!$B$67:$Q$83,$F624,M$3)*INDEX(怒翼属性投放!$B$33:$B$41,怒翼升级!$G624))</f>
        <v>550</v>
      </c>
      <c r="N624" s="12">
        <f>INT(INDEX($C$5:$C$54,$I624)*INDEX(怒翼属性投放!$B$67:$Q$83,$F624,N$3)*INDEX(怒翼属性投放!$B$33:$B$41,怒翼升级!$G624))</f>
        <v>0</v>
      </c>
      <c r="O624" s="12">
        <f>INT(INDEX($C$5:$C$54,$I624)*INDEX(怒翼属性投放!$B$67:$Q$83,$F624,O$3)*INDEX(怒翼属性投放!$B$33:$B$41,怒翼升级!$G624))</f>
        <v>0</v>
      </c>
      <c r="P624" s="12">
        <f>INT(INDEX($C$5:$C$54,$I624)*INDEX(怒翼属性投放!$B$67:$Q$83,$F624,P$3)*INDEX(怒翼属性投放!$B$33:$B$41,怒翼升级!$G624))</f>
        <v>1650</v>
      </c>
      <c r="Q624" s="12">
        <f>INT(INDEX($C$5:$C$54,$I624)*INDEX(怒翼属性投放!$B$67:$Q$83,$F624,Q$3)*INDEX(怒翼属性投放!$B$33:$B$41,怒翼升级!$G624))</f>
        <v>0</v>
      </c>
      <c r="R624" s="12">
        <f>INT(INDEX($C$5:$C$54,$I624)*INDEX(怒翼属性投放!$B$67:$Q$83,$F624,R$3)*INDEX(怒翼属性投放!$B$33:$B$41,怒翼升级!$G624))</f>
        <v>0</v>
      </c>
      <c r="S624" s="12">
        <f>INT(INDEX($C$5:$C$54,$I624)*INDEX(怒翼属性投放!$B$67:$Q$83,$F624,S$3)*INDEX(怒翼属性投放!$B$33:$B$41,怒翼升级!$G624))</f>
        <v>0</v>
      </c>
      <c r="T624" s="12">
        <f>INT(INDEX($C$5:$C$54,$I624)*INDEX(怒翼属性投放!$B$67:$Q$83,$F624,T$3)*INDEX(怒翼属性投放!$B$33:$B$41,怒翼升级!$G624))</f>
        <v>0</v>
      </c>
      <c r="U624" s="12">
        <f>INT(INDEX($C$5:$C$54,$I624)*INDEX(怒翼属性投放!$B$67:$Q$83,$F624,U$3)*INDEX(怒翼属性投放!$B$33:$B$41,怒翼升级!$G624))</f>
        <v>0</v>
      </c>
      <c r="V624" s="12">
        <f>INT(INDEX($C$5:$C$54,$I624)*INDEX(怒翼属性投放!$B$67:$Q$83,$F624,V$3)*INDEX(怒翼属性投放!$B$33:$B$41,怒翼升级!$G624))</f>
        <v>0</v>
      </c>
      <c r="W624" s="12">
        <f>INT(INDEX($C$5:$C$54,$I624)*INDEX(怒翼属性投放!$B$67:$Q$83,$F624,W$3)*INDEX(怒翼属性投放!$B$33:$B$41,怒翼升级!$G624))</f>
        <v>0</v>
      </c>
      <c r="X624" s="12">
        <f>INT(INDEX($C$5:$C$54,$I624)*INDEX(怒翼属性投放!$B$67:$Q$83,$F624,X$3)*INDEX(怒翼属性投放!$B$33:$B$41,怒翼升级!$G624))</f>
        <v>0</v>
      </c>
      <c r="Y624" s="12">
        <f>INT(INDEX($C$5:$C$54,$I624)*INDEX(怒翼属性投放!$B$67:$Q$83,$F624,Y$3)*INDEX(怒翼属性投放!$B$33:$B$41,怒翼升级!$G624))</f>
        <v>0</v>
      </c>
      <c r="Z624" s="12">
        <f>SUMPRODUCT(怒翼属性投放!B$47:Q$47,怒翼升级!J624:Y624)</f>
        <v>9625</v>
      </c>
    </row>
    <row r="625" spans="6:26" ht="16.5" x14ac:dyDescent="0.15">
      <c r="F625" s="13">
        <v>13</v>
      </c>
      <c r="G625" s="13">
        <v>8</v>
      </c>
      <c r="H625" s="13" t="s">
        <v>146</v>
      </c>
      <c r="I625" s="13">
        <v>21</v>
      </c>
      <c r="J625" s="12">
        <f>INT(INDEX($C$5:$C$54,$I625)*INDEX(怒翼属性投放!$B$67:$Q$83,$F625,J$3)*INDEX(怒翼属性投放!$B$33:$B$41,怒翼升级!$G625))</f>
        <v>14285</v>
      </c>
      <c r="K625" s="12">
        <f>INT(INDEX($C$5:$C$54,$I625)*INDEX(怒翼属性投放!$B$67:$Q$83,$F625,K$3)*INDEX(怒翼属性投放!$B$33:$B$41,怒翼升级!$G625))</f>
        <v>1142</v>
      </c>
      <c r="L625" s="12">
        <f>INT(INDEX($C$5:$C$54,$I625)*INDEX(怒翼属性投放!$B$67:$Q$83,$F625,L$3)*INDEX(怒翼属性投放!$B$33:$B$41,怒翼升级!$G625))</f>
        <v>571</v>
      </c>
      <c r="M625" s="12">
        <f>INT(INDEX($C$5:$C$54,$I625)*INDEX(怒翼属性投放!$B$67:$Q$83,$F625,M$3)*INDEX(怒翼属性投放!$B$33:$B$41,怒翼升级!$G625))</f>
        <v>571</v>
      </c>
      <c r="N625" s="12">
        <f>INT(INDEX($C$5:$C$54,$I625)*INDEX(怒翼属性投放!$B$67:$Q$83,$F625,N$3)*INDEX(怒翼属性投放!$B$33:$B$41,怒翼升级!$G625))</f>
        <v>0</v>
      </c>
      <c r="O625" s="12">
        <f>INT(INDEX($C$5:$C$54,$I625)*INDEX(怒翼属性投放!$B$67:$Q$83,$F625,O$3)*INDEX(怒翼属性投放!$B$33:$B$41,怒翼升级!$G625))</f>
        <v>0</v>
      </c>
      <c r="P625" s="12">
        <f>INT(INDEX($C$5:$C$54,$I625)*INDEX(怒翼属性投放!$B$67:$Q$83,$F625,P$3)*INDEX(怒翼属性投放!$B$33:$B$41,怒翼升级!$G625))</f>
        <v>1714</v>
      </c>
      <c r="Q625" s="12">
        <f>INT(INDEX($C$5:$C$54,$I625)*INDEX(怒翼属性投放!$B$67:$Q$83,$F625,Q$3)*INDEX(怒翼属性投放!$B$33:$B$41,怒翼升级!$G625))</f>
        <v>0</v>
      </c>
      <c r="R625" s="12">
        <f>INT(INDEX($C$5:$C$54,$I625)*INDEX(怒翼属性投放!$B$67:$Q$83,$F625,R$3)*INDEX(怒翼属性投放!$B$33:$B$41,怒翼升级!$G625))</f>
        <v>0</v>
      </c>
      <c r="S625" s="12">
        <f>INT(INDEX($C$5:$C$54,$I625)*INDEX(怒翼属性投放!$B$67:$Q$83,$F625,S$3)*INDEX(怒翼属性投放!$B$33:$B$41,怒翼升级!$G625))</f>
        <v>0</v>
      </c>
      <c r="T625" s="12">
        <f>INT(INDEX($C$5:$C$54,$I625)*INDEX(怒翼属性投放!$B$67:$Q$83,$F625,T$3)*INDEX(怒翼属性投放!$B$33:$B$41,怒翼升级!$G625))</f>
        <v>0</v>
      </c>
      <c r="U625" s="12">
        <f>INT(INDEX($C$5:$C$54,$I625)*INDEX(怒翼属性投放!$B$67:$Q$83,$F625,U$3)*INDEX(怒翼属性投放!$B$33:$B$41,怒翼升级!$G625))</f>
        <v>0</v>
      </c>
      <c r="V625" s="12">
        <f>INT(INDEX($C$5:$C$54,$I625)*INDEX(怒翼属性投放!$B$67:$Q$83,$F625,V$3)*INDEX(怒翼属性投放!$B$33:$B$41,怒翼升级!$G625))</f>
        <v>0</v>
      </c>
      <c r="W625" s="12">
        <f>INT(INDEX($C$5:$C$54,$I625)*INDEX(怒翼属性投放!$B$67:$Q$83,$F625,W$3)*INDEX(怒翼属性投放!$B$33:$B$41,怒翼升级!$G625))</f>
        <v>0</v>
      </c>
      <c r="X625" s="12">
        <f>INT(INDEX($C$5:$C$54,$I625)*INDEX(怒翼属性投放!$B$67:$Q$83,$F625,X$3)*INDEX(怒翼属性投放!$B$33:$B$41,怒翼升级!$G625))</f>
        <v>0</v>
      </c>
      <c r="Y625" s="12">
        <f>INT(INDEX($C$5:$C$54,$I625)*INDEX(怒翼属性投放!$B$67:$Q$83,$F625,Y$3)*INDEX(怒翼属性投放!$B$33:$B$41,怒翼升级!$G625))</f>
        <v>0</v>
      </c>
      <c r="Z625" s="12">
        <f>SUMPRODUCT(怒翼属性投放!B$47:Q$47,怒翼升级!J625:Y625)</f>
        <v>9994.5</v>
      </c>
    </row>
    <row r="626" spans="6:26" ht="16.5" x14ac:dyDescent="0.15">
      <c r="F626" s="13">
        <v>13</v>
      </c>
      <c r="G626" s="13">
        <v>8</v>
      </c>
      <c r="H626" s="13" t="s">
        <v>146</v>
      </c>
      <c r="I626" s="13">
        <v>22</v>
      </c>
      <c r="J626" s="12">
        <f>INT(INDEX($C$5:$C$54,$I626)*INDEX(怒翼属性投放!$B$67:$Q$83,$F626,J$3)*INDEX(怒翼属性投放!$B$33:$B$41,怒翼升级!$G626))</f>
        <v>14821</v>
      </c>
      <c r="K626" s="12">
        <f>INT(INDEX($C$5:$C$54,$I626)*INDEX(怒翼属性投放!$B$67:$Q$83,$F626,K$3)*INDEX(怒翼属性投放!$B$33:$B$41,怒翼升级!$G626))</f>
        <v>1185</v>
      </c>
      <c r="L626" s="12">
        <f>INT(INDEX($C$5:$C$54,$I626)*INDEX(怒翼属性投放!$B$67:$Q$83,$F626,L$3)*INDEX(怒翼属性投放!$B$33:$B$41,怒翼升级!$G626))</f>
        <v>592</v>
      </c>
      <c r="M626" s="12">
        <f>INT(INDEX($C$5:$C$54,$I626)*INDEX(怒翼属性投放!$B$67:$Q$83,$F626,M$3)*INDEX(怒翼属性投放!$B$33:$B$41,怒翼升级!$G626))</f>
        <v>592</v>
      </c>
      <c r="N626" s="12">
        <f>INT(INDEX($C$5:$C$54,$I626)*INDEX(怒翼属性投放!$B$67:$Q$83,$F626,N$3)*INDEX(怒翼属性投放!$B$33:$B$41,怒翼升级!$G626))</f>
        <v>0</v>
      </c>
      <c r="O626" s="12">
        <f>INT(INDEX($C$5:$C$54,$I626)*INDEX(怒翼属性投放!$B$67:$Q$83,$F626,O$3)*INDEX(怒翼属性投放!$B$33:$B$41,怒翼升级!$G626))</f>
        <v>0</v>
      </c>
      <c r="P626" s="12">
        <f>INT(INDEX($C$5:$C$54,$I626)*INDEX(怒翼属性投放!$B$67:$Q$83,$F626,P$3)*INDEX(怒翼属性投放!$B$33:$B$41,怒翼升级!$G626))</f>
        <v>1778</v>
      </c>
      <c r="Q626" s="12">
        <f>INT(INDEX($C$5:$C$54,$I626)*INDEX(怒翼属性投放!$B$67:$Q$83,$F626,Q$3)*INDEX(怒翼属性投放!$B$33:$B$41,怒翼升级!$G626))</f>
        <v>0</v>
      </c>
      <c r="R626" s="12">
        <f>INT(INDEX($C$5:$C$54,$I626)*INDEX(怒翼属性投放!$B$67:$Q$83,$F626,R$3)*INDEX(怒翼属性投放!$B$33:$B$41,怒翼升级!$G626))</f>
        <v>0</v>
      </c>
      <c r="S626" s="12">
        <f>INT(INDEX($C$5:$C$54,$I626)*INDEX(怒翼属性投放!$B$67:$Q$83,$F626,S$3)*INDEX(怒翼属性投放!$B$33:$B$41,怒翼升级!$G626))</f>
        <v>0</v>
      </c>
      <c r="T626" s="12">
        <f>INT(INDEX($C$5:$C$54,$I626)*INDEX(怒翼属性投放!$B$67:$Q$83,$F626,T$3)*INDEX(怒翼属性投放!$B$33:$B$41,怒翼升级!$G626))</f>
        <v>0</v>
      </c>
      <c r="U626" s="12">
        <f>INT(INDEX($C$5:$C$54,$I626)*INDEX(怒翼属性投放!$B$67:$Q$83,$F626,U$3)*INDEX(怒翼属性投放!$B$33:$B$41,怒翼升级!$G626))</f>
        <v>0</v>
      </c>
      <c r="V626" s="12">
        <f>INT(INDEX($C$5:$C$54,$I626)*INDEX(怒翼属性投放!$B$67:$Q$83,$F626,V$3)*INDEX(怒翼属性投放!$B$33:$B$41,怒翼升级!$G626))</f>
        <v>0</v>
      </c>
      <c r="W626" s="12">
        <f>INT(INDEX($C$5:$C$54,$I626)*INDEX(怒翼属性投放!$B$67:$Q$83,$F626,W$3)*INDEX(怒翼属性投放!$B$33:$B$41,怒翼升级!$G626))</f>
        <v>0</v>
      </c>
      <c r="X626" s="12">
        <f>INT(INDEX($C$5:$C$54,$I626)*INDEX(怒翼属性投放!$B$67:$Q$83,$F626,X$3)*INDEX(怒翼属性投放!$B$33:$B$41,怒翼升级!$G626))</f>
        <v>0</v>
      </c>
      <c r="Y626" s="12">
        <f>INT(INDEX($C$5:$C$54,$I626)*INDEX(怒翼属性投放!$B$67:$Q$83,$F626,Y$3)*INDEX(怒翼属性投放!$B$33:$B$41,怒翼升级!$G626))</f>
        <v>0</v>
      </c>
      <c r="Z626" s="12">
        <f>SUMPRODUCT(怒翼属性投放!B$47:Q$47,怒翼升级!J626:Y626)</f>
        <v>10367.1</v>
      </c>
    </row>
    <row r="627" spans="6:26" ht="16.5" x14ac:dyDescent="0.15">
      <c r="F627" s="13">
        <v>13</v>
      </c>
      <c r="G627" s="13">
        <v>8</v>
      </c>
      <c r="H627" s="13" t="s">
        <v>146</v>
      </c>
      <c r="I627" s="13">
        <v>23</v>
      </c>
      <c r="J627" s="12">
        <f>INT(INDEX($C$5:$C$54,$I627)*INDEX(怒翼属性投放!$B$67:$Q$83,$F627,J$3)*INDEX(怒翼属性投放!$B$33:$B$41,怒翼升级!$G627))</f>
        <v>15357</v>
      </c>
      <c r="K627" s="12">
        <f>INT(INDEX($C$5:$C$54,$I627)*INDEX(怒翼属性投放!$B$67:$Q$83,$F627,K$3)*INDEX(怒翼属性投放!$B$33:$B$41,怒翼升级!$G627))</f>
        <v>1228</v>
      </c>
      <c r="L627" s="12">
        <f>INT(INDEX($C$5:$C$54,$I627)*INDEX(怒翼属性投放!$B$67:$Q$83,$F627,L$3)*INDEX(怒翼属性投放!$B$33:$B$41,怒翼升级!$G627))</f>
        <v>614</v>
      </c>
      <c r="M627" s="12">
        <f>INT(INDEX($C$5:$C$54,$I627)*INDEX(怒翼属性投放!$B$67:$Q$83,$F627,M$3)*INDEX(怒翼属性投放!$B$33:$B$41,怒翼升级!$G627))</f>
        <v>614</v>
      </c>
      <c r="N627" s="12">
        <f>INT(INDEX($C$5:$C$54,$I627)*INDEX(怒翼属性投放!$B$67:$Q$83,$F627,N$3)*INDEX(怒翼属性投放!$B$33:$B$41,怒翼升级!$G627))</f>
        <v>0</v>
      </c>
      <c r="O627" s="12">
        <f>INT(INDEX($C$5:$C$54,$I627)*INDEX(怒翼属性投放!$B$67:$Q$83,$F627,O$3)*INDEX(怒翼属性投放!$B$33:$B$41,怒翼升级!$G627))</f>
        <v>0</v>
      </c>
      <c r="P627" s="12">
        <f>INT(INDEX($C$5:$C$54,$I627)*INDEX(怒翼属性投放!$B$67:$Q$83,$F627,P$3)*INDEX(怒翼属性投放!$B$33:$B$41,怒翼升级!$G627))</f>
        <v>1842</v>
      </c>
      <c r="Q627" s="12">
        <f>INT(INDEX($C$5:$C$54,$I627)*INDEX(怒翼属性投放!$B$67:$Q$83,$F627,Q$3)*INDEX(怒翼属性投放!$B$33:$B$41,怒翼升级!$G627))</f>
        <v>0</v>
      </c>
      <c r="R627" s="12">
        <f>INT(INDEX($C$5:$C$54,$I627)*INDEX(怒翼属性投放!$B$67:$Q$83,$F627,R$3)*INDEX(怒翼属性投放!$B$33:$B$41,怒翼升级!$G627))</f>
        <v>0</v>
      </c>
      <c r="S627" s="12">
        <f>INT(INDEX($C$5:$C$54,$I627)*INDEX(怒翼属性投放!$B$67:$Q$83,$F627,S$3)*INDEX(怒翼属性投放!$B$33:$B$41,怒翼升级!$G627))</f>
        <v>0</v>
      </c>
      <c r="T627" s="12">
        <f>INT(INDEX($C$5:$C$54,$I627)*INDEX(怒翼属性投放!$B$67:$Q$83,$F627,T$3)*INDEX(怒翼属性投放!$B$33:$B$41,怒翼升级!$G627))</f>
        <v>0</v>
      </c>
      <c r="U627" s="12">
        <f>INT(INDEX($C$5:$C$54,$I627)*INDEX(怒翼属性投放!$B$67:$Q$83,$F627,U$3)*INDEX(怒翼属性投放!$B$33:$B$41,怒翼升级!$G627))</f>
        <v>0</v>
      </c>
      <c r="V627" s="12">
        <f>INT(INDEX($C$5:$C$54,$I627)*INDEX(怒翼属性投放!$B$67:$Q$83,$F627,V$3)*INDEX(怒翼属性投放!$B$33:$B$41,怒翼升级!$G627))</f>
        <v>0</v>
      </c>
      <c r="W627" s="12">
        <f>INT(INDEX($C$5:$C$54,$I627)*INDEX(怒翼属性投放!$B$67:$Q$83,$F627,W$3)*INDEX(怒翼属性投放!$B$33:$B$41,怒翼升级!$G627))</f>
        <v>0</v>
      </c>
      <c r="X627" s="12">
        <f>INT(INDEX($C$5:$C$54,$I627)*INDEX(怒翼属性投放!$B$67:$Q$83,$F627,X$3)*INDEX(怒翼属性投放!$B$33:$B$41,怒翼升级!$G627))</f>
        <v>0</v>
      </c>
      <c r="Y627" s="12">
        <f>INT(INDEX($C$5:$C$54,$I627)*INDEX(怒翼属性投放!$B$67:$Q$83,$F627,Y$3)*INDEX(怒翼属性投放!$B$33:$B$41,怒翼升级!$G627))</f>
        <v>0</v>
      </c>
      <c r="Z627" s="12">
        <f>SUMPRODUCT(怒翼属性投放!B$47:Q$47,怒翼升级!J627:Y627)</f>
        <v>10745.7</v>
      </c>
    </row>
    <row r="628" spans="6:26" ht="16.5" x14ac:dyDescent="0.15">
      <c r="F628" s="13">
        <v>13</v>
      </c>
      <c r="G628" s="13">
        <v>8</v>
      </c>
      <c r="H628" s="13" t="s">
        <v>146</v>
      </c>
      <c r="I628" s="13">
        <v>24</v>
      </c>
      <c r="J628" s="12">
        <f>INT(INDEX($C$5:$C$54,$I628)*INDEX(怒翼属性投放!$B$67:$Q$83,$F628,J$3)*INDEX(怒翼属性投放!$B$33:$B$41,怒翼升级!$G628))</f>
        <v>15892</v>
      </c>
      <c r="K628" s="12">
        <f>INT(INDEX($C$5:$C$54,$I628)*INDEX(怒翼属性投放!$B$67:$Q$83,$F628,K$3)*INDEX(怒翼属性投放!$B$33:$B$41,怒翼升级!$G628))</f>
        <v>1271</v>
      </c>
      <c r="L628" s="12">
        <f>INT(INDEX($C$5:$C$54,$I628)*INDEX(怒翼属性投放!$B$67:$Q$83,$F628,L$3)*INDEX(怒翼属性投放!$B$33:$B$41,怒翼升级!$G628))</f>
        <v>635</v>
      </c>
      <c r="M628" s="12">
        <f>INT(INDEX($C$5:$C$54,$I628)*INDEX(怒翼属性投放!$B$67:$Q$83,$F628,M$3)*INDEX(怒翼属性投放!$B$33:$B$41,怒翼升级!$G628))</f>
        <v>635</v>
      </c>
      <c r="N628" s="12">
        <f>INT(INDEX($C$5:$C$54,$I628)*INDEX(怒翼属性投放!$B$67:$Q$83,$F628,N$3)*INDEX(怒翼属性投放!$B$33:$B$41,怒翼升级!$G628))</f>
        <v>0</v>
      </c>
      <c r="O628" s="12">
        <f>INT(INDEX($C$5:$C$54,$I628)*INDEX(怒翼属性投放!$B$67:$Q$83,$F628,O$3)*INDEX(怒翼属性投放!$B$33:$B$41,怒翼升级!$G628))</f>
        <v>0</v>
      </c>
      <c r="P628" s="12">
        <f>INT(INDEX($C$5:$C$54,$I628)*INDEX(怒翼属性投放!$B$67:$Q$83,$F628,P$3)*INDEX(怒翼属性投放!$B$33:$B$41,怒翼升级!$G628))</f>
        <v>1907</v>
      </c>
      <c r="Q628" s="12">
        <f>INT(INDEX($C$5:$C$54,$I628)*INDEX(怒翼属性投放!$B$67:$Q$83,$F628,Q$3)*INDEX(怒翼属性投放!$B$33:$B$41,怒翼升级!$G628))</f>
        <v>0</v>
      </c>
      <c r="R628" s="12">
        <f>INT(INDEX($C$5:$C$54,$I628)*INDEX(怒翼属性投放!$B$67:$Q$83,$F628,R$3)*INDEX(怒翼属性投放!$B$33:$B$41,怒翼升级!$G628))</f>
        <v>0</v>
      </c>
      <c r="S628" s="12">
        <f>INT(INDEX($C$5:$C$54,$I628)*INDEX(怒翼属性投放!$B$67:$Q$83,$F628,S$3)*INDEX(怒翼属性投放!$B$33:$B$41,怒翼升级!$G628))</f>
        <v>0</v>
      </c>
      <c r="T628" s="12">
        <f>INT(INDEX($C$5:$C$54,$I628)*INDEX(怒翼属性投放!$B$67:$Q$83,$F628,T$3)*INDEX(怒翼属性投放!$B$33:$B$41,怒翼升级!$G628))</f>
        <v>0</v>
      </c>
      <c r="U628" s="12">
        <f>INT(INDEX($C$5:$C$54,$I628)*INDEX(怒翼属性投放!$B$67:$Q$83,$F628,U$3)*INDEX(怒翼属性投放!$B$33:$B$41,怒翼升级!$G628))</f>
        <v>0</v>
      </c>
      <c r="V628" s="12">
        <f>INT(INDEX($C$5:$C$54,$I628)*INDEX(怒翼属性投放!$B$67:$Q$83,$F628,V$3)*INDEX(怒翼属性投放!$B$33:$B$41,怒翼升级!$G628))</f>
        <v>0</v>
      </c>
      <c r="W628" s="12">
        <f>INT(INDEX($C$5:$C$54,$I628)*INDEX(怒翼属性投放!$B$67:$Q$83,$F628,W$3)*INDEX(怒翼属性投放!$B$33:$B$41,怒翼升级!$G628))</f>
        <v>0</v>
      </c>
      <c r="X628" s="12">
        <f>INT(INDEX($C$5:$C$54,$I628)*INDEX(怒翼属性投放!$B$67:$Q$83,$F628,X$3)*INDEX(怒翼属性投放!$B$33:$B$41,怒翼升级!$G628))</f>
        <v>0</v>
      </c>
      <c r="Y628" s="12">
        <f>INT(INDEX($C$5:$C$54,$I628)*INDEX(怒翼属性投放!$B$67:$Q$83,$F628,Y$3)*INDEX(怒翼属性投放!$B$33:$B$41,怒翼升级!$G628))</f>
        <v>0</v>
      </c>
      <c r="Z628" s="12">
        <f>SUMPRODUCT(怒翼属性投放!B$47:Q$47,怒翼升级!J628:Y628)</f>
        <v>11119.2</v>
      </c>
    </row>
    <row r="629" spans="6:26" ht="16.5" x14ac:dyDescent="0.15">
      <c r="F629" s="13">
        <v>13</v>
      </c>
      <c r="G629" s="13">
        <v>8</v>
      </c>
      <c r="H629" s="13" t="s">
        <v>146</v>
      </c>
      <c r="I629" s="13">
        <v>25</v>
      </c>
      <c r="J629" s="12">
        <f>INT(INDEX($C$5:$C$54,$I629)*INDEX(怒翼属性投放!$B$67:$Q$83,$F629,J$3)*INDEX(怒翼属性投放!$B$33:$B$41,怒翼升级!$G629))</f>
        <v>16428</v>
      </c>
      <c r="K629" s="12">
        <f>INT(INDEX($C$5:$C$54,$I629)*INDEX(怒翼属性投放!$B$67:$Q$83,$F629,K$3)*INDEX(怒翼属性投放!$B$33:$B$41,怒翼升级!$G629))</f>
        <v>1314</v>
      </c>
      <c r="L629" s="12">
        <f>INT(INDEX($C$5:$C$54,$I629)*INDEX(怒翼属性投放!$B$67:$Q$83,$F629,L$3)*INDEX(怒翼属性投放!$B$33:$B$41,怒翼升级!$G629))</f>
        <v>657</v>
      </c>
      <c r="M629" s="12">
        <f>INT(INDEX($C$5:$C$54,$I629)*INDEX(怒翼属性投放!$B$67:$Q$83,$F629,M$3)*INDEX(怒翼属性投放!$B$33:$B$41,怒翼升级!$G629))</f>
        <v>657</v>
      </c>
      <c r="N629" s="12">
        <f>INT(INDEX($C$5:$C$54,$I629)*INDEX(怒翼属性投放!$B$67:$Q$83,$F629,N$3)*INDEX(怒翼属性投放!$B$33:$B$41,怒翼升级!$G629))</f>
        <v>0</v>
      </c>
      <c r="O629" s="12">
        <f>INT(INDEX($C$5:$C$54,$I629)*INDEX(怒翼属性投放!$B$67:$Q$83,$F629,O$3)*INDEX(怒翼属性投放!$B$33:$B$41,怒翼升级!$G629))</f>
        <v>0</v>
      </c>
      <c r="P629" s="12">
        <f>INT(INDEX($C$5:$C$54,$I629)*INDEX(怒翼属性投放!$B$67:$Q$83,$F629,P$3)*INDEX(怒翼属性投放!$B$33:$B$41,怒翼升级!$G629))</f>
        <v>1971</v>
      </c>
      <c r="Q629" s="12">
        <f>INT(INDEX($C$5:$C$54,$I629)*INDEX(怒翼属性投放!$B$67:$Q$83,$F629,Q$3)*INDEX(怒翼属性投放!$B$33:$B$41,怒翼升级!$G629))</f>
        <v>0</v>
      </c>
      <c r="R629" s="12">
        <f>INT(INDEX($C$5:$C$54,$I629)*INDEX(怒翼属性投放!$B$67:$Q$83,$F629,R$3)*INDEX(怒翼属性投放!$B$33:$B$41,怒翼升级!$G629))</f>
        <v>0</v>
      </c>
      <c r="S629" s="12">
        <f>INT(INDEX($C$5:$C$54,$I629)*INDEX(怒翼属性投放!$B$67:$Q$83,$F629,S$3)*INDEX(怒翼属性投放!$B$33:$B$41,怒翼升级!$G629))</f>
        <v>0</v>
      </c>
      <c r="T629" s="12">
        <f>INT(INDEX($C$5:$C$54,$I629)*INDEX(怒翼属性投放!$B$67:$Q$83,$F629,T$3)*INDEX(怒翼属性投放!$B$33:$B$41,怒翼升级!$G629))</f>
        <v>0</v>
      </c>
      <c r="U629" s="12">
        <f>INT(INDEX($C$5:$C$54,$I629)*INDEX(怒翼属性投放!$B$67:$Q$83,$F629,U$3)*INDEX(怒翼属性投放!$B$33:$B$41,怒翼升级!$G629))</f>
        <v>0</v>
      </c>
      <c r="V629" s="12">
        <f>INT(INDEX($C$5:$C$54,$I629)*INDEX(怒翼属性投放!$B$67:$Q$83,$F629,V$3)*INDEX(怒翼属性投放!$B$33:$B$41,怒翼升级!$G629))</f>
        <v>0</v>
      </c>
      <c r="W629" s="12">
        <f>INT(INDEX($C$5:$C$54,$I629)*INDEX(怒翼属性投放!$B$67:$Q$83,$F629,W$3)*INDEX(怒翼属性投放!$B$33:$B$41,怒翼升级!$G629))</f>
        <v>0</v>
      </c>
      <c r="X629" s="12">
        <f>INT(INDEX($C$5:$C$54,$I629)*INDEX(怒翼属性投放!$B$67:$Q$83,$F629,X$3)*INDEX(怒翼属性投放!$B$33:$B$41,怒翼升级!$G629))</f>
        <v>0</v>
      </c>
      <c r="Y629" s="12">
        <f>INT(INDEX($C$5:$C$54,$I629)*INDEX(怒翼属性投放!$B$67:$Q$83,$F629,Y$3)*INDEX(怒翼属性投放!$B$33:$B$41,怒翼升级!$G629))</f>
        <v>0</v>
      </c>
      <c r="Z629" s="12">
        <f>SUMPRODUCT(怒翼属性投放!B$47:Q$47,怒翼升级!J629:Y629)</f>
        <v>11497.8</v>
      </c>
    </row>
    <row r="630" spans="6:26" ht="16.5" x14ac:dyDescent="0.15">
      <c r="F630" s="13">
        <v>13</v>
      </c>
      <c r="G630" s="13">
        <v>8</v>
      </c>
      <c r="H630" s="13" t="s">
        <v>146</v>
      </c>
      <c r="I630" s="13">
        <v>26</v>
      </c>
      <c r="J630" s="12">
        <f>INT(INDEX($C$5:$C$54,$I630)*INDEX(怒翼属性投放!$B$67:$Q$83,$F630,J$3)*INDEX(怒翼属性投放!$B$33:$B$41,怒翼升级!$G630))</f>
        <v>16964</v>
      </c>
      <c r="K630" s="12">
        <f>INT(INDEX($C$5:$C$54,$I630)*INDEX(怒翼属性投放!$B$67:$Q$83,$F630,K$3)*INDEX(怒翼属性投放!$B$33:$B$41,怒翼升级!$G630))</f>
        <v>1357</v>
      </c>
      <c r="L630" s="12">
        <f>INT(INDEX($C$5:$C$54,$I630)*INDEX(怒翼属性投放!$B$67:$Q$83,$F630,L$3)*INDEX(怒翼属性投放!$B$33:$B$41,怒翼升级!$G630))</f>
        <v>678</v>
      </c>
      <c r="M630" s="12">
        <f>INT(INDEX($C$5:$C$54,$I630)*INDEX(怒翼属性投放!$B$67:$Q$83,$F630,M$3)*INDEX(怒翼属性投放!$B$33:$B$41,怒翼升级!$G630))</f>
        <v>678</v>
      </c>
      <c r="N630" s="12">
        <f>INT(INDEX($C$5:$C$54,$I630)*INDEX(怒翼属性投放!$B$67:$Q$83,$F630,N$3)*INDEX(怒翼属性投放!$B$33:$B$41,怒翼升级!$G630))</f>
        <v>0</v>
      </c>
      <c r="O630" s="12">
        <f>INT(INDEX($C$5:$C$54,$I630)*INDEX(怒翼属性投放!$B$67:$Q$83,$F630,O$3)*INDEX(怒翼属性投放!$B$33:$B$41,怒翼升级!$G630))</f>
        <v>0</v>
      </c>
      <c r="P630" s="12">
        <f>INT(INDEX($C$5:$C$54,$I630)*INDEX(怒翼属性投放!$B$67:$Q$83,$F630,P$3)*INDEX(怒翼属性投放!$B$33:$B$41,怒翼升级!$G630))</f>
        <v>2035</v>
      </c>
      <c r="Q630" s="12">
        <f>INT(INDEX($C$5:$C$54,$I630)*INDEX(怒翼属性投放!$B$67:$Q$83,$F630,Q$3)*INDEX(怒翼属性投放!$B$33:$B$41,怒翼升级!$G630))</f>
        <v>0</v>
      </c>
      <c r="R630" s="12">
        <f>INT(INDEX($C$5:$C$54,$I630)*INDEX(怒翼属性投放!$B$67:$Q$83,$F630,R$3)*INDEX(怒翼属性投放!$B$33:$B$41,怒翼升级!$G630))</f>
        <v>0</v>
      </c>
      <c r="S630" s="12">
        <f>INT(INDEX($C$5:$C$54,$I630)*INDEX(怒翼属性投放!$B$67:$Q$83,$F630,S$3)*INDEX(怒翼属性投放!$B$33:$B$41,怒翼升级!$G630))</f>
        <v>0</v>
      </c>
      <c r="T630" s="12">
        <f>INT(INDEX($C$5:$C$54,$I630)*INDEX(怒翼属性投放!$B$67:$Q$83,$F630,T$3)*INDEX(怒翼属性投放!$B$33:$B$41,怒翼升级!$G630))</f>
        <v>0</v>
      </c>
      <c r="U630" s="12">
        <f>INT(INDEX($C$5:$C$54,$I630)*INDEX(怒翼属性投放!$B$67:$Q$83,$F630,U$3)*INDEX(怒翼属性投放!$B$33:$B$41,怒翼升级!$G630))</f>
        <v>0</v>
      </c>
      <c r="V630" s="12">
        <f>INT(INDEX($C$5:$C$54,$I630)*INDEX(怒翼属性投放!$B$67:$Q$83,$F630,V$3)*INDEX(怒翼属性投放!$B$33:$B$41,怒翼升级!$G630))</f>
        <v>0</v>
      </c>
      <c r="W630" s="12">
        <f>INT(INDEX($C$5:$C$54,$I630)*INDEX(怒翼属性投放!$B$67:$Q$83,$F630,W$3)*INDEX(怒翼属性投放!$B$33:$B$41,怒翼升级!$G630))</f>
        <v>0</v>
      </c>
      <c r="X630" s="12">
        <f>INT(INDEX($C$5:$C$54,$I630)*INDEX(怒翼属性投放!$B$67:$Q$83,$F630,X$3)*INDEX(怒翼属性投放!$B$33:$B$41,怒翼升级!$G630))</f>
        <v>0</v>
      </c>
      <c r="Y630" s="12">
        <f>INT(INDEX($C$5:$C$54,$I630)*INDEX(怒翼属性投放!$B$67:$Q$83,$F630,Y$3)*INDEX(怒翼属性投放!$B$33:$B$41,怒翼升级!$G630))</f>
        <v>0</v>
      </c>
      <c r="Z630" s="12">
        <f>SUMPRODUCT(怒翼属性投放!B$47:Q$47,怒翼升级!J630:Y630)</f>
        <v>11870.4</v>
      </c>
    </row>
    <row r="631" spans="6:26" ht="16.5" x14ac:dyDescent="0.15">
      <c r="F631" s="13">
        <v>13</v>
      </c>
      <c r="G631" s="13">
        <v>8</v>
      </c>
      <c r="H631" s="13" t="s">
        <v>146</v>
      </c>
      <c r="I631" s="13">
        <v>27</v>
      </c>
      <c r="J631" s="12">
        <f>INT(INDEX($C$5:$C$54,$I631)*INDEX(怒翼属性投放!$B$67:$Q$83,$F631,J$3)*INDEX(怒翼属性投放!$B$33:$B$41,怒翼升级!$G631))</f>
        <v>17500</v>
      </c>
      <c r="K631" s="12">
        <f>INT(INDEX($C$5:$C$54,$I631)*INDEX(怒翼属性投放!$B$67:$Q$83,$F631,K$3)*INDEX(怒翼属性投放!$B$33:$B$41,怒翼升级!$G631))</f>
        <v>1400</v>
      </c>
      <c r="L631" s="12">
        <f>INT(INDEX($C$5:$C$54,$I631)*INDEX(怒翼属性投放!$B$67:$Q$83,$F631,L$3)*INDEX(怒翼属性投放!$B$33:$B$41,怒翼升级!$G631))</f>
        <v>700</v>
      </c>
      <c r="M631" s="12">
        <f>INT(INDEX($C$5:$C$54,$I631)*INDEX(怒翼属性投放!$B$67:$Q$83,$F631,M$3)*INDEX(怒翼属性投放!$B$33:$B$41,怒翼升级!$G631))</f>
        <v>700</v>
      </c>
      <c r="N631" s="12">
        <f>INT(INDEX($C$5:$C$54,$I631)*INDEX(怒翼属性投放!$B$67:$Q$83,$F631,N$3)*INDEX(怒翼属性投放!$B$33:$B$41,怒翼升级!$G631))</f>
        <v>0</v>
      </c>
      <c r="O631" s="12">
        <f>INT(INDEX($C$5:$C$54,$I631)*INDEX(怒翼属性投放!$B$67:$Q$83,$F631,O$3)*INDEX(怒翼属性投放!$B$33:$B$41,怒翼升级!$G631))</f>
        <v>0</v>
      </c>
      <c r="P631" s="12">
        <f>INT(INDEX($C$5:$C$54,$I631)*INDEX(怒翼属性投放!$B$67:$Q$83,$F631,P$3)*INDEX(怒翼属性投放!$B$33:$B$41,怒翼升级!$G631))</f>
        <v>2100</v>
      </c>
      <c r="Q631" s="12">
        <f>INT(INDEX($C$5:$C$54,$I631)*INDEX(怒翼属性投放!$B$67:$Q$83,$F631,Q$3)*INDEX(怒翼属性投放!$B$33:$B$41,怒翼升级!$G631))</f>
        <v>0</v>
      </c>
      <c r="R631" s="12">
        <f>INT(INDEX($C$5:$C$54,$I631)*INDEX(怒翼属性投放!$B$67:$Q$83,$F631,R$3)*INDEX(怒翼属性投放!$B$33:$B$41,怒翼升级!$G631))</f>
        <v>0</v>
      </c>
      <c r="S631" s="12">
        <f>INT(INDEX($C$5:$C$54,$I631)*INDEX(怒翼属性投放!$B$67:$Q$83,$F631,S$3)*INDEX(怒翼属性投放!$B$33:$B$41,怒翼升级!$G631))</f>
        <v>0</v>
      </c>
      <c r="T631" s="12">
        <f>INT(INDEX($C$5:$C$54,$I631)*INDEX(怒翼属性投放!$B$67:$Q$83,$F631,T$3)*INDEX(怒翼属性投放!$B$33:$B$41,怒翼升级!$G631))</f>
        <v>0</v>
      </c>
      <c r="U631" s="12">
        <f>INT(INDEX($C$5:$C$54,$I631)*INDEX(怒翼属性投放!$B$67:$Q$83,$F631,U$3)*INDEX(怒翼属性投放!$B$33:$B$41,怒翼升级!$G631))</f>
        <v>0</v>
      </c>
      <c r="V631" s="12">
        <f>INT(INDEX($C$5:$C$54,$I631)*INDEX(怒翼属性投放!$B$67:$Q$83,$F631,V$3)*INDEX(怒翼属性投放!$B$33:$B$41,怒翼升级!$G631))</f>
        <v>0</v>
      </c>
      <c r="W631" s="12">
        <f>INT(INDEX($C$5:$C$54,$I631)*INDEX(怒翼属性投放!$B$67:$Q$83,$F631,W$3)*INDEX(怒翼属性投放!$B$33:$B$41,怒翼升级!$G631))</f>
        <v>0</v>
      </c>
      <c r="X631" s="12">
        <f>INT(INDEX($C$5:$C$54,$I631)*INDEX(怒翼属性投放!$B$67:$Q$83,$F631,X$3)*INDEX(怒翼属性投放!$B$33:$B$41,怒翼升级!$G631))</f>
        <v>0</v>
      </c>
      <c r="Y631" s="12">
        <f>INT(INDEX($C$5:$C$54,$I631)*INDEX(怒翼属性投放!$B$67:$Q$83,$F631,Y$3)*INDEX(怒翼属性投放!$B$33:$B$41,怒翼升级!$G631))</f>
        <v>0</v>
      </c>
      <c r="Z631" s="12">
        <f>SUMPRODUCT(怒翼属性投放!B$47:Q$47,怒翼升级!J631:Y631)</f>
        <v>12250</v>
      </c>
    </row>
    <row r="632" spans="6:26" ht="16.5" x14ac:dyDescent="0.15">
      <c r="F632" s="13">
        <v>13</v>
      </c>
      <c r="G632" s="13">
        <v>8</v>
      </c>
      <c r="H632" s="13" t="s">
        <v>146</v>
      </c>
      <c r="I632" s="13">
        <v>28</v>
      </c>
      <c r="J632" s="12">
        <f>INT(INDEX($C$5:$C$54,$I632)*INDEX(怒翼属性投放!$B$67:$Q$83,$F632,J$3)*INDEX(怒翼属性投放!$B$33:$B$41,怒翼升级!$G632))</f>
        <v>18035</v>
      </c>
      <c r="K632" s="12">
        <f>INT(INDEX($C$5:$C$54,$I632)*INDEX(怒翼属性投放!$B$67:$Q$83,$F632,K$3)*INDEX(怒翼属性投放!$B$33:$B$41,怒翼升级!$G632))</f>
        <v>1442</v>
      </c>
      <c r="L632" s="12">
        <f>INT(INDEX($C$5:$C$54,$I632)*INDEX(怒翼属性投放!$B$67:$Q$83,$F632,L$3)*INDEX(怒翼属性投放!$B$33:$B$41,怒翼升级!$G632))</f>
        <v>721</v>
      </c>
      <c r="M632" s="12">
        <f>INT(INDEX($C$5:$C$54,$I632)*INDEX(怒翼属性投放!$B$67:$Q$83,$F632,M$3)*INDEX(怒翼属性投放!$B$33:$B$41,怒翼升级!$G632))</f>
        <v>721</v>
      </c>
      <c r="N632" s="12">
        <f>INT(INDEX($C$5:$C$54,$I632)*INDEX(怒翼属性投放!$B$67:$Q$83,$F632,N$3)*INDEX(怒翼属性投放!$B$33:$B$41,怒翼升级!$G632))</f>
        <v>0</v>
      </c>
      <c r="O632" s="12">
        <f>INT(INDEX($C$5:$C$54,$I632)*INDEX(怒翼属性投放!$B$67:$Q$83,$F632,O$3)*INDEX(怒翼属性投放!$B$33:$B$41,怒翼升级!$G632))</f>
        <v>0</v>
      </c>
      <c r="P632" s="12">
        <f>INT(INDEX($C$5:$C$54,$I632)*INDEX(怒翼属性投放!$B$67:$Q$83,$F632,P$3)*INDEX(怒翼属性投放!$B$33:$B$41,怒翼升级!$G632))</f>
        <v>2164</v>
      </c>
      <c r="Q632" s="12">
        <f>INT(INDEX($C$5:$C$54,$I632)*INDEX(怒翼属性投放!$B$67:$Q$83,$F632,Q$3)*INDEX(怒翼属性投放!$B$33:$B$41,怒翼升级!$G632))</f>
        <v>0</v>
      </c>
      <c r="R632" s="12">
        <f>INT(INDEX($C$5:$C$54,$I632)*INDEX(怒翼属性投放!$B$67:$Q$83,$F632,R$3)*INDEX(怒翼属性投放!$B$33:$B$41,怒翼升级!$G632))</f>
        <v>0</v>
      </c>
      <c r="S632" s="12">
        <f>INT(INDEX($C$5:$C$54,$I632)*INDEX(怒翼属性投放!$B$67:$Q$83,$F632,S$3)*INDEX(怒翼属性投放!$B$33:$B$41,怒翼升级!$G632))</f>
        <v>0</v>
      </c>
      <c r="T632" s="12">
        <f>INT(INDEX($C$5:$C$54,$I632)*INDEX(怒翼属性投放!$B$67:$Q$83,$F632,T$3)*INDEX(怒翼属性投放!$B$33:$B$41,怒翼升级!$G632))</f>
        <v>0</v>
      </c>
      <c r="U632" s="12">
        <f>INT(INDEX($C$5:$C$54,$I632)*INDEX(怒翼属性投放!$B$67:$Q$83,$F632,U$3)*INDEX(怒翼属性投放!$B$33:$B$41,怒翼升级!$G632))</f>
        <v>0</v>
      </c>
      <c r="V632" s="12">
        <f>INT(INDEX($C$5:$C$54,$I632)*INDEX(怒翼属性投放!$B$67:$Q$83,$F632,V$3)*INDEX(怒翼属性投放!$B$33:$B$41,怒翼升级!$G632))</f>
        <v>0</v>
      </c>
      <c r="W632" s="12">
        <f>INT(INDEX($C$5:$C$54,$I632)*INDEX(怒翼属性投放!$B$67:$Q$83,$F632,W$3)*INDEX(怒翼属性投放!$B$33:$B$41,怒翼升级!$G632))</f>
        <v>0</v>
      </c>
      <c r="X632" s="12">
        <f>INT(INDEX($C$5:$C$54,$I632)*INDEX(怒翼属性投放!$B$67:$Q$83,$F632,X$3)*INDEX(怒翼属性投放!$B$33:$B$41,怒翼升级!$G632))</f>
        <v>0</v>
      </c>
      <c r="Y632" s="12">
        <f>INT(INDEX($C$5:$C$54,$I632)*INDEX(怒翼属性投放!$B$67:$Q$83,$F632,Y$3)*INDEX(怒翼属性投放!$B$33:$B$41,怒翼升级!$G632))</f>
        <v>0</v>
      </c>
      <c r="Z632" s="12">
        <f>SUMPRODUCT(怒翼属性投放!B$47:Q$47,怒翼升级!J632:Y632)</f>
        <v>12619.5</v>
      </c>
    </row>
    <row r="633" spans="6:26" ht="16.5" x14ac:dyDescent="0.15">
      <c r="F633" s="13">
        <v>13</v>
      </c>
      <c r="G633" s="13">
        <v>8</v>
      </c>
      <c r="H633" s="13" t="s">
        <v>146</v>
      </c>
      <c r="I633" s="13">
        <v>29</v>
      </c>
      <c r="J633" s="12">
        <f>INT(INDEX($C$5:$C$54,$I633)*INDEX(怒翼属性投放!$B$67:$Q$83,$F633,J$3)*INDEX(怒翼属性投放!$B$33:$B$41,怒翼升级!$G633))</f>
        <v>18571</v>
      </c>
      <c r="K633" s="12">
        <f>INT(INDEX($C$5:$C$54,$I633)*INDEX(怒翼属性投放!$B$67:$Q$83,$F633,K$3)*INDEX(怒翼属性投放!$B$33:$B$41,怒翼升级!$G633))</f>
        <v>1485</v>
      </c>
      <c r="L633" s="12">
        <f>INT(INDEX($C$5:$C$54,$I633)*INDEX(怒翼属性投放!$B$67:$Q$83,$F633,L$3)*INDEX(怒翼属性投放!$B$33:$B$41,怒翼升级!$G633))</f>
        <v>742</v>
      </c>
      <c r="M633" s="12">
        <f>INT(INDEX($C$5:$C$54,$I633)*INDEX(怒翼属性投放!$B$67:$Q$83,$F633,M$3)*INDEX(怒翼属性投放!$B$33:$B$41,怒翼升级!$G633))</f>
        <v>742</v>
      </c>
      <c r="N633" s="12">
        <f>INT(INDEX($C$5:$C$54,$I633)*INDEX(怒翼属性投放!$B$67:$Q$83,$F633,N$3)*INDEX(怒翼属性投放!$B$33:$B$41,怒翼升级!$G633))</f>
        <v>0</v>
      </c>
      <c r="O633" s="12">
        <f>INT(INDEX($C$5:$C$54,$I633)*INDEX(怒翼属性投放!$B$67:$Q$83,$F633,O$3)*INDEX(怒翼属性投放!$B$33:$B$41,怒翼升级!$G633))</f>
        <v>0</v>
      </c>
      <c r="P633" s="12">
        <f>INT(INDEX($C$5:$C$54,$I633)*INDEX(怒翼属性投放!$B$67:$Q$83,$F633,P$3)*INDEX(怒翼属性投放!$B$33:$B$41,怒翼升级!$G633))</f>
        <v>2228</v>
      </c>
      <c r="Q633" s="12">
        <f>INT(INDEX($C$5:$C$54,$I633)*INDEX(怒翼属性投放!$B$67:$Q$83,$F633,Q$3)*INDEX(怒翼属性投放!$B$33:$B$41,怒翼升级!$G633))</f>
        <v>0</v>
      </c>
      <c r="R633" s="12">
        <f>INT(INDEX($C$5:$C$54,$I633)*INDEX(怒翼属性投放!$B$67:$Q$83,$F633,R$3)*INDEX(怒翼属性投放!$B$33:$B$41,怒翼升级!$G633))</f>
        <v>0</v>
      </c>
      <c r="S633" s="12">
        <f>INT(INDEX($C$5:$C$54,$I633)*INDEX(怒翼属性投放!$B$67:$Q$83,$F633,S$3)*INDEX(怒翼属性投放!$B$33:$B$41,怒翼升级!$G633))</f>
        <v>0</v>
      </c>
      <c r="T633" s="12">
        <f>INT(INDEX($C$5:$C$54,$I633)*INDEX(怒翼属性投放!$B$67:$Q$83,$F633,T$3)*INDEX(怒翼属性投放!$B$33:$B$41,怒翼升级!$G633))</f>
        <v>0</v>
      </c>
      <c r="U633" s="12">
        <f>INT(INDEX($C$5:$C$54,$I633)*INDEX(怒翼属性投放!$B$67:$Q$83,$F633,U$3)*INDEX(怒翼属性投放!$B$33:$B$41,怒翼升级!$G633))</f>
        <v>0</v>
      </c>
      <c r="V633" s="12">
        <f>INT(INDEX($C$5:$C$54,$I633)*INDEX(怒翼属性投放!$B$67:$Q$83,$F633,V$3)*INDEX(怒翼属性投放!$B$33:$B$41,怒翼升级!$G633))</f>
        <v>0</v>
      </c>
      <c r="W633" s="12">
        <f>INT(INDEX($C$5:$C$54,$I633)*INDEX(怒翼属性投放!$B$67:$Q$83,$F633,W$3)*INDEX(怒翼属性投放!$B$33:$B$41,怒翼升级!$G633))</f>
        <v>0</v>
      </c>
      <c r="X633" s="12">
        <f>INT(INDEX($C$5:$C$54,$I633)*INDEX(怒翼属性投放!$B$67:$Q$83,$F633,X$3)*INDEX(怒翼属性投放!$B$33:$B$41,怒翼升级!$G633))</f>
        <v>0</v>
      </c>
      <c r="Y633" s="12">
        <f>INT(INDEX($C$5:$C$54,$I633)*INDEX(怒翼属性投放!$B$67:$Q$83,$F633,Y$3)*INDEX(怒翼属性投放!$B$33:$B$41,怒翼升级!$G633))</f>
        <v>0</v>
      </c>
      <c r="Z633" s="12">
        <f>SUMPRODUCT(怒翼属性投放!B$47:Q$47,怒翼升级!J633:Y633)</f>
        <v>12992.1</v>
      </c>
    </row>
    <row r="634" spans="6:26" ht="16.5" x14ac:dyDescent="0.15">
      <c r="F634" s="13">
        <v>13</v>
      </c>
      <c r="G634" s="13">
        <v>8</v>
      </c>
      <c r="H634" s="13" t="s">
        <v>146</v>
      </c>
      <c r="I634" s="13">
        <v>30</v>
      </c>
      <c r="J634" s="12">
        <f>INT(INDEX($C$5:$C$54,$I634)*INDEX(怒翼属性投放!$B$67:$Q$83,$F634,J$3)*INDEX(怒翼属性投放!$B$33:$B$41,怒翼升级!$G634))</f>
        <v>19107</v>
      </c>
      <c r="K634" s="12">
        <f>INT(INDEX($C$5:$C$54,$I634)*INDEX(怒翼属性投放!$B$67:$Q$83,$F634,K$3)*INDEX(怒翼属性投放!$B$33:$B$41,怒翼升级!$G634))</f>
        <v>1528</v>
      </c>
      <c r="L634" s="12">
        <f>INT(INDEX($C$5:$C$54,$I634)*INDEX(怒翼属性投放!$B$67:$Q$83,$F634,L$3)*INDEX(怒翼属性投放!$B$33:$B$41,怒翼升级!$G634))</f>
        <v>764</v>
      </c>
      <c r="M634" s="12">
        <f>INT(INDEX($C$5:$C$54,$I634)*INDEX(怒翼属性投放!$B$67:$Q$83,$F634,M$3)*INDEX(怒翼属性投放!$B$33:$B$41,怒翼升级!$G634))</f>
        <v>764</v>
      </c>
      <c r="N634" s="12">
        <f>INT(INDEX($C$5:$C$54,$I634)*INDEX(怒翼属性投放!$B$67:$Q$83,$F634,N$3)*INDEX(怒翼属性投放!$B$33:$B$41,怒翼升级!$G634))</f>
        <v>0</v>
      </c>
      <c r="O634" s="12">
        <f>INT(INDEX($C$5:$C$54,$I634)*INDEX(怒翼属性投放!$B$67:$Q$83,$F634,O$3)*INDEX(怒翼属性投放!$B$33:$B$41,怒翼升级!$G634))</f>
        <v>0</v>
      </c>
      <c r="P634" s="12">
        <f>INT(INDEX($C$5:$C$54,$I634)*INDEX(怒翼属性投放!$B$67:$Q$83,$F634,P$3)*INDEX(怒翼属性投放!$B$33:$B$41,怒翼升级!$G634))</f>
        <v>2292</v>
      </c>
      <c r="Q634" s="12">
        <f>INT(INDEX($C$5:$C$54,$I634)*INDEX(怒翼属性投放!$B$67:$Q$83,$F634,Q$3)*INDEX(怒翼属性投放!$B$33:$B$41,怒翼升级!$G634))</f>
        <v>0</v>
      </c>
      <c r="R634" s="12">
        <f>INT(INDEX($C$5:$C$54,$I634)*INDEX(怒翼属性投放!$B$67:$Q$83,$F634,R$3)*INDEX(怒翼属性投放!$B$33:$B$41,怒翼升级!$G634))</f>
        <v>0</v>
      </c>
      <c r="S634" s="12">
        <f>INT(INDEX($C$5:$C$54,$I634)*INDEX(怒翼属性投放!$B$67:$Q$83,$F634,S$3)*INDEX(怒翼属性投放!$B$33:$B$41,怒翼升级!$G634))</f>
        <v>0</v>
      </c>
      <c r="T634" s="12">
        <f>INT(INDEX($C$5:$C$54,$I634)*INDEX(怒翼属性投放!$B$67:$Q$83,$F634,T$3)*INDEX(怒翼属性投放!$B$33:$B$41,怒翼升级!$G634))</f>
        <v>0</v>
      </c>
      <c r="U634" s="12">
        <f>INT(INDEX($C$5:$C$54,$I634)*INDEX(怒翼属性投放!$B$67:$Q$83,$F634,U$3)*INDEX(怒翼属性投放!$B$33:$B$41,怒翼升级!$G634))</f>
        <v>0</v>
      </c>
      <c r="V634" s="12">
        <f>INT(INDEX($C$5:$C$54,$I634)*INDEX(怒翼属性投放!$B$67:$Q$83,$F634,V$3)*INDEX(怒翼属性投放!$B$33:$B$41,怒翼升级!$G634))</f>
        <v>0</v>
      </c>
      <c r="W634" s="12">
        <f>INT(INDEX($C$5:$C$54,$I634)*INDEX(怒翼属性投放!$B$67:$Q$83,$F634,W$3)*INDEX(怒翼属性投放!$B$33:$B$41,怒翼升级!$G634))</f>
        <v>0</v>
      </c>
      <c r="X634" s="12">
        <f>INT(INDEX($C$5:$C$54,$I634)*INDEX(怒翼属性投放!$B$67:$Q$83,$F634,X$3)*INDEX(怒翼属性投放!$B$33:$B$41,怒翼升级!$G634))</f>
        <v>0</v>
      </c>
      <c r="Y634" s="12">
        <f>INT(INDEX($C$5:$C$54,$I634)*INDEX(怒翼属性投放!$B$67:$Q$83,$F634,Y$3)*INDEX(怒翼属性投放!$B$33:$B$41,怒翼升级!$G634))</f>
        <v>0</v>
      </c>
      <c r="Z634" s="12">
        <f>SUMPRODUCT(怒翼属性投放!B$47:Q$47,怒翼升级!J634:Y634)</f>
        <v>13370.7</v>
      </c>
    </row>
    <row r="635" spans="6:26" ht="16.5" x14ac:dyDescent="0.15">
      <c r="F635" s="13">
        <v>13</v>
      </c>
      <c r="G635" s="13">
        <v>8</v>
      </c>
      <c r="H635" s="13" t="s">
        <v>146</v>
      </c>
      <c r="I635" s="13">
        <v>31</v>
      </c>
      <c r="J635" s="12">
        <f>INT(INDEX($C$5:$C$54,$I635)*INDEX(怒翼属性投放!$B$67:$Q$83,$F635,J$3)*INDEX(怒翼属性投放!$B$33:$B$41,怒翼升级!$G635))</f>
        <v>19642</v>
      </c>
      <c r="K635" s="12">
        <f>INT(INDEX($C$5:$C$54,$I635)*INDEX(怒翼属性投放!$B$67:$Q$83,$F635,K$3)*INDEX(怒翼属性投放!$B$33:$B$41,怒翼升级!$G635))</f>
        <v>1571</v>
      </c>
      <c r="L635" s="12">
        <f>INT(INDEX($C$5:$C$54,$I635)*INDEX(怒翼属性投放!$B$67:$Q$83,$F635,L$3)*INDEX(怒翼属性投放!$B$33:$B$41,怒翼升级!$G635))</f>
        <v>785</v>
      </c>
      <c r="M635" s="12">
        <f>INT(INDEX($C$5:$C$54,$I635)*INDEX(怒翼属性投放!$B$67:$Q$83,$F635,M$3)*INDEX(怒翼属性投放!$B$33:$B$41,怒翼升级!$G635))</f>
        <v>785</v>
      </c>
      <c r="N635" s="12">
        <f>INT(INDEX($C$5:$C$54,$I635)*INDEX(怒翼属性投放!$B$67:$Q$83,$F635,N$3)*INDEX(怒翼属性投放!$B$33:$B$41,怒翼升级!$G635))</f>
        <v>0</v>
      </c>
      <c r="O635" s="12">
        <f>INT(INDEX($C$5:$C$54,$I635)*INDEX(怒翼属性投放!$B$67:$Q$83,$F635,O$3)*INDEX(怒翼属性投放!$B$33:$B$41,怒翼升级!$G635))</f>
        <v>0</v>
      </c>
      <c r="P635" s="12">
        <f>INT(INDEX($C$5:$C$54,$I635)*INDEX(怒翼属性投放!$B$67:$Q$83,$F635,P$3)*INDEX(怒翼属性投放!$B$33:$B$41,怒翼升级!$G635))</f>
        <v>2357</v>
      </c>
      <c r="Q635" s="12">
        <f>INT(INDEX($C$5:$C$54,$I635)*INDEX(怒翼属性投放!$B$67:$Q$83,$F635,Q$3)*INDEX(怒翼属性投放!$B$33:$B$41,怒翼升级!$G635))</f>
        <v>0</v>
      </c>
      <c r="R635" s="12">
        <f>INT(INDEX($C$5:$C$54,$I635)*INDEX(怒翼属性投放!$B$67:$Q$83,$F635,R$3)*INDEX(怒翼属性投放!$B$33:$B$41,怒翼升级!$G635))</f>
        <v>0</v>
      </c>
      <c r="S635" s="12">
        <f>INT(INDEX($C$5:$C$54,$I635)*INDEX(怒翼属性投放!$B$67:$Q$83,$F635,S$3)*INDEX(怒翼属性投放!$B$33:$B$41,怒翼升级!$G635))</f>
        <v>0</v>
      </c>
      <c r="T635" s="12">
        <f>INT(INDEX($C$5:$C$54,$I635)*INDEX(怒翼属性投放!$B$67:$Q$83,$F635,T$3)*INDEX(怒翼属性投放!$B$33:$B$41,怒翼升级!$G635))</f>
        <v>0</v>
      </c>
      <c r="U635" s="12">
        <f>INT(INDEX($C$5:$C$54,$I635)*INDEX(怒翼属性投放!$B$67:$Q$83,$F635,U$3)*INDEX(怒翼属性投放!$B$33:$B$41,怒翼升级!$G635))</f>
        <v>0</v>
      </c>
      <c r="V635" s="12">
        <f>INT(INDEX($C$5:$C$54,$I635)*INDEX(怒翼属性投放!$B$67:$Q$83,$F635,V$3)*INDEX(怒翼属性投放!$B$33:$B$41,怒翼升级!$G635))</f>
        <v>0</v>
      </c>
      <c r="W635" s="12">
        <f>INT(INDEX($C$5:$C$54,$I635)*INDEX(怒翼属性投放!$B$67:$Q$83,$F635,W$3)*INDEX(怒翼属性投放!$B$33:$B$41,怒翼升级!$G635))</f>
        <v>0</v>
      </c>
      <c r="X635" s="12">
        <f>INT(INDEX($C$5:$C$54,$I635)*INDEX(怒翼属性投放!$B$67:$Q$83,$F635,X$3)*INDEX(怒翼属性投放!$B$33:$B$41,怒翼升级!$G635))</f>
        <v>0</v>
      </c>
      <c r="Y635" s="12">
        <f>INT(INDEX($C$5:$C$54,$I635)*INDEX(怒翼属性投放!$B$67:$Q$83,$F635,Y$3)*INDEX(怒翼属性投放!$B$33:$B$41,怒翼升级!$G635))</f>
        <v>0</v>
      </c>
      <c r="Z635" s="12">
        <f>SUMPRODUCT(怒翼属性投放!B$47:Q$47,怒翼升级!J635:Y635)</f>
        <v>13744.2</v>
      </c>
    </row>
    <row r="636" spans="6:26" ht="16.5" x14ac:dyDescent="0.15">
      <c r="F636" s="13">
        <v>13</v>
      </c>
      <c r="G636" s="13">
        <v>8</v>
      </c>
      <c r="H636" s="13" t="s">
        <v>146</v>
      </c>
      <c r="I636" s="13">
        <v>32</v>
      </c>
      <c r="J636" s="12">
        <f>INT(INDEX($C$5:$C$54,$I636)*INDEX(怒翼属性投放!$B$67:$Q$83,$F636,J$3)*INDEX(怒翼属性投放!$B$33:$B$41,怒翼升级!$G636))</f>
        <v>20178</v>
      </c>
      <c r="K636" s="12">
        <f>INT(INDEX($C$5:$C$54,$I636)*INDEX(怒翼属性投放!$B$67:$Q$83,$F636,K$3)*INDEX(怒翼属性投放!$B$33:$B$41,怒翼升级!$G636))</f>
        <v>1614</v>
      </c>
      <c r="L636" s="12">
        <f>INT(INDEX($C$5:$C$54,$I636)*INDEX(怒翼属性投放!$B$67:$Q$83,$F636,L$3)*INDEX(怒翼属性投放!$B$33:$B$41,怒翼升级!$G636))</f>
        <v>807</v>
      </c>
      <c r="M636" s="12">
        <f>INT(INDEX($C$5:$C$54,$I636)*INDEX(怒翼属性投放!$B$67:$Q$83,$F636,M$3)*INDEX(怒翼属性投放!$B$33:$B$41,怒翼升级!$G636))</f>
        <v>807</v>
      </c>
      <c r="N636" s="12">
        <f>INT(INDEX($C$5:$C$54,$I636)*INDEX(怒翼属性投放!$B$67:$Q$83,$F636,N$3)*INDEX(怒翼属性投放!$B$33:$B$41,怒翼升级!$G636))</f>
        <v>0</v>
      </c>
      <c r="O636" s="12">
        <f>INT(INDEX($C$5:$C$54,$I636)*INDEX(怒翼属性投放!$B$67:$Q$83,$F636,O$3)*INDEX(怒翼属性投放!$B$33:$B$41,怒翼升级!$G636))</f>
        <v>0</v>
      </c>
      <c r="P636" s="12">
        <f>INT(INDEX($C$5:$C$54,$I636)*INDEX(怒翼属性投放!$B$67:$Q$83,$F636,P$3)*INDEX(怒翼属性投放!$B$33:$B$41,怒翼升级!$G636))</f>
        <v>2421</v>
      </c>
      <c r="Q636" s="12">
        <f>INT(INDEX($C$5:$C$54,$I636)*INDEX(怒翼属性投放!$B$67:$Q$83,$F636,Q$3)*INDEX(怒翼属性投放!$B$33:$B$41,怒翼升级!$G636))</f>
        <v>0</v>
      </c>
      <c r="R636" s="12">
        <f>INT(INDEX($C$5:$C$54,$I636)*INDEX(怒翼属性投放!$B$67:$Q$83,$F636,R$3)*INDEX(怒翼属性投放!$B$33:$B$41,怒翼升级!$G636))</f>
        <v>0</v>
      </c>
      <c r="S636" s="12">
        <f>INT(INDEX($C$5:$C$54,$I636)*INDEX(怒翼属性投放!$B$67:$Q$83,$F636,S$3)*INDEX(怒翼属性投放!$B$33:$B$41,怒翼升级!$G636))</f>
        <v>0</v>
      </c>
      <c r="T636" s="12">
        <f>INT(INDEX($C$5:$C$54,$I636)*INDEX(怒翼属性投放!$B$67:$Q$83,$F636,T$3)*INDEX(怒翼属性投放!$B$33:$B$41,怒翼升级!$G636))</f>
        <v>0</v>
      </c>
      <c r="U636" s="12">
        <f>INT(INDEX($C$5:$C$54,$I636)*INDEX(怒翼属性投放!$B$67:$Q$83,$F636,U$3)*INDEX(怒翼属性投放!$B$33:$B$41,怒翼升级!$G636))</f>
        <v>0</v>
      </c>
      <c r="V636" s="12">
        <f>INT(INDEX($C$5:$C$54,$I636)*INDEX(怒翼属性投放!$B$67:$Q$83,$F636,V$3)*INDEX(怒翼属性投放!$B$33:$B$41,怒翼升级!$G636))</f>
        <v>0</v>
      </c>
      <c r="W636" s="12">
        <f>INT(INDEX($C$5:$C$54,$I636)*INDEX(怒翼属性投放!$B$67:$Q$83,$F636,W$3)*INDEX(怒翼属性投放!$B$33:$B$41,怒翼升级!$G636))</f>
        <v>0</v>
      </c>
      <c r="X636" s="12">
        <f>INT(INDEX($C$5:$C$54,$I636)*INDEX(怒翼属性投放!$B$67:$Q$83,$F636,X$3)*INDEX(怒翼属性投放!$B$33:$B$41,怒翼升级!$G636))</f>
        <v>0</v>
      </c>
      <c r="Y636" s="12">
        <f>INT(INDEX($C$5:$C$54,$I636)*INDEX(怒翼属性投放!$B$67:$Q$83,$F636,Y$3)*INDEX(怒翼属性投放!$B$33:$B$41,怒翼升级!$G636))</f>
        <v>0</v>
      </c>
      <c r="Z636" s="12">
        <f>SUMPRODUCT(怒翼属性投放!B$47:Q$47,怒翼升级!J636:Y636)</f>
        <v>14122.8</v>
      </c>
    </row>
    <row r="637" spans="6:26" ht="16.5" x14ac:dyDescent="0.15">
      <c r="F637" s="13">
        <v>13</v>
      </c>
      <c r="G637" s="13">
        <v>8</v>
      </c>
      <c r="H637" s="13" t="s">
        <v>146</v>
      </c>
      <c r="I637" s="13">
        <v>33</v>
      </c>
      <c r="J637" s="12">
        <f>INT(INDEX($C$5:$C$54,$I637)*INDEX(怒翼属性投放!$B$67:$Q$83,$F637,J$3)*INDEX(怒翼属性投放!$B$33:$B$41,怒翼升级!$G637))</f>
        <v>20714</v>
      </c>
      <c r="K637" s="12">
        <f>INT(INDEX($C$5:$C$54,$I637)*INDEX(怒翼属性投放!$B$67:$Q$83,$F637,K$3)*INDEX(怒翼属性投放!$B$33:$B$41,怒翼升级!$G637))</f>
        <v>1657</v>
      </c>
      <c r="L637" s="12">
        <f>INT(INDEX($C$5:$C$54,$I637)*INDEX(怒翼属性投放!$B$67:$Q$83,$F637,L$3)*INDEX(怒翼属性投放!$B$33:$B$41,怒翼升级!$G637))</f>
        <v>828</v>
      </c>
      <c r="M637" s="12">
        <f>INT(INDEX($C$5:$C$54,$I637)*INDEX(怒翼属性投放!$B$67:$Q$83,$F637,M$3)*INDEX(怒翼属性投放!$B$33:$B$41,怒翼升级!$G637))</f>
        <v>828</v>
      </c>
      <c r="N637" s="12">
        <f>INT(INDEX($C$5:$C$54,$I637)*INDEX(怒翼属性投放!$B$67:$Q$83,$F637,N$3)*INDEX(怒翼属性投放!$B$33:$B$41,怒翼升级!$G637))</f>
        <v>0</v>
      </c>
      <c r="O637" s="12">
        <f>INT(INDEX($C$5:$C$54,$I637)*INDEX(怒翼属性投放!$B$67:$Q$83,$F637,O$3)*INDEX(怒翼属性投放!$B$33:$B$41,怒翼升级!$G637))</f>
        <v>0</v>
      </c>
      <c r="P637" s="12">
        <f>INT(INDEX($C$5:$C$54,$I637)*INDEX(怒翼属性投放!$B$67:$Q$83,$F637,P$3)*INDEX(怒翼属性投放!$B$33:$B$41,怒翼升级!$G637))</f>
        <v>2485</v>
      </c>
      <c r="Q637" s="12">
        <f>INT(INDEX($C$5:$C$54,$I637)*INDEX(怒翼属性投放!$B$67:$Q$83,$F637,Q$3)*INDEX(怒翼属性投放!$B$33:$B$41,怒翼升级!$G637))</f>
        <v>0</v>
      </c>
      <c r="R637" s="12">
        <f>INT(INDEX($C$5:$C$54,$I637)*INDEX(怒翼属性投放!$B$67:$Q$83,$F637,R$3)*INDEX(怒翼属性投放!$B$33:$B$41,怒翼升级!$G637))</f>
        <v>0</v>
      </c>
      <c r="S637" s="12">
        <f>INT(INDEX($C$5:$C$54,$I637)*INDEX(怒翼属性投放!$B$67:$Q$83,$F637,S$3)*INDEX(怒翼属性投放!$B$33:$B$41,怒翼升级!$G637))</f>
        <v>0</v>
      </c>
      <c r="T637" s="12">
        <f>INT(INDEX($C$5:$C$54,$I637)*INDEX(怒翼属性投放!$B$67:$Q$83,$F637,T$3)*INDEX(怒翼属性投放!$B$33:$B$41,怒翼升级!$G637))</f>
        <v>0</v>
      </c>
      <c r="U637" s="12">
        <f>INT(INDEX($C$5:$C$54,$I637)*INDEX(怒翼属性投放!$B$67:$Q$83,$F637,U$3)*INDEX(怒翼属性投放!$B$33:$B$41,怒翼升级!$G637))</f>
        <v>0</v>
      </c>
      <c r="V637" s="12">
        <f>INT(INDEX($C$5:$C$54,$I637)*INDEX(怒翼属性投放!$B$67:$Q$83,$F637,V$3)*INDEX(怒翼属性投放!$B$33:$B$41,怒翼升级!$G637))</f>
        <v>0</v>
      </c>
      <c r="W637" s="12">
        <f>INT(INDEX($C$5:$C$54,$I637)*INDEX(怒翼属性投放!$B$67:$Q$83,$F637,W$3)*INDEX(怒翼属性投放!$B$33:$B$41,怒翼升级!$G637))</f>
        <v>0</v>
      </c>
      <c r="X637" s="12">
        <f>INT(INDEX($C$5:$C$54,$I637)*INDEX(怒翼属性投放!$B$67:$Q$83,$F637,X$3)*INDEX(怒翼属性投放!$B$33:$B$41,怒翼升级!$G637))</f>
        <v>0</v>
      </c>
      <c r="Y637" s="12">
        <f>INT(INDEX($C$5:$C$54,$I637)*INDEX(怒翼属性投放!$B$67:$Q$83,$F637,Y$3)*INDEX(怒翼属性投放!$B$33:$B$41,怒翼升级!$G637))</f>
        <v>0</v>
      </c>
      <c r="Z637" s="12">
        <f>SUMPRODUCT(怒翼属性投放!B$47:Q$47,怒翼升级!J637:Y637)</f>
        <v>14495.4</v>
      </c>
    </row>
    <row r="638" spans="6:26" ht="16.5" x14ac:dyDescent="0.15">
      <c r="F638" s="13">
        <v>13</v>
      </c>
      <c r="G638" s="13">
        <v>8</v>
      </c>
      <c r="H638" s="13" t="s">
        <v>146</v>
      </c>
      <c r="I638" s="13">
        <v>34</v>
      </c>
      <c r="J638" s="12">
        <f>INT(INDEX($C$5:$C$54,$I638)*INDEX(怒翼属性投放!$B$67:$Q$83,$F638,J$3)*INDEX(怒翼属性投放!$B$33:$B$41,怒翼升级!$G638))</f>
        <v>21250</v>
      </c>
      <c r="K638" s="12">
        <f>INT(INDEX($C$5:$C$54,$I638)*INDEX(怒翼属性投放!$B$67:$Q$83,$F638,K$3)*INDEX(怒翼属性投放!$B$33:$B$41,怒翼升级!$G638))</f>
        <v>1700</v>
      </c>
      <c r="L638" s="12">
        <f>INT(INDEX($C$5:$C$54,$I638)*INDEX(怒翼属性投放!$B$67:$Q$83,$F638,L$3)*INDEX(怒翼属性投放!$B$33:$B$41,怒翼升级!$G638))</f>
        <v>850</v>
      </c>
      <c r="M638" s="12">
        <f>INT(INDEX($C$5:$C$54,$I638)*INDEX(怒翼属性投放!$B$67:$Q$83,$F638,M$3)*INDEX(怒翼属性投放!$B$33:$B$41,怒翼升级!$G638))</f>
        <v>850</v>
      </c>
      <c r="N638" s="12">
        <f>INT(INDEX($C$5:$C$54,$I638)*INDEX(怒翼属性投放!$B$67:$Q$83,$F638,N$3)*INDEX(怒翼属性投放!$B$33:$B$41,怒翼升级!$G638))</f>
        <v>0</v>
      </c>
      <c r="O638" s="12">
        <f>INT(INDEX($C$5:$C$54,$I638)*INDEX(怒翼属性投放!$B$67:$Q$83,$F638,O$3)*INDEX(怒翼属性投放!$B$33:$B$41,怒翼升级!$G638))</f>
        <v>0</v>
      </c>
      <c r="P638" s="12">
        <f>INT(INDEX($C$5:$C$54,$I638)*INDEX(怒翼属性投放!$B$67:$Q$83,$F638,P$3)*INDEX(怒翼属性投放!$B$33:$B$41,怒翼升级!$G638))</f>
        <v>2550</v>
      </c>
      <c r="Q638" s="12">
        <f>INT(INDEX($C$5:$C$54,$I638)*INDEX(怒翼属性投放!$B$67:$Q$83,$F638,Q$3)*INDEX(怒翼属性投放!$B$33:$B$41,怒翼升级!$G638))</f>
        <v>0</v>
      </c>
      <c r="R638" s="12">
        <f>INT(INDEX($C$5:$C$54,$I638)*INDEX(怒翼属性投放!$B$67:$Q$83,$F638,R$3)*INDEX(怒翼属性投放!$B$33:$B$41,怒翼升级!$G638))</f>
        <v>0</v>
      </c>
      <c r="S638" s="12">
        <f>INT(INDEX($C$5:$C$54,$I638)*INDEX(怒翼属性投放!$B$67:$Q$83,$F638,S$3)*INDEX(怒翼属性投放!$B$33:$B$41,怒翼升级!$G638))</f>
        <v>0</v>
      </c>
      <c r="T638" s="12">
        <f>INT(INDEX($C$5:$C$54,$I638)*INDEX(怒翼属性投放!$B$67:$Q$83,$F638,T$3)*INDEX(怒翼属性投放!$B$33:$B$41,怒翼升级!$G638))</f>
        <v>0</v>
      </c>
      <c r="U638" s="12">
        <f>INT(INDEX($C$5:$C$54,$I638)*INDEX(怒翼属性投放!$B$67:$Q$83,$F638,U$3)*INDEX(怒翼属性投放!$B$33:$B$41,怒翼升级!$G638))</f>
        <v>0</v>
      </c>
      <c r="V638" s="12">
        <f>INT(INDEX($C$5:$C$54,$I638)*INDEX(怒翼属性投放!$B$67:$Q$83,$F638,V$3)*INDEX(怒翼属性投放!$B$33:$B$41,怒翼升级!$G638))</f>
        <v>0</v>
      </c>
      <c r="W638" s="12">
        <f>INT(INDEX($C$5:$C$54,$I638)*INDEX(怒翼属性投放!$B$67:$Q$83,$F638,W$3)*INDEX(怒翼属性投放!$B$33:$B$41,怒翼升级!$G638))</f>
        <v>0</v>
      </c>
      <c r="X638" s="12">
        <f>INT(INDEX($C$5:$C$54,$I638)*INDEX(怒翼属性投放!$B$67:$Q$83,$F638,X$3)*INDEX(怒翼属性投放!$B$33:$B$41,怒翼升级!$G638))</f>
        <v>0</v>
      </c>
      <c r="Y638" s="12">
        <f>INT(INDEX($C$5:$C$54,$I638)*INDEX(怒翼属性投放!$B$67:$Q$83,$F638,Y$3)*INDEX(怒翼属性投放!$B$33:$B$41,怒翼升级!$G638))</f>
        <v>0</v>
      </c>
      <c r="Z638" s="12">
        <f>SUMPRODUCT(怒翼属性投放!B$47:Q$47,怒翼升级!J638:Y638)</f>
        <v>14875</v>
      </c>
    </row>
    <row r="639" spans="6:26" ht="16.5" x14ac:dyDescent="0.15">
      <c r="F639" s="13">
        <v>13</v>
      </c>
      <c r="G639" s="13">
        <v>8</v>
      </c>
      <c r="H639" s="13" t="s">
        <v>146</v>
      </c>
      <c r="I639" s="13">
        <v>35</v>
      </c>
      <c r="J639" s="12">
        <f>INT(INDEX($C$5:$C$54,$I639)*INDEX(怒翼属性投放!$B$67:$Q$83,$F639,J$3)*INDEX(怒翼属性投放!$B$33:$B$41,怒翼升级!$G639))</f>
        <v>21785</v>
      </c>
      <c r="K639" s="12">
        <f>INT(INDEX($C$5:$C$54,$I639)*INDEX(怒翼属性投放!$B$67:$Q$83,$F639,K$3)*INDEX(怒翼属性投放!$B$33:$B$41,怒翼升级!$G639))</f>
        <v>1742</v>
      </c>
      <c r="L639" s="12">
        <f>INT(INDEX($C$5:$C$54,$I639)*INDEX(怒翼属性投放!$B$67:$Q$83,$F639,L$3)*INDEX(怒翼属性投放!$B$33:$B$41,怒翼升级!$G639))</f>
        <v>871</v>
      </c>
      <c r="M639" s="12">
        <f>INT(INDEX($C$5:$C$54,$I639)*INDEX(怒翼属性投放!$B$67:$Q$83,$F639,M$3)*INDEX(怒翼属性投放!$B$33:$B$41,怒翼升级!$G639))</f>
        <v>871</v>
      </c>
      <c r="N639" s="12">
        <f>INT(INDEX($C$5:$C$54,$I639)*INDEX(怒翼属性投放!$B$67:$Q$83,$F639,N$3)*INDEX(怒翼属性投放!$B$33:$B$41,怒翼升级!$G639))</f>
        <v>0</v>
      </c>
      <c r="O639" s="12">
        <f>INT(INDEX($C$5:$C$54,$I639)*INDEX(怒翼属性投放!$B$67:$Q$83,$F639,O$3)*INDEX(怒翼属性投放!$B$33:$B$41,怒翼升级!$G639))</f>
        <v>0</v>
      </c>
      <c r="P639" s="12">
        <f>INT(INDEX($C$5:$C$54,$I639)*INDEX(怒翼属性投放!$B$67:$Q$83,$F639,P$3)*INDEX(怒翼属性投放!$B$33:$B$41,怒翼升级!$G639))</f>
        <v>2614</v>
      </c>
      <c r="Q639" s="12">
        <f>INT(INDEX($C$5:$C$54,$I639)*INDEX(怒翼属性投放!$B$67:$Q$83,$F639,Q$3)*INDEX(怒翼属性投放!$B$33:$B$41,怒翼升级!$G639))</f>
        <v>0</v>
      </c>
      <c r="R639" s="12">
        <f>INT(INDEX($C$5:$C$54,$I639)*INDEX(怒翼属性投放!$B$67:$Q$83,$F639,R$3)*INDEX(怒翼属性投放!$B$33:$B$41,怒翼升级!$G639))</f>
        <v>0</v>
      </c>
      <c r="S639" s="12">
        <f>INT(INDEX($C$5:$C$54,$I639)*INDEX(怒翼属性投放!$B$67:$Q$83,$F639,S$3)*INDEX(怒翼属性投放!$B$33:$B$41,怒翼升级!$G639))</f>
        <v>0</v>
      </c>
      <c r="T639" s="12">
        <f>INT(INDEX($C$5:$C$54,$I639)*INDEX(怒翼属性投放!$B$67:$Q$83,$F639,T$3)*INDEX(怒翼属性投放!$B$33:$B$41,怒翼升级!$G639))</f>
        <v>0</v>
      </c>
      <c r="U639" s="12">
        <f>INT(INDEX($C$5:$C$54,$I639)*INDEX(怒翼属性投放!$B$67:$Q$83,$F639,U$3)*INDEX(怒翼属性投放!$B$33:$B$41,怒翼升级!$G639))</f>
        <v>0</v>
      </c>
      <c r="V639" s="12">
        <f>INT(INDEX($C$5:$C$54,$I639)*INDEX(怒翼属性投放!$B$67:$Q$83,$F639,V$3)*INDEX(怒翼属性投放!$B$33:$B$41,怒翼升级!$G639))</f>
        <v>0</v>
      </c>
      <c r="W639" s="12">
        <f>INT(INDEX($C$5:$C$54,$I639)*INDEX(怒翼属性投放!$B$67:$Q$83,$F639,W$3)*INDEX(怒翼属性投放!$B$33:$B$41,怒翼升级!$G639))</f>
        <v>0</v>
      </c>
      <c r="X639" s="12">
        <f>INT(INDEX($C$5:$C$54,$I639)*INDEX(怒翼属性投放!$B$67:$Q$83,$F639,X$3)*INDEX(怒翼属性投放!$B$33:$B$41,怒翼升级!$G639))</f>
        <v>0</v>
      </c>
      <c r="Y639" s="12">
        <f>INT(INDEX($C$5:$C$54,$I639)*INDEX(怒翼属性投放!$B$67:$Q$83,$F639,Y$3)*INDEX(怒翼属性投放!$B$33:$B$41,怒翼升级!$G639))</f>
        <v>0</v>
      </c>
      <c r="Z639" s="12">
        <f>SUMPRODUCT(怒翼属性投放!B$47:Q$47,怒翼升级!J639:Y639)</f>
        <v>15244.5</v>
      </c>
    </row>
    <row r="640" spans="6:26" ht="16.5" x14ac:dyDescent="0.15">
      <c r="F640" s="13">
        <v>13</v>
      </c>
      <c r="G640" s="13">
        <v>8</v>
      </c>
      <c r="H640" s="13" t="s">
        <v>146</v>
      </c>
      <c r="I640" s="13">
        <v>36</v>
      </c>
      <c r="J640" s="12">
        <f>INT(INDEX($C$5:$C$54,$I640)*INDEX(怒翼属性投放!$B$67:$Q$83,$F640,J$3)*INDEX(怒翼属性投放!$B$33:$B$41,怒翼升级!$G640))</f>
        <v>22321</v>
      </c>
      <c r="K640" s="12">
        <f>INT(INDEX($C$5:$C$54,$I640)*INDEX(怒翼属性投放!$B$67:$Q$83,$F640,K$3)*INDEX(怒翼属性投放!$B$33:$B$41,怒翼升级!$G640))</f>
        <v>1785</v>
      </c>
      <c r="L640" s="12">
        <f>INT(INDEX($C$5:$C$54,$I640)*INDEX(怒翼属性投放!$B$67:$Q$83,$F640,L$3)*INDEX(怒翼属性投放!$B$33:$B$41,怒翼升级!$G640))</f>
        <v>892</v>
      </c>
      <c r="M640" s="12">
        <f>INT(INDEX($C$5:$C$54,$I640)*INDEX(怒翼属性投放!$B$67:$Q$83,$F640,M$3)*INDEX(怒翼属性投放!$B$33:$B$41,怒翼升级!$G640))</f>
        <v>892</v>
      </c>
      <c r="N640" s="12">
        <f>INT(INDEX($C$5:$C$54,$I640)*INDEX(怒翼属性投放!$B$67:$Q$83,$F640,N$3)*INDEX(怒翼属性投放!$B$33:$B$41,怒翼升级!$G640))</f>
        <v>0</v>
      </c>
      <c r="O640" s="12">
        <f>INT(INDEX($C$5:$C$54,$I640)*INDEX(怒翼属性投放!$B$67:$Q$83,$F640,O$3)*INDEX(怒翼属性投放!$B$33:$B$41,怒翼升级!$G640))</f>
        <v>0</v>
      </c>
      <c r="P640" s="12">
        <f>INT(INDEX($C$5:$C$54,$I640)*INDEX(怒翼属性投放!$B$67:$Q$83,$F640,P$3)*INDEX(怒翼属性投放!$B$33:$B$41,怒翼升级!$G640))</f>
        <v>2678</v>
      </c>
      <c r="Q640" s="12">
        <f>INT(INDEX($C$5:$C$54,$I640)*INDEX(怒翼属性投放!$B$67:$Q$83,$F640,Q$3)*INDEX(怒翼属性投放!$B$33:$B$41,怒翼升级!$G640))</f>
        <v>0</v>
      </c>
      <c r="R640" s="12">
        <f>INT(INDEX($C$5:$C$54,$I640)*INDEX(怒翼属性投放!$B$67:$Q$83,$F640,R$3)*INDEX(怒翼属性投放!$B$33:$B$41,怒翼升级!$G640))</f>
        <v>0</v>
      </c>
      <c r="S640" s="12">
        <f>INT(INDEX($C$5:$C$54,$I640)*INDEX(怒翼属性投放!$B$67:$Q$83,$F640,S$3)*INDEX(怒翼属性投放!$B$33:$B$41,怒翼升级!$G640))</f>
        <v>0</v>
      </c>
      <c r="T640" s="12">
        <f>INT(INDEX($C$5:$C$54,$I640)*INDEX(怒翼属性投放!$B$67:$Q$83,$F640,T$3)*INDEX(怒翼属性投放!$B$33:$B$41,怒翼升级!$G640))</f>
        <v>0</v>
      </c>
      <c r="U640" s="12">
        <f>INT(INDEX($C$5:$C$54,$I640)*INDEX(怒翼属性投放!$B$67:$Q$83,$F640,U$3)*INDEX(怒翼属性投放!$B$33:$B$41,怒翼升级!$G640))</f>
        <v>0</v>
      </c>
      <c r="V640" s="12">
        <f>INT(INDEX($C$5:$C$54,$I640)*INDEX(怒翼属性投放!$B$67:$Q$83,$F640,V$3)*INDEX(怒翼属性投放!$B$33:$B$41,怒翼升级!$G640))</f>
        <v>0</v>
      </c>
      <c r="W640" s="12">
        <f>INT(INDEX($C$5:$C$54,$I640)*INDEX(怒翼属性投放!$B$67:$Q$83,$F640,W$3)*INDEX(怒翼属性投放!$B$33:$B$41,怒翼升级!$G640))</f>
        <v>0</v>
      </c>
      <c r="X640" s="12">
        <f>INT(INDEX($C$5:$C$54,$I640)*INDEX(怒翼属性投放!$B$67:$Q$83,$F640,X$3)*INDEX(怒翼属性投放!$B$33:$B$41,怒翼升级!$G640))</f>
        <v>0</v>
      </c>
      <c r="Y640" s="12">
        <f>INT(INDEX($C$5:$C$54,$I640)*INDEX(怒翼属性投放!$B$67:$Q$83,$F640,Y$3)*INDEX(怒翼属性投放!$B$33:$B$41,怒翼升级!$G640))</f>
        <v>0</v>
      </c>
      <c r="Z640" s="12">
        <f>SUMPRODUCT(怒翼属性投放!B$47:Q$47,怒翼升级!J640:Y640)</f>
        <v>15617.1</v>
      </c>
    </row>
    <row r="641" spans="6:26" ht="16.5" x14ac:dyDescent="0.15">
      <c r="F641" s="13">
        <v>13</v>
      </c>
      <c r="G641" s="13">
        <v>8</v>
      </c>
      <c r="H641" s="13" t="s">
        <v>146</v>
      </c>
      <c r="I641" s="13">
        <v>37</v>
      </c>
      <c r="J641" s="12">
        <f>INT(INDEX($C$5:$C$54,$I641)*INDEX(怒翼属性投放!$B$67:$Q$83,$F641,J$3)*INDEX(怒翼属性投放!$B$33:$B$41,怒翼升级!$G641))</f>
        <v>22857</v>
      </c>
      <c r="K641" s="12">
        <f>INT(INDEX($C$5:$C$54,$I641)*INDEX(怒翼属性投放!$B$67:$Q$83,$F641,K$3)*INDEX(怒翼属性投放!$B$33:$B$41,怒翼升级!$G641))</f>
        <v>1828</v>
      </c>
      <c r="L641" s="12">
        <f>INT(INDEX($C$5:$C$54,$I641)*INDEX(怒翼属性投放!$B$67:$Q$83,$F641,L$3)*INDEX(怒翼属性投放!$B$33:$B$41,怒翼升级!$G641))</f>
        <v>914</v>
      </c>
      <c r="M641" s="12">
        <f>INT(INDEX($C$5:$C$54,$I641)*INDEX(怒翼属性投放!$B$67:$Q$83,$F641,M$3)*INDEX(怒翼属性投放!$B$33:$B$41,怒翼升级!$G641))</f>
        <v>914</v>
      </c>
      <c r="N641" s="12">
        <f>INT(INDEX($C$5:$C$54,$I641)*INDEX(怒翼属性投放!$B$67:$Q$83,$F641,N$3)*INDEX(怒翼属性投放!$B$33:$B$41,怒翼升级!$G641))</f>
        <v>0</v>
      </c>
      <c r="O641" s="12">
        <f>INT(INDEX($C$5:$C$54,$I641)*INDEX(怒翼属性投放!$B$67:$Q$83,$F641,O$3)*INDEX(怒翼属性投放!$B$33:$B$41,怒翼升级!$G641))</f>
        <v>0</v>
      </c>
      <c r="P641" s="12">
        <f>INT(INDEX($C$5:$C$54,$I641)*INDEX(怒翼属性投放!$B$67:$Q$83,$F641,P$3)*INDEX(怒翼属性投放!$B$33:$B$41,怒翼升级!$G641))</f>
        <v>2742</v>
      </c>
      <c r="Q641" s="12">
        <f>INT(INDEX($C$5:$C$54,$I641)*INDEX(怒翼属性投放!$B$67:$Q$83,$F641,Q$3)*INDEX(怒翼属性投放!$B$33:$B$41,怒翼升级!$G641))</f>
        <v>0</v>
      </c>
      <c r="R641" s="12">
        <f>INT(INDEX($C$5:$C$54,$I641)*INDEX(怒翼属性投放!$B$67:$Q$83,$F641,R$3)*INDEX(怒翼属性投放!$B$33:$B$41,怒翼升级!$G641))</f>
        <v>0</v>
      </c>
      <c r="S641" s="12">
        <f>INT(INDEX($C$5:$C$54,$I641)*INDEX(怒翼属性投放!$B$67:$Q$83,$F641,S$3)*INDEX(怒翼属性投放!$B$33:$B$41,怒翼升级!$G641))</f>
        <v>0</v>
      </c>
      <c r="T641" s="12">
        <f>INT(INDEX($C$5:$C$54,$I641)*INDEX(怒翼属性投放!$B$67:$Q$83,$F641,T$3)*INDEX(怒翼属性投放!$B$33:$B$41,怒翼升级!$G641))</f>
        <v>0</v>
      </c>
      <c r="U641" s="12">
        <f>INT(INDEX($C$5:$C$54,$I641)*INDEX(怒翼属性投放!$B$67:$Q$83,$F641,U$3)*INDEX(怒翼属性投放!$B$33:$B$41,怒翼升级!$G641))</f>
        <v>0</v>
      </c>
      <c r="V641" s="12">
        <f>INT(INDEX($C$5:$C$54,$I641)*INDEX(怒翼属性投放!$B$67:$Q$83,$F641,V$3)*INDEX(怒翼属性投放!$B$33:$B$41,怒翼升级!$G641))</f>
        <v>0</v>
      </c>
      <c r="W641" s="12">
        <f>INT(INDEX($C$5:$C$54,$I641)*INDEX(怒翼属性投放!$B$67:$Q$83,$F641,W$3)*INDEX(怒翼属性投放!$B$33:$B$41,怒翼升级!$G641))</f>
        <v>0</v>
      </c>
      <c r="X641" s="12">
        <f>INT(INDEX($C$5:$C$54,$I641)*INDEX(怒翼属性投放!$B$67:$Q$83,$F641,X$3)*INDEX(怒翼属性投放!$B$33:$B$41,怒翼升级!$G641))</f>
        <v>0</v>
      </c>
      <c r="Y641" s="12">
        <f>INT(INDEX($C$5:$C$54,$I641)*INDEX(怒翼属性投放!$B$67:$Q$83,$F641,Y$3)*INDEX(怒翼属性投放!$B$33:$B$41,怒翼升级!$G641))</f>
        <v>0</v>
      </c>
      <c r="Z641" s="12">
        <f>SUMPRODUCT(怒翼属性投放!B$47:Q$47,怒翼升级!J641:Y641)</f>
        <v>15995.7</v>
      </c>
    </row>
    <row r="642" spans="6:26" ht="16.5" x14ac:dyDescent="0.15">
      <c r="F642" s="13">
        <v>13</v>
      </c>
      <c r="G642" s="13">
        <v>8</v>
      </c>
      <c r="H642" s="13" t="s">
        <v>146</v>
      </c>
      <c r="I642" s="13">
        <v>38</v>
      </c>
      <c r="J642" s="12">
        <f>INT(INDEX($C$5:$C$54,$I642)*INDEX(怒翼属性投放!$B$67:$Q$83,$F642,J$3)*INDEX(怒翼属性投放!$B$33:$B$41,怒翼升级!$G642))</f>
        <v>23392</v>
      </c>
      <c r="K642" s="12">
        <f>INT(INDEX($C$5:$C$54,$I642)*INDEX(怒翼属性投放!$B$67:$Q$83,$F642,K$3)*INDEX(怒翼属性投放!$B$33:$B$41,怒翼升级!$G642))</f>
        <v>1871</v>
      </c>
      <c r="L642" s="12">
        <f>INT(INDEX($C$5:$C$54,$I642)*INDEX(怒翼属性投放!$B$67:$Q$83,$F642,L$3)*INDEX(怒翼属性投放!$B$33:$B$41,怒翼升级!$G642))</f>
        <v>935</v>
      </c>
      <c r="M642" s="12">
        <f>INT(INDEX($C$5:$C$54,$I642)*INDEX(怒翼属性投放!$B$67:$Q$83,$F642,M$3)*INDEX(怒翼属性投放!$B$33:$B$41,怒翼升级!$G642))</f>
        <v>935</v>
      </c>
      <c r="N642" s="12">
        <f>INT(INDEX($C$5:$C$54,$I642)*INDEX(怒翼属性投放!$B$67:$Q$83,$F642,N$3)*INDEX(怒翼属性投放!$B$33:$B$41,怒翼升级!$G642))</f>
        <v>0</v>
      </c>
      <c r="O642" s="12">
        <f>INT(INDEX($C$5:$C$54,$I642)*INDEX(怒翼属性投放!$B$67:$Q$83,$F642,O$3)*INDEX(怒翼属性投放!$B$33:$B$41,怒翼升级!$G642))</f>
        <v>0</v>
      </c>
      <c r="P642" s="12">
        <f>INT(INDEX($C$5:$C$54,$I642)*INDEX(怒翼属性投放!$B$67:$Q$83,$F642,P$3)*INDEX(怒翼属性投放!$B$33:$B$41,怒翼升级!$G642))</f>
        <v>2807</v>
      </c>
      <c r="Q642" s="12">
        <f>INT(INDEX($C$5:$C$54,$I642)*INDEX(怒翼属性投放!$B$67:$Q$83,$F642,Q$3)*INDEX(怒翼属性投放!$B$33:$B$41,怒翼升级!$G642))</f>
        <v>0</v>
      </c>
      <c r="R642" s="12">
        <f>INT(INDEX($C$5:$C$54,$I642)*INDEX(怒翼属性投放!$B$67:$Q$83,$F642,R$3)*INDEX(怒翼属性投放!$B$33:$B$41,怒翼升级!$G642))</f>
        <v>0</v>
      </c>
      <c r="S642" s="12">
        <f>INT(INDEX($C$5:$C$54,$I642)*INDEX(怒翼属性投放!$B$67:$Q$83,$F642,S$3)*INDEX(怒翼属性投放!$B$33:$B$41,怒翼升级!$G642))</f>
        <v>0</v>
      </c>
      <c r="T642" s="12">
        <f>INT(INDEX($C$5:$C$54,$I642)*INDEX(怒翼属性投放!$B$67:$Q$83,$F642,T$3)*INDEX(怒翼属性投放!$B$33:$B$41,怒翼升级!$G642))</f>
        <v>0</v>
      </c>
      <c r="U642" s="12">
        <f>INT(INDEX($C$5:$C$54,$I642)*INDEX(怒翼属性投放!$B$67:$Q$83,$F642,U$3)*INDEX(怒翼属性投放!$B$33:$B$41,怒翼升级!$G642))</f>
        <v>0</v>
      </c>
      <c r="V642" s="12">
        <f>INT(INDEX($C$5:$C$54,$I642)*INDEX(怒翼属性投放!$B$67:$Q$83,$F642,V$3)*INDEX(怒翼属性投放!$B$33:$B$41,怒翼升级!$G642))</f>
        <v>0</v>
      </c>
      <c r="W642" s="12">
        <f>INT(INDEX($C$5:$C$54,$I642)*INDEX(怒翼属性投放!$B$67:$Q$83,$F642,W$3)*INDEX(怒翼属性投放!$B$33:$B$41,怒翼升级!$G642))</f>
        <v>0</v>
      </c>
      <c r="X642" s="12">
        <f>INT(INDEX($C$5:$C$54,$I642)*INDEX(怒翼属性投放!$B$67:$Q$83,$F642,X$3)*INDEX(怒翼属性投放!$B$33:$B$41,怒翼升级!$G642))</f>
        <v>0</v>
      </c>
      <c r="Y642" s="12">
        <f>INT(INDEX($C$5:$C$54,$I642)*INDEX(怒翼属性投放!$B$67:$Q$83,$F642,Y$3)*INDEX(怒翼属性投放!$B$33:$B$41,怒翼升级!$G642))</f>
        <v>0</v>
      </c>
      <c r="Z642" s="12">
        <f>SUMPRODUCT(怒翼属性投放!B$47:Q$47,怒翼升级!J642:Y642)</f>
        <v>16369.2</v>
      </c>
    </row>
    <row r="643" spans="6:26" ht="16.5" x14ac:dyDescent="0.15">
      <c r="F643" s="13">
        <v>13</v>
      </c>
      <c r="G643" s="13">
        <v>8</v>
      </c>
      <c r="H643" s="13" t="s">
        <v>146</v>
      </c>
      <c r="I643" s="13">
        <v>39</v>
      </c>
      <c r="J643" s="12">
        <f>INT(INDEX($C$5:$C$54,$I643)*INDEX(怒翼属性投放!$B$67:$Q$83,$F643,J$3)*INDEX(怒翼属性投放!$B$33:$B$41,怒翼升级!$G643))</f>
        <v>23928</v>
      </c>
      <c r="K643" s="12">
        <f>INT(INDEX($C$5:$C$54,$I643)*INDEX(怒翼属性投放!$B$67:$Q$83,$F643,K$3)*INDEX(怒翼属性投放!$B$33:$B$41,怒翼升级!$G643))</f>
        <v>1914</v>
      </c>
      <c r="L643" s="12">
        <f>INT(INDEX($C$5:$C$54,$I643)*INDEX(怒翼属性投放!$B$67:$Q$83,$F643,L$3)*INDEX(怒翼属性投放!$B$33:$B$41,怒翼升级!$G643))</f>
        <v>957</v>
      </c>
      <c r="M643" s="12">
        <f>INT(INDEX($C$5:$C$54,$I643)*INDEX(怒翼属性投放!$B$67:$Q$83,$F643,M$3)*INDEX(怒翼属性投放!$B$33:$B$41,怒翼升级!$G643))</f>
        <v>957</v>
      </c>
      <c r="N643" s="12">
        <f>INT(INDEX($C$5:$C$54,$I643)*INDEX(怒翼属性投放!$B$67:$Q$83,$F643,N$3)*INDEX(怒翼属性投放!$B$33:$B$41,怒翼升级!$G643))</f>
        <v>0</v>
      </c>
      <c r="O643" s="12">
        <f>INT(INDEX($C$5:$C$54,$I643)*INDEX(怒翼属性投放!$B$67:$Q$83,$F643,O$3)*INDEX(怒翼属性投放!$B$33:$B$41,怒翼升级!$G643))</f>
        <v>0</v>
      </c>
      <c r="P643" s="12">
        <f>INT(INDEX($C$5:$C$54,$I643)*INDEX(怒翼属性投放!$B$67:$Q$83,$F643,P$3)*INDEX(怒翼属性投放!$B$33:$B$41,怒翼升级!$G643))</f>
        <v>2871</v>
      </c>
      <c r="Q643" s="12">
        <f>INT(INDEX($C$5:$C$54,$I643)*INDEX(怒翼属性投放!$B$67:$Q$83,$F643,Q$3)*INDEX(怒翼属性投放!$B$33:$B$41,怒翼升级!$G643))</f>
        <v>0</v>
      </c>
      <c r="R643" s="12">
        <f>INT(INDEX($C$5:$C$54,$I643)*INDEX(怒翼属性投放!$B$67:$Q$83,$F643,R$3)*INDEX(怒翼属性投放!$B$33:$B$41,怒翼升级!$G643))</f>
        <v>0</v>
      </c>
      <c r="S643" s="12">
        <f>INT(INDEX($C$5:$C$54,$I643)*INDEX(怒翼属性投放!$B$67:$Q$83,$F643,S$3)*INDEX(怒翼属性投放!$B$33:$B$41,怒翼升级!$G643))</f>
        <v>0</v>
      </c>
      <c r="T643" s="12">
        <f>INT(INDEX($C$5:$C$54,$I643)*INDEX(怒翼属性投放!$B$67:$Q$83,$F643,T$3)*INDEX(怒翼属性投放!$B$33:$B$41,怒翼升级!$G643))</f>
        <v>0</v>
      </c>
      <c r="U643" s="12">
        <f>INT(INDEX($C$5:$C$54,$I643)*INDEX(怒翼属性投放!$B$67:$Q$83,$F643,U$3)*INDEX(怒翼属性投放!$B$33:$B$41,怒翼升级!$G643))</f>
        <v>0</v>
      </c>
      <c r="V643" s="12">
        <f>INT(INDEX($C$5:$C$54,$I643)*INDEX(怒翼属性投放!$B$67:$Q$83,$F643,V$3)*INDEX(怒翼属性投放!$B$33:$B$41,怒翼升级!$G643))</f>
        <v>0</v>
      </c>
      <c r="W643" s="12">
        <f>INT(INDEX($C$5:$C$54,$I643)*INDEX(怒翼属性投放!$B$67:$Q$83,$F643,W$3)*INDEX(怒翼属性投放!$B$33:$B$41,怒翼升级!$G643))</f>
        <v>0</v>
      </c>
      <c r="X643" s="12">
        <f>INT(INDEX($C$5:$C$54,$I643)*INDEX(怒翼属性投放!$B$67:$Q$83,$F643,X$3)*INDEX(怒翼属性投放!$B$33:$B$41,怒翼升级!$G643))</f>
        <v>0</v>
      </c>
      <c r="Y643" s="12">
        <f>INT(INDEX($C$5:$C$54,$I643)*INDEX(怒翼属性投放!$B$67:$Q$83,$F643,Y$3)*INDEX(怒翼属性投放!$B$33:$B$41,怒翼升级!$G643))</f>
        <v>0</v>
      </c>
      <c r="Z643" s="12">
        <f>SUMPRODUCT(怒翼属性投放!B$47:Q$47,怒翼升级!J643:Y643)</f>
        <v>16747.8</v>
      </c>
    </row>
    <row r="644" spans="6:26" ht="16.5" x14ac:dyDescent="0.15">
      <c r="F644" s="13">
        <v>13</v>
      </c>
      <c r="G644" s="13">
        <v>8</v>
      </c>
      <c r="H644" s="13" t="s">
        <v>146</v>
      </c>
      <c r="I644" s="13">
        <v>40</v>
      </c>
      <c r="J644" s="12">
        <f>INT(INDEX($C$5:$C$54,$I644)*INDEX(怒翼属性投放!$B$67:$Q$83,$F644,J$3)*INDEX(怒翼属性投放!$B$33:$B$41,怒翼升级!$G644))</f>
        <v>24464</v>
      </c>
      <c r="K644" s="12">
        <f>INT(INDEX($C$5:$C$54,$I644)*INDEX(怒翼属性投放!$B$67:$Q$83,$F644,K$3)*INDEX(怒翼属性投放!$B$33:$B$41,怒翼升级!$G644))</f>
        <v>1957</v>
      </c>
      <c r="L644" s="12">
        <f>INT(INDEX($C$5:$C$54,$I644)*INDEX(怒翼属性投放!$B$67:$Q$83,$F644,L$3)*INDEX(怒翼属性投放!$B$33:$B$41,怒翼升级!$G644))</f>
        <v>978</v>
      </c>
      <c r="M644" s="12">
        <f>INT(INDEX($C$5:$C$54,$I644)*INDEX(怒翼属性投放!$B$67:$Q$83,$F644,M$3)*INDEX(怒翼属性投放!$B$33:$B$41,怒翼升级!$G644))</f>
        <v>978</v>
      </c>
      <c r="N644" s="12">
        <f>INT(INDEX($C$5:$C$54,$I644)*INDEX(怒翼属性投放!$B$67:$Q$83,$F644,N$3)*INDEX(怒翼属性投放!$B$33:$B$41,怒翼升级!$G644))</f>
        <v>0</v>
      </c>
      <c r="O644" s="12">
        <f>INT(INDEX($C$5:$C$54,$I644)*INDEX(怒翼属性投放!$B$67:$Q$83,$F644,O$3)*INDEX(怒翼属性投放!$B$33:$B$41,怒翼升级!$G644))</f>
        <v>0</v>
      </c>
      <c r="P644" s="12">
        <f>INT(INDEX($C$5:$C$54,$I644)*INDEX(怒翼属性投放!$B$67:$Q$83,$F644,P$3)*INDEX(怒翼属性投放!$B$33:$B$41,怒翼升级!$G644))</f>
        <v>2935</v>
      </c>
      <c r="Q644" s="12">
        <f>INT(INDEX($C$5:$C$54,$I644)*INDEX(怒翼属性投放!$B$67:$Q$83,$F644,Q$3)*INDEX(怒翼属性投放!$B$33:$B$41,怒翼升级!$G644))</f>
        <v>0</v>
      </c>
      <c r="R644" s="12">
        <f>INT(INDEX($C$5:$C$54,$I644)*INDEX(怒翼属性投放!$B$67:$Q$83,$F644,R$3)*INDEX(怒翼属性投放!$B$33:$B$41,怒翼升级!$G644))</f>
        <v>0</v>
      </c>
      <c r="S644" s="12">
        <f>INT(INDEX($C$5:$C$54,$I644)*INDEX(怒翼属性投放!$B$67:$Q$83,$F644,S$3)*INDEX(怒翼属性投放!$B$33:$B$41,怒翼升级!$G644))</f>
        <v>0</v>
      </c>
      <c r="T644" s="12">
        <f>INT(INDEX($C$5:$C$54,$I644)*INDEX(怒翼属性投放!$B$67:$Q$83,$F644,T$3)*INDEX(怒翼属性投放!$B$33:$B$41,怒翼升级!$G644))</f>
        <v>0</v>
      </c>
      <c r="U644" s="12">
        <f>INT(INDEX($C$5:$C$54,$I644)*INDEX(怒翼属性投放!$B$67:$Q$83,$F644,U$3)*INDEX(怒翼属性投放!$B$33:$B$41,怒翼升级!$G644))</f>
        <v>0</v>
      </c>
      <c r="V644" s="12">
        <f>INT(INDEX($C$5:$C$54,$I644)*INDEX(怒翼属性投放!$B$67:$Q$83,$F644,V$3)*INDEX(怒翼属性投放!$B$33:$B$41,怒翼升级!$G644))</f>
        <v>0</v>
      </c>
      <c r="W644" s="12">
        <f>INT(INDEX($C$5:$C$54,$I644)*INDEX(怒翼属性投放!$B$67:$Q$83,$F644,W$3)*INDEX(怒翼属性投放!$B$33:$B$41,怒翼升级!$G644))</f>
        <v>0</v>
      </c>
      <c r="X644" s="12">
        <f>INT(INDEX($C$5:$C$54,$I644)*INDEX(怒翼属性投放!$B$67:$Q$83,$F644,X$3)*INDEX(怒翼属性投放!$B$33:$B$41,怒翼升级!$G644))</f>
        <v>0</v>
      </c>
      <c r="Y644" s="12">
        <f>INT(INDEX($C$5:$C$54,$I644)*INDEX(怒翼属性投放!$B$67:$Q$83,$F644,Y$3)*INDEX(怒翼属性投放!$B$33:$B$41,怒翼升级!$G644))</f>
        <v>0</v>
      </c>
      <c r="Z644" s="12">
        <f>SUMPRODUCT(怒翼属性投放!B$47:Q$47,怒翼升级!J644:Y644)</f>
        <v>17120.400000000001</v>
      </c>
    </row>
    <row r="645" spans="6:26" ht="16.5" x14ac:dyDescent="0.15">
      <c r="F645" s="13">
        <v>13</v>
      </c>
      <c r="G645" s="13">
        <v>8</v>
      </c>
      <c r="H645" s="13" t="s">
        <v>146</v>
      </c>
      <c r="I645" s="13">
        <v>41</v>
      </c>
      <c r="J645" s="12">
        <f>INT(INDEX($C$5:$C$54,$I645)*INDEX(怒翼属性投放!$B$67:$Q$83,$F645,J$3)*INDEX(怒翼属性投放!$B$33:$B$41,怒翼升级!$G645))</f>
        <v>25000</v>
      </c>
      <c r="K645" s="12">
        <f>INT(INDEX($C$5:$C$54,$I645)*INDEX(怒翼属性投放!$B$67:$Q$83,$F645,K$3)*INDEX(怒翼属性投放!$B$33:$B$41,怒翼升级!$G645))</f>
        <v>2000</v>
      </c>
      <c r="L645" s="12">
        <f>INT(INDEX($C$5:$C$54,$I645)*INDEX(怒翼属性投放!$B$67:$Q$83,$F645,L$3)*INDEX(怒翼属性投放!$B$33:$B$41,怒翼升级!$G645))</f>
        <v>1000</v>
      </c>
      <c r="M645" s="12">
        <f>INT(INDEX($C$5:$C$54,$I645)*INDEX(怒翼属性投放!$B$67:$Q$83,$F645,M$3)*INDEX(怒翼属性投放!$B$33:$B$41,怒翼升级!$G645))</f>
        <v>1000</v>
      </c>
      <c r="N645" s="12">
        <f>INT(INDEX($C$5:$C$54,$I645)*INDEX(怒翼属性投放!$B$67:$Q$83,$F645,N$3)*INDEX(怒翼属性投放!$B$33:$B$41,怒翼升级!$G645))</f>
        <v>0</v>
      </c>
      <c r="O645" s="12">
        <f>INT(INDEX($C$5:$C$54,$I645)*INDEX(怒翼属性投放!$B$67:$Q$83,$F645,O$3)*INDEX(怒翼属性投放!$B$33:$B$41,怒翼升级!$G645))</f>
        <v>0</v>
      </c>
      <c r="P645" s="12">
        <f>INT(INDEX($C$5:$C$54,$I645)*INDEX(怒翼属性投放!$B$67:$Q$83,$F645,P$3)*INDEX(怒翼属性投放!$B$33:$B$41,怒翼升级!$G645))</f>
        <v>3000</v>
      </c>
      <c r="Q645" s="12">
        <f>INT(INDEX($C$5:$C$54,$I645)*INDEX(怒翼属性投放!$B$67:$Q$83,$F645,Q$3)*INDEX(怒翼属性投放!$B$33:$B$41,怒翼升级!$G645))</f>
        <v>0</v>
      </c>
      <c r="R645" s="12">
        <f>INT(INDEX($C$5:$C$54,$I645)*INDEX(怒翼属性投放!$B$67:$Q$83,$F645,R$3)*INDEX(怒翼属性投放!$B$33:$B$41,怒翼升级!$G645))</f>
        <v>0</v>
      </c>
      <c r="S645" s="12">
        <f>INT(INDEX($C$5:$C$54,$I645)*INDEX(怒翼属性投放!$B$67:$Q$83,$F645,S$3)*INDEX(怒翼属性投放!$B$33:$B$41,怒翼升级!$G645))</f>
        <v>0</v>
      </c>
      <c r="T645" s="12">
        <f>INT(INDEX($C$5:$C$54,$I645)*INDEX(怒翼属性投放!$B$67:$Q$83,$F645,T$3)*INDEX(怒翼属性投放!$B$33:$B$41,怒翼升级!$G645))</f>
        <v>0</v>
      </c>
      <c r="U645" s="12">
        <f>INT(INDEX($C$5:$C$54,$I645)*INDEX(怒翼属性投放!$B$67:$Q$83,$F645,U$3)*INDEX(怒翼属性投放!$B$33:$B$41,怒翼升级!$G645))</f>
        <v>0</v>
      </c>
      <c r="V645" s="12">
        <f>INT(INDEX($C$5:$C$54,$I645)*INDEX(怒翼属性投放!$B$67:$Q$83,$F645,V$3)*INDEX(怒翼属性投放!$B$33:$B$41,怒翼升级!$G645))</f>
        <v>0</v>
      </c>
      <c r="W645" s="12">
        <f>INT(INDEX($C$5:$C$54,$I645)*INDEX(怒翼属性投放!$B$67:$Q$83,$F645,W$3)*INDEX(怒翼属性投放!$B$33:$B$41,怒翼升级!$G645))</f>
        <v>0</v>
      </c>
      <c r="X645" s="12">
        <f>INT(INDEX($C$5:$C$54,$I645)*INDEX(怒翼属性投放!$B$67:$Q$83,$F645,X$3)*INDEX(怒翼属性投放!$B$33:$B$41,怒翼升级!$G645))</f>
        <v>0</v>
      </c>
      <c r="Y645" s="12">
        <f>INT(INDEX($C$5:$C$54,$I645)*INDEX(怒翼属性投放!$B$67:$Q$83,$F645,Y$3)*INDEX(怒翼属性投放!$B$33:$B$41,怒翼升级!$G645))</f>
        <v>0</v>
      </c>
      <c r="Z645" s="12">
        <f>SUMPRODUCT(怒翼属性投放!B$47:Q$47,怒翼升级!J645:Y645)</f>
        <v>17500</v>
      </c>
    </row>
    <row r="646" spans="6:26" ht="16.5" x14ac:dyDescent="0.15">
      <c r="F646" s="13">
        <v>13</v>
      </c>
      <c r="G646" s="13">
        <v>8</v>
      </c>
      <c r="H646" s="13" t="s">
        <v>146</v>
      </c>
      <c r="I646" s="13">
        <v>42</v>
      </c>
      <c r="J646" s="12">
        <f>INT(INDEX($C$5:$C$54,$I646)*INDEX(怒翼属性投放!$B$67:$Q$83,$F646,J$3)*INDEX(怒翼属性投放!$B$33:$B$41,怒翼升级!$G646))</f>
        <v>25535</v>
      </c>
      <c r="K646" s="12">
        <f>INT(INDEX($C$5:$C$54,$I646)*INDEX(怒翼属性投放!$B$67:$Q$83,$F646,K$3)*INDEX(怒翼属性投放!$B$33:$B$41,怒翼升级!$G646))</f>
        <v>2042</v>
      </c>
      <c r="L646" s="12">
        <f>INT(INDEX($C$5:$C$54,$I646)*INDEX(怒翼属性投放!$B$67:$Q$83,$F646,L$3)*INDEX(怒翼属性投放!$B$33:$B$41,怒翼升级!$G646))</f>
        <v>1021</v>
      </c>
      <c r="M646" s="12">
        <f>INT(INDEX($C$5:$C$54,$I646)*INDEX(怒翼属性投放!$B$67:$Q$83,$F646,M$3)*INDEX(怒翼属性投放!$B$33:$B$41,怒翼升级!$G646))</f>
        <v>1021</v>
      </c>
      <c r="N646" s="12">
        <f>INT(INDEX($C$5:$C$54,$I646)*INDEX(怒翼属性投放!$B$67:$Q$83,$F646,N$3)*INDEX(怒翼属性投放!$B$33:$B$41,怒翼升级!$G646))</f>
        <v>0</v>
      </c>
      <c r="O646" s="12">
        <f>INT(INDEX($C$5:$C$54,$I646)*INDEX(怒翼属性投放!$B$67:$Q$83,$F646,O$3)*INDEX(怒翼属性投放!$B$33:$B$41,怒翼升级!$G646))</f>
        <v>0</v>
      </c>
      <c r="P646" s="12">
        <f>INT(INDEX($C$5:$C$54,$I646)*INDEX(怒翼属性投放!$B$67:$Q$83,$F646,P$3)*INDEX(怒翼属性投放!$B$33:$B$41,怒翼升级!$G646))</f>
        <v>3064</v>
      </c>
      <c r="Q646" s="12">
        <f>INT(INDEX($C$5:$C$54,$I646)*INDEX(怒翼属性投放!$B$67:$Q$83,$F646,Q$3)*INDEX(怒翼属性投放!$B$33:$B$41,怒翼升级!$G646))</f>
        <v>0</v>
      </c>
      <c r="R646" s="12">
        <f>INT(INDEX($C$5:$C$54,$I646)*INDEX(怒翼属性投放!$B$67:$Q$83,$F646,R$3)*INDEX(怒翼属性投放!$B$33:$B$41,怒翼升级!$G646))</f>
        <v>0</v>
      </c>
      <c r="S646" s="12">
        <f>INT(INDEX($C$5:$C$54,$I646)*INDEX(怒翼属性投放!$B$67:$Q$83,$F646,S$3)*INDEX(怒翼属性投放!$B$33:$B$41,怒翼升级!$G646))</f>
        <v>0</v>
      </c>
      <c r="T646" s="12">
        <f>INT(INDEX($C$5:$C$54,$I646)*INDEX(怒翼属性投放!$B$67:$Q$83,$F646,T$3)*INDEX(怒翼属性投放!$B$33:$B$41,怒翼升级!$G646))</f>
        <v>0</v>
      </c>
      <c r="U646" s="12">
        <f>INT(INDEX($C$5:$C$54,$I646)*INDEX(怒翼属性投放!$B$67:$Q$83,$F646,U$3)*INDEX(怒翼属性投放!$B$33:$B$41,怒翼升级!$G646))</f>
        <v>0</v>
      </c>
      <c r="V646" s="12">
        <f>INT(INDEX($C$5:$C$54,$I646)*INDEX(怒翼属性投放!$B$67:$Q$83,$F646,V$3)*INDEX(怒翼属性投放!$B$33:$B$41,怒翼升级!$G646))</f>
        <v>0</v>
      </c>
      <c r="W646" s="12">
        <f>INT(INDEX($C$5:$C$54,$I646)*INDEX(怒翼属性投放!$B$67:$Q$83,$F646,W$3)*INDEX(怒翼属性投放!$B$33:$B$41,怒翼升级!$G646))</f>
        <v>0</v>
      </c>
      <c r="X646" s="12">
        <f>INT(INDEX($C$5:$C$54,$I646)*INDEX(怒翼属性投放!$B$67:$Q$83,$F646,X$3)*INDEX(怒翼属性投放!$B$33:$B$41,怒翼升级!$G646))</f>
        <v>0</v>
      </c>
      <c r="Y646" s="12">
        <f>INT(INDEX($C$5:$C$54,$I646)*INDEX(怒翼属性投放!$B$67:$Q$83,$F646,Y$3)*INDEX(怒翼属性投放!$B$33:$B$41,怒翼升级!$G646))</f>
        <v>0</v>
      </c>
      <c r="Z646" s="12">
        <f>SUMPRODUCT(怒翼属性投放!B$47:Q$47,怒翼升级!J646:Y646)</f>
        <v>17869.5</v>
      </c>
    </row>
    <row r="647" spans="6:26" ht="16.5" x14ac:dyDescent="0.15">
      <c r="F647" s="13">
        <v>13</v>
      </c>
      <c r="G647" s="13">
        <v>8</v>
      </c>
      <c r="H647" s="13" t="s">
        <v>146</v>
      </c>
      <c r="I647" s="13">
        <v>43</v>
      </c>
      <c r="J647" s="12">
        <f>INT(INDEX($C$5:$C$54,$I647)*INDEX(怒翼属性投放!$B$67:$Q$83,$F647,J$3)*INDEX(怒翼属性投放!$B$33:$B$41,怒翼升级!$G647))</f>
        <v>26071</v>
      </c>
      <c r="K647" s="12">
        <f>INT(INDEX($C$5:$C$54,$I647)*INDEX(怒翼属性投放!$B$67:$Q$83,$F647,K$3)*INDEX(怒翼属性投放!$B$33:$B$41,怒翼升级!$G647))</f>
        <v>2085</v>
      </c>
      <c r="L647" s="12">
        <f>INT(INDEX($C$5:$C$54,$I647)*INDEX(怒翼属性投放!$B$67:$Q$83,$F647,L$3)*INDEX(怒翼属性投放!$B$33:$B$41,怒翼升级!$G647))</f>
        <v>1042</v>
      </c>
      <c r="M647" s="12">
        <f>INT(INDEX($C$5:$C$54,$I647)*INDEX(怒翼属性投放!$B$67:$Q$83,$F647,M$3)*INDEX(怒翼属性投放!$B$33:$B$41,怒翼升级!$G647))</f>
        <v>1042</v>
      </c>
      <c r="N647" s="12">
        <f>INT(INDEX($C$5:$C$54,$I647)*INDEX(怒翼属性投放!$B$67:$Q$83,$F647,N$3)*INDEX(怒翼属性投放!$B$33:$B$41,怒翼升级!$G647))</f>
        <v>0</v>
      </c>
      <c r="O647" s="12">
        <f>INT(INDEX($C$5:$C$54,$I647)*INDEX(怒翼属性投放!$B$67:$Q$83,$F647,O$3)*INDEX(怒翼属性投放!$B$33:$B$41,怒翼升级!$G647))</f>
        <v>0</v>
      </c>
      <c r="P647" s="12">
        <f>INT(INDEX($C$5:$C$54,$I647)*INDEX(怒翼属性投放!$B$67:$Q$83,$F647,P$3)*INDEX(怒翼属性投放!$B$33:$B$41,怒翼升级!$G647))</f>
        <v>3128</v>
      </c>
      <c r="Q647" s="12">
        <f>INT(INDEX($C$5:$C$54,$I647)*INDEX(怒翼属性投放!$B$67:$Q$83,$F647,Q$3)*INDEX(怒翼属性投放!$B$33:$B$41,怒翼升级!$G647))</f>
        <v>0</v>
      </c>
      <c r="R647" s="12">
        <f>INT(INDEX($C$5:$C$54,$I647)*INDEX(怒翼属性投放!$B$67:$Q$83,$F647,R$3)*INDEX(怒翼属性投放!$B$33:$B$41,怒翼升级!$G647))</f>
        <v>0</v>
      </c>
      <c r="S647" s="12">
        <f>INT(INDEX($C$5:$C$54,$I647)*INDEX(怒翼属性投放!$B$67:$Q$83,$F647,S$3)*INDEX(怒翼属性投放!$B$33:$B$41,怒翼升级!$G647))</f>
        <v>0</v>
      </c>
      <c r="T647" s="12">
        <f>INT(INDEX($C$5:$C$54,$I647)*INDEX(怒翼属性投放!$B$67:$Q$83,$F647,T$3)*INDEX(怒翼属性投放!$B$33:$B$41,怒翼升级!$G647))</f>
        <v>0</v>
      </c>
      <c r="U647" s="12">
        <f>INT(INDEX($C$5:$C$54,$I647)*INDEX(怒翼属性投放!$B$67:$Q$83,$F647,U$3)*INDEX(怒翼属性投放!$B$33:$B$41,怒翼升级!$G647))</f>
        <v>0</v>
      </c>
      <c r="V647" s="12">
        <f>INT(INDEX($C$5:$C$54,$I647)*INDEX(怒翼属性投放!$B$67:$Q$83,$F647,V$3)*INDEX(怒翼属性投放!$B$33:$B$41,怒翼升级!$G647))</f>
        <v>0</v>
      </c>
      <c r="W647" s="12">
        <f>INT(INDEX($C$5:$C$54,$I647)*INDEX(怒翼属性投放!$B$67:$Q$83,$F647,W$3)*INDEX(怒翼属性投放!$B$33:$B$41,怒翼升级!$G647))</f>
        <v>0</v>
      </c>
      <c r="X647" s="12">
        <f>INT(INDEX($C$5:$C$54,$I647)*INDEX(怒翼属性投放!$B$67:$Q$83,$F647,X$3)*INDEX(怒翼属性投放!$B$33:$B$41,怒翼升级!$G647))</f>
        <v>0</v>
      </c>
      <c r="Y647" s="12">
        <f>INT(INDEX($C$5:$C$54,$I647)*INDEX(怒翼属性投放!$B$67:$Q$83,$F647,Y$3)*INDEX(怒翼属性投放!$B$33:$B$41,怒翼升级!$G647))</f>
        <v>0</v>
      </c>
      <c r="Z647" s="12">
        <f>SUMPRODUCT(怒翼属性投放!B$47:Q$47,怒翼升级!J647:Y647)</f>
        <v>18242.099999999999</v>
      </c>
    </row>
    <row r="648" spans="6:26" ht="16.5" x14ac:dyDescent="0.15">
      <c r="F648" s="13">
        <v>13</v>
      </c>
      <c r="G648" s="13">
        <v>8</v>
      </c>
      <c r="H648" s="13" t="s">
        <v>146</v>
      </c>
      <c r="I648" s="13">
        <v>44</v>
      </c>
      <c r="J648" s="12">
        <f>INT(INDEX($C$5:$C$54,$I648)*INDEX(怒翼属性投放!$B$67:$Q$83,$F648,J$3)*INDEX(怒翼属性投放!$B$33:$B$41,怒翼升级!$G648))</f>
        <v>26607</v>
      </c>
      <c r="K648" s="12">
        <f>INT(INDEX($C$5:$C$54,$I648)*INDEX(怒翼属性投放!$B$67:$Q$83,$F648,K$3)*INDEX(怒翼属性投放!$B$33:$B$41,怒翼升级!$G648))</f>
        <v>2128</v>
      </c>
      <c r="L648" s="12">
        <f>INT(INDEX($C$5:$C$54,$I648)*INDEX(怒翼属性投放!$B$67:$Q$83,$F648,L$3)*INDEX(怒翼属性投放!$B$33:$B$41,怒翼升级!$G648))</f>
        <v>1064</v>
      </c>
      <c r="M648" s="12">
        <f>INT(INDEX($C$5:$C$54,$I648)*INDEX(怒翼属性投放!$B$67:$Q$83,$F648,M$3)*INDEX(怒翼属性投放!$B$33:$B$41,怒翼升级!$G648))</f>
        <v>1064</v>
      </c>
      <c r="N648" s="12">
        <f>INT(INDEX($C$5:$C$54,$I648)*INDEX(怒翼属性投放!$B$67:$Q$83,$F648,N$3)*INDEX(怒翼属性投放!$B$33:$B$41,怒翼升级!$G648))</f>
        <v>0</v>
      </c>
      <c r="O648" s="12">
        <f>INT(INDEX($C$5:$C$54,$I648)*INDEX(怒翼属性投放!$B$67:$Q$83,$F648,O$3)*INDEX(怒翼属性投放!$B$33:$B$41,怒翼升级!$G648))</f>
        <v>0</v>
      </c>
      <c r="P648" s="12">
        <f>INT(INDEX($C$5:$C$54,$I648)*INDEX(怒翼属性投放!$B$67:$Q$83,$F648,P$3)*INDEX(怒翼属性投放!$B$33:$B$41,怒翼升级!$G648))</f>
        <v>3192</v>
      </c>
      <c r="Q648" s="12">
        <f>INT(INDEX($C$5:$C$54,$I648)*INDEX(怒翼属性投放!$B$67:$Q$83,$F648,Q$3)*INDEX(怒翼属性投放!$B$33:$B$41,怒翼升级!$G648))</f>
        <v>0</v>
      </c>
      <c r="R648" s="12">
        <f>INT(INDEX($C$5:$C$54,$I648)*INDEX(怒翼属性投放!$B$67:$Q$83,$F648,R$3)*INDEX(怒翼属性投放!$B$33:$B$41,怒翼升级!$G648))</f>
        <v>0</v>
      </c>
      <c r="S648" s="12">
        <f>INT(INDEX($C$5:$C$54,$I648)*INDEX(怒翼属性投放!$B$67:$Q$83,$F648,S$3)*INDEX(怒翼属性投放!$B$33:$B$41,怒翼升级!$G648))</f>
        <v>0</v>
      </c>
      <c r="T648" s="12">
        <f>INT(INDEX($C$5:$C$54,$I648)*INDEX(怒翼属性投放!$B$67:$Q$83,$F648,T$3)*INDEX(怒翼属性投放!$B$33:$B$41,怒翼升级!$G648))</f>
        <v>0</v>
      </c>
      <c r="U648" s="12">
        <f>INT(INDEX($C$5:$C$54,$I648)*INDEX(怒翼属性投放!$B$67:$Q$83,$F648,U$3)*INDEX(怒翼属性投放!$B$33:$B$41,怒翼升级!$G648))</f>
        <v>0</v>
      </c>
      <c r="V648" s="12">
        <f>INT(INDEX($C$5:$C$54,$I648)*INDEX(怒翼属性投放!$B$67:$Q$83,$F648,V$3)*INDEX(怒翼属性投放!$B$33:$B$41,怒翼升级!$G648))</f>
        <v>0</v>
      </c>
      <c r="W648" s="12">
        <f>INT(INDEX($C$5:$C$54,$I648)*INDEX(怒翼属性投放!$B$67:$Q$83,$F648,W$3)*INDEX(怒翼属性投放!$B$33:$B$41,怒翼升级!$G648))</f>
        <v>0</v>
      </c>
      <c r="X648" s="12">
        <f>INT(INDEX($C$5:$C$54,$I648)*INDEX(怒翼属性投放!$B$67:$Q$83,$F648,X$3)*INDEX(怒翼属性投放!$B$33:$B$41,怒翼升级!$G648))</f>
        <v>0</v>
      </c>
      <c r="Y648" s="12">
        <f>INT(INDEX($C$5:$C$54,$I648)*INDEX(怒翼属性投放!$B$67:$Q$83,$F648,Y$3)*INDEX(怒翼属性投放!$B$33:$B$41,怒翼升级!$G648))</f>
        <v>0</v>
      </c>
      <c r="Z648" s="12">
        <f>SUMPRODUCT(怒翼属性投放!B$47:Q$47,怒翼升级!J648:Y648)</f>
        <v>18620.7</v>
      </c>
    </row>
    <row r="649" spans="6:26" ht="16.5" x14ac:dyDescent="0.15">
      <c r="F649" s="13">
        <v>13</v>
      </c>
      <c r="G649" s="13">
        <v>8</v>
      </c>
      <c r="H649" s="13" t="s">
        <v>146</v>
      </c>
      <c r="I649" s="13">
        <v>45</v>
      </c>
      <c r="J649" s="12">
        <f>INT(INDEX($C$5:$C$54,$I649)*INDEX(怒翼属性投放!$B$67:$Q$83,$F649,J$3)*INDEX(怒翼属性投放!$B$33:$B$41,怒翼升级!$G649))</f>
        <v>27142</v>
      </c>
      <c r="K649" s="12">
        <f>INT(INDEX($C$5:$C$54,$I649)*INDEX(怒翼属性投放!$B$67:$Q$83,$F649,K$3)*INDEX(怒翼属性投放!$B$33:$B$41,怒翼升级!$G649))</f>
        <v>2171</v>
      </c>
      <c r="L649" s="12">
        <f>INT(INDEX($C$5:$C$54,$I649)*INDEX(怒翼属性投放!$B$67:$Q$83,$F649,L$3)*INDEX(怒翼属性投放!$B$33:$B$41,怒翼升级!$G649))</f>
        <v>1085</v>
      </c>
      <c r="M649" s="12">
        <f>INT(INDEX($C$5:$C$54,$I649)*INDEX(怒翼属性投放!$B$67:$Q$83,$F649,M$3)*INDEX(怒翼属性投放!$B$33:$B$41,怒翼升级!$G649))</f>
        <v>1085</v>
      </c>
      <c r="N649" s="12">
        <f>INT(INDEX($C$5:$C$54,$I649)*INDEX(怒翼属性投放!$B$67:$Q$83,$F649,N$3)*INDEX(怒翼属性投放!$B$33:$B$41,怒翼升级!$G649))</f>
        <v>0</v>
      </c>
      <c r="O649" s="12">
        <f>INT(INDEX($C$5:$C$54,$I649)*INDEX(怒翼属性投放!$B$67:$Q$83,$F649,O$3)*INDEX(怒翼属性投放!$B$33:$B$41,怒翼升级!$G649))</f>
        <v>0</v>
      </c>
      <c r="P649" s="12">
        <f>INT(INDEX($C$5:$C$54,$I649)*INDEX(怒翼属性投放!$B$67:$Q$83,$F649,P$3)*INDEX(怒翼属性投放!$B$33:$B$41,怒翼升级!$G649))</f>
        <v>3257</v>
      </c>
      <c r="Q649" s="12">
        <f>INT(INDEX($C$5:$C$54,$I649)*INDEX(怒翼属性投放!$B$67:$Q$83,$F649,Q$3)*INDEX(怒翼属性投放!$B$33:$B$41,怒翼升级!$G649))</f>
        <v>0</v>
      </c>
      <c r="R649" s="12">
        <f>INT(INDEX($C$5:$C$54,$I649)*INDEX(怒翼属性投放!$B$67:$Q$83,$F649,R$3)*INDEX(怒翼属性投放!$B$33:$B$41,怒翼升级!$G649))</f>
        <v>0</v>
      </c>
      <c r="S649" s="12">
        <f>INT(INDEX($C$5:$C$54,$I649)*INDEX(怒翼属性投放!$B$67:$Q$83,$F649,S$3)*INDEX(怒翼属性投放!$B$33:$B$41,怒翼升级!$G649))</f>
        <v>0</v>
      </c>
      <c r="T649" s="12">
        <f>INT(INDEX($C$5:$C$54,$I649)*INDEX(怒翼属性投放!$B$67:$Q$83,$F649,T$3)*INDEX(怒翼属性投放!$B$33:$B$41,怒翼升级!$G649))</f>
        <v>0</v>
      </c>
      <c r="U649" s="12">
        <f>INT(INDEX($C$5:$C$54,$I649)*INDEX(怒翼属性投放!$B$67:$Q$83,$F649,U$3)*INDEX(怒翼属性投放!$B$33:$B$41,怒翼升级!$G649))</f>
        <v>0</v>
      </c>
      <c r="V649" s="12">
        <f>INT(INDEX($C$5:$C$54,$I649)*INDEX(怒翼属性投放!$B$67:$Q$83,$F649,V$3)*INDEX(怒翼属性投放!$B$33:$B$41,怒翼升级!$G649))</f>
        <v>0</v>
      </c>
      <c r="W649" s="12">
        <f>INT(INDEX($C$5:$C$54,$I649)*INDEX(怒翼属性投放!$B$67:$Q$83,$F649,W$3)*INDEX(怒翼属性投放!$B$33:$B$41,怒翼升级!$G649))</f>
        <v>0</v>
      </c>
      <c r="X649" s="12">
        <f>INT(INDEX($C$5:$C$54,$I649)*INDEX(怒翼属性投放!$B$67:$Q$83,$F649,X$3)*INDEX(怒翼属性投放!$B$33:$B$41,怒翼升级!$G649))</f>
        <v>0</v>
      </c>
      <c r="Y649" s="12">
        <f>INT(INDEX($C$5:$C$54,$I649)*INDEX(怒翼属性投放!$B$67:$Q$83,$F649,Y$3)*INDEX(怒翼属性投放!$B$33:$B$41,怒翼升级!$G649))</f>
        <v>0</v>
      </c>
      <c r="Z649" s="12">
        <f>SUMPRODUCT(怒翼属性投放!B$47:Q$47,怒翼升级!J649:Y649)</f>
        <v>18994.2</v>
      </c>
    </row>
    <row r="650" spans="6:26" ht="16.5" x14ac:dyDescent="0.15">
      <c r="F650" s="13">
        <v>13</v>
      </c>
      <c r="G650" s="13">
        <v>8</v>
      </c>
      <c r="H650" s="13" t="s">
        <v>146</v>
      </c>
      <c r="I650" s="13">
        <v>46</v>
      </c>
      <c r="J650" s="12">
        <f>INT(INDEX($C$5:$C$54,$I650)*INDEX(怒翼属性投放!$B$67:$Q$83,$F650,J$3)*INDEX(怒翼属性投放!$B$33:$B$41,怒翼升级!$G650))</f>
        <v>27678</v>
      </c>
      <c r="K650" s="12">
        <f>INT(INDEX($C$5:$C$54,$I650)*INDEX(怒翼属性投放!$B$67:$Q$83,$F650,K$3)*INDEX(怒翼属性投放!$B$33:$B$41,怒翼升级!$G650))</f>
        <v>2214</v>
      </c>
      <c r="L650" s="12">
        <f>INT(INDEX($C$5:$C$54,$I650)*INDEX(怒翼属性投放!$B$67:$Q$83,$F650,L$3)*INDEX(怒翼属性投放!$B$33:$B$41,怒翼升级!$G650))</f>
        <v>1107</v>
      </c>
      <c r="M650" s="12">
        <f>INT(INDEX($C$5:$C$54,$I650)*INDEX(怒翼属性投放!$B$67:$Q$83,$F650,M$3)*INDEX(怒翼属性投放!$B$33:$B$41,怒翼升级!$G650))</f>
        <v>1107</v>
      </c>
      <c r="N650" s="12">
        <f>INT(INDEX($C$5:$C$54,$I650)*INDEX(怒翼属性投放!$B$67:$Q$83,$F650,N$3)*INDEX(怒翼属性投放!$B$33:$B$41,怒翼升级!$G650))</f>
        <v>0</v>
      </c>
      <c r="O650" s="12">
        <f>INT(INDEX($C$5:$C$54,$I650)*INDEX(怒翼属性投放!$B$67:$Q$83,$F650,O$3)*INDEX(怒翼属性投放!$B$33:$B$41,怒翼升级!$G650))</f>
        <v>0</v>
      </c>
      <c r="P650" s="12">
        <f>INT(INDEX($C$5:$C$54,$I650)*INDEX(怒翼属性投放!$B$67:$Q$83,$F650,P$3)*INDEX(怒翼属性投放!$B$33:$B$41,怒翼升级!$G650))</f>
        <v>3321</v>
      </c>
      <c r="Q650" s="12">
        <f>INT(INDEX($C$5:$C$54,$I650)*INDEX(怒翼属性投放!$B$67:$Q$83,$F650,Q$3)*INDEX(怒翼属性投放!$B$33:$B$41,怒翼升级!$G650))</f>
        <v>0</v>
      </c>
      <c r="R650" s="12">
        <f>INT(INDEX($C$5:$C$54,$I650)*INDEX(怒翼属性投放!$B$67:$Q$83,$F650,R$3)*INDEX(怒翼属性投放!$B$33:$B$41,怒翼升级!$G650))</f>
        <v>0</v>
      </c>
      <c r="S650" s="12">
        <f>INT(INDEX($C$5:$C$54,$I650)*INDEX(怒翼属性投放!$B$67:$Q$83,$F650,S$3)*INDEX(怒翼属性投放!$B$33:$B$41,怒翼升级!$G650))</f>
        <v>0</v>
      </c>
      <c r="T650" s="12">
        <f>INT(INDEX($C$5:$C$54,$I650)*INDEX(怒翼属性投放!$B$67:$Q$83,$F650,T$3)*INDEX(怒翼属性投放!$B$33:$B$41,怒翼升级!$G650))</f>
        <v>0</v>
      </c>
      <c r="U650" s="12">
        <f>INT(INDEX($C$5:$C$54,$I650)*INDEX(怒翼属性投放!$B$67:$Q$83,$F650,U$3)*INDEX(怒翼属性投放!$B$33:$B$41,怒翼升级!$G650))</f>
        <v>0</v>
      </c>
      <c r="V650" s="12">
        <f>INT(INDEX($C$5:$C$54,$I650)*INDEX(怒翼属性投放!$B$67:$Q$83,$F650,V$3)*INDEX(怒翼属性投放!$B$33:$B$41,怒翼升级!$G650))</f>
        <v>0</v>
      </c>
      <c r="W650" s="12">
        <f>INT(INDEX($C$5:$C$54,$I650)*INDEX(怒翼属性投放!$B$67:$Q$83,$F650,W$3)*INDEX(怒翼属性投放!$B$33:$B$41,怒翼升级!$G650))</f>
        <v>0</v>
      </c>
      <c r="X650" s="12">
        <f>INT(INDEX($C$5:$C$54,$I650)*INDEX(怒翼属性投放!$B$67:$Q$83,$F650,X$3)*INDEX(怒翼属性投放!$B$33:$B$41,怒翼升级!$G650))</f>
        <v>0</v>
      </c>
      <c r="Y650" s="12">
        <f>INT(INDEX($C$5:$C$54,$I650)*INDEX(怒翼属性投放!$B$67:$Q$83,$F650,Y$3)*INDEX(怒翼属性投放!$B$33:$B$41,怒翼升级!$G650))</f>
        <v>0</v>
      </c>
      <c r="Z650" s="12">
        <f>SUMPRODUCT(怒翼属性投放!B$47:Q$47,怒翼升级!J650:Y650)</f>
        <v>19372.8</v>
      </c>
    </row>
    <row r="651" spans="6:26" ht="16.5" x14ac:dyDescent="0.15">
      <c r="F651" s="13">
        <v>13</v>
      </c>
      <c r="G651" s="13">
        <v>8</v>
      </c>
      <c r="H651" s="13" t="s">
        <v>146</v>
      </c>
      <c r="I651" s="13">
        <v>47</v>
      </c>
      <c r="J651" s="12">
        <f>INT(INDEX($C$5:$C$54,$I651)*INDEX(怒翼属性投放!$B$67:$Q$83,$F651,J$3)*INDEX(怒翼属性投放!$B$33:$B$41,怒翼升级!$G651))</f>
        <v>28214</v>
      </c>
      <c r="K651" s="12">
        <f>INT(INDEX($C$5:$C$54,$I651)*INDEX(怒翼属性投放!$B$67:$Q$83,$F651,K$3)*INDEX(怒翼属性投放!$B$33:$B$41,怒翼升级!$G651))</f>
        <v>2257</v>
      </c>
      <c r="L651" s="12">
        <f>INT(INDEX($C$5:$C$54,$I651)*INDEX(怒翼属性投放!$B$67:$Q$83,$F651,L$3)*INDEX(怒翼属性投放!$B$33:$B$41,怒翼升级!$G651))</f>
        <v>1128</v>
      </c>
      <c r="M651" s="12">
        <f>INT(INDEX($C$5:$C$54,$I651)*INDEX(怒翼属性投放!$B$67:$Q$83,$F651,M$3)*INDEX(怒翼属性投放!$B$33:$B$41,怒翼升级!$G651))</f>
        <v>1128</v>
      </c>
      <c r="N651" s="12">
        <f>INT(INDEX($C$5:$C$54,$I651)*INDEX(怒翼属性投放!$B$67:$Q$83,$F651,N$3)*INDEX(怒翼属性投放!$B$33:$B$41,怒翼升级!$G651))</f>
        <v>0</v>
      </c>
      <c r="O651" s="12">
        <f>INT(INDEX($C$5:$C$54,$I651)*INDEX(怒翼属性投放!$B$67:$Q$83,$F651,O$3)*INDEX(怒翼属性投放!$B$33:$B$41,怒翼升级!$G651))</f>
        <v>0</v>
      </c>
      <c r="P651" s="12">
        <f>INT(INDEX($C$5:$C$54,$I651)*INDEX(怒翼属性投放!$B$67:$Q$83,$F651,P$3)*INDEX(怒翼属性投放!$B$33:$B$41,怒翼升级!$G651))</f>
        <v>3385</v>
      </c>
      <c r="Q651" s="12">
        <f>INT(INDEX($C$5:$C$54,$I651)*INDEX(怒翼属性投放!$B$67:$Q$83,$F651,Q$3)*INDEX(怒翼属性投放!$B$33:$B$41,怒翼升级!$G651))</f>
        <v>0</v>
      </c>
      <c r="R651" s="12">
        <f>INT(INDEX($C$5:$C$54,$I651)*INDEX(怒翼属性投放!$B$67:$Q$83,$F651,R$3)*INDEX(怒翼属性投放!$B$33:$B$41,怒翼升级!$G651))</f>
        <v>0</v>
      </c>
      <c r="S651" s="12">
        <f>INT(INDEX($C$5:$C$54,$I651)*INDEX(怒翼属性投放!$B$67:$Q$83,$F651,S$3)*INDEX(怒翼属性投放!$B$33:$B$41,怒翼升级!$G651))</f>
        <v>0</v>
      </c>
      <c r="T651" s="12">
        <f>INT(INDEX($C$5:$C$54,$I651)*INDEX(怒翼属性投放!$B$67:$Q$83,$F651,T$3)*INDEX(怒翼属性投放!$B$33:$B$41,怒翼升级!$G651))</f>
        <v>0</v>
      </c>
      <c r="U651" s="12">
        <f>INT(INDEX($C$5:$C$54,$I651)*INDEX(怒翼属性投放!$B$67:$Q$83,$F651,U$3)*INDEX(怒翼属性投放!$B$33:$B$41,怒翼升级!$G651))</f>
        <v>0</v>
      </c>
      <c r="V651" s="12">
        <f>INT(INDEX($C$5:$C$54,$I651)*INDEX(怒翼属性投放!$B$67:$Q$83,$F651,V$3)*INDEX(怒翼属性投放!$B$33:$B$41,怒翼升级!$G651))</f>
        <v>0</v>
      </c>
      <c r="W651" s="12">
        <f>INT(INDEX($C$5:$C$54,$I651)*INDEX(怒翼属性投放!$B$67:$Q$83,$F651,W$3)*INDEX(怒翼属性投放!$B$33:$B$41,怒翼升级!$G651))</f>
        <v>0</v>
      </c>
      <c r="X651" s="12">
        <f>INT(INDEX($C$5:$C$54,$I651)*INDEX(怒翼属性投放!$B$67:$Q$83,$F651,X$3)*INDEX(怒翼属性投放!$B$33:$B$41,怒翼升级!$G651))</f>
        <v>0</v>
      </c>
      <c r="Y651" s="12">
        <f>INT(INDEX($C$5:$C$54,$I651)*INDEX(怒翼属性投放!$B$67:$Q$83,$F651,Y$3)*INDEX(怒翼属性投放!$B$33:$B$41,怒翼升级!$G651))</f>
        <v>0</v>
      </c>
      <c r="Z651" s="12">
        <f>SUMPRODUCT(怒翼属性投放!B$47:Q$47,怒翼升级!J651:Y651)</f>
        <v>19745.400000000001</v>
      </c>
    </row>
    <row r="652" spans="6:26" ht="16.5" x14ac:dyDescent="0.15">
      <c r="F652" s="13">
        <v>13</v>
      </c>
      <c r="G652" s="13">
        <v>8</v>
      </c>
      <c r="H652" s="13" t="s">
        <v>146</v>
      </c>
      <c r="I652" s="13">
        <v>48</v>
      </c>
      <c r="J652" s="12">
        <f>INT(INDEX($C$5:$C$54,$I652)*INDEX(怒翼属性投放!$B$67:$Q$83,$F652,J$3)*INDEX(怒翼属性投放!$B$33:$B$41,怒翼升级!$G652))</f>
        <v>28750</v>
      </c>
      <c r="K652" s="12">
        <f>INT(INDEX($C$5:$C$54,$I652)*INDEX(怒翼属性投放!$B$67:$Q$83,$F652,K$3)*INDEX(怒翼属性投放!$B$33:$B$41,怒翼升级!$G652))</f>
        <v>2300</v>
      </c>
      <c r="L652" s="12">
        <f>INT(INDEX($C$5:$C$54,$I652)*INDEX(怒翼属性投放!$B$67:$Q$83,$F652,L$3)*INDEX(怒翼属性投放!$B$33:$B$41,怒翼升级!$G652))</f>
        <v>1150</v>
      </c>
      <c r="M652" s="12">
        <f>INT(INDEX($C$5:$C$54,$I652)*INDEX(怒翼属性投放!$B$67:$Q$83,$F652,M$3)*INDEX(怒翼属性投放!$B$33:$B$41,怒翼升级!$G652))</f>
        <v>1150</v>
      </c>
      <c r="N652" s="12">
        <f>INT(INDEX($C$5:$C$54,$I652)*INDEX(怒翼属性投放!$B$67:$Q$83,$F652,N$3)*INDEX(怒翼属性投放!$B$33:$B$41,怒翼升级!$G652))</f>
        <v>0</v>
      </c>
      <c r="O652" s="12">
        <f>INT(INDEX($C$5:$C$54,$I652)*INDEX(怒翼属性投放!$B$67:$Q$83,$F652,O$3)*INDEX(怒翼属性投放!$B$33:$B$41,怒翼升级!$G652))</f>
        <v>0</v>
      </c>
      <c r="P652" s="12">
        <f>INT(INDEX($C$5:$C$54,$I652)*INDEX(怒翼属性投放!$B$67:$Q$83,$F652,P$3)*INDEX(怒翼属性投放!$B$33:$B$41,怒翼升级!$G652))</f>
        <v>3450</v>
      </c>
      <c r="Q652" s="12">
        <f>INT(INDEX($C$5:$C$54,$I652)*INDEX(怒翼属性投放!$B$67:$Q$83,$F652,Q$3)*INDEX(怒翼属性投放!$B$33:$B$41,怒翼升级!$G652))</f>
        <v>0</v>
      </c>
      <c r="R652" s="12">
        <f>INT(INDEX($C$5:$C$54,$I652)*INDEX(怒翼属性投放!$B$67:$Q$83,$F652,R$3)*INDEX(怒翼属性投放!$B$33:$B$41,怒翼升级!$G652))</f>
        <v>0</v>
      </c>
      <c r="S652" s="12">
        <f>INT(INDEX($C$5:$C$54,$I652)*INDEX(怒翼属性投放!$B$67:$Q$83,$F652,S$3)*INDEX(怒翼属性投放!$B$33:$B$41,怒翼升级!$G652))</f>
        <v>0</v>
      </c>
      <c r="T652" s="12">
        <f>INT(INDEX($C$5:$C$54,$I652)*INDEX(怒翼属性投放!$B$67:$Q$83,$F652,T$3)*INDEX(怒翼属性投放!$B$33:$B$41,怒翼升级!$G652))</f>
        <v>0</v>
      </c>
      <c r="U652" s="12">
        <f>INT(INDEX($C$5:$C$54,$I652)*INDEX(怒翼属性投放!$B$67:$Q$83,$F652,U$3)*INDEX(怒翼属性投放!$B$33:$B$41,怒翼升级!$G652))</f>
        <v>0</v>
      </c>
      <c r="V652" s="12">
        <f>INT(INDEX($C$5:$C$54,$I652)*INDEX(怒翼属性投放!$B$67:$Q$83,$F652,V$3)*INDEX(怒翼属性投放!$B$33:$B$41,怒翼升级!$G652))</f>
        <v>0</v>
      </c>
      <c r="W652" s="12">
        <f>INT(INDEX($C$5:$C$54,$I652)*INDEX(怒翼属性投放!$B$67:$Q$83,$F652,W$3)*INDEX(怒翼属性投放!$B$33:$B$41,怒翼升级!$G652))</f>
        <v>0</v>
      </c>
      <c r="X652" s="12">
        <f>INT(INDEX($C$5:$C$54,$I652)*INDEX(怒翼属性投放!$B$67:$Q$83,$F652,X$3)*INDEX(怒翼属性投放!$B$33:$B$41,怒翼升级!$G652))</f>
        <v>0</v>
      </c>
      <c r="Y652" s="12">
        <f>INT(INDEX($C$5:$C$54,$I652)*INDEX(怒翼属性投放!$B$67:$Q$83,$F652,Y$3)*INDEX(怒翼属性投放!$B$33:$B$41,怒翼升级!$G652))</f>
        <v>0</v>
      </c>
      <c r="Z652" s="12">
        <f>SUMPRODUCT(怒翼属性投放!B$47:Q$47,怒翼升级!J652:Y652)</f>
        <v>20125</v>
      </c>
    </row>
    <row r="653" spans="6:26" ht="16.5" x14ac:dyDescent="0.15">
      <c r="F653" s="13">
        <v>13</v>
      </c>
      <c r="G653" s="13">
        <v>8</v>
      </c>
      <c r="H653" s="13" t="s">
        <v>146</v>
      </c>
      <c r="I653" s="13">
        <v>49</v>
      </c>
      <c r="J653" s="12">
        <f>INT(INDEX($C$5:$C$54,$I653)*INDEX(怒翼属性投放!$B$67:$Q$83,$F653,J$3)*INDEX(怒翼属性投放!$B$33:$B$41,怒翼升级!$G653))</f>
        <v>29285</v>
      </c>
      <c r="K653" s="12">
        <f>INT(INDEX($C$5:$C$54,$I653)*INDEX(怒翼属性投放!$B$67:$Q$83,$F653,K$3)*INDEX(怒翼属性投放!$B$33:$B$41,怒翼升级!$G653))</f>
        <v>2342</v>
      </c>
      <c r="L653" s="12">
        <f>INT(INDEX($C$5:$C$54,$I653)*INDEX(怒翼属性投放!$B$67:$Q$83,$F653,L$3)*INDEX(怒翼属性投放!$B$33:$B$41,怒翼升级!$G653))</f>
        <v>1171</v>
      </c>
      <c r="M653" s="12">
        <f>INT(INDEX($C$5:$C$54,$I653)*INDEX(怒翼属性投放!$B$67:$Q$83,$F653,M$3)*INDEX(怒翼属性投放!$B$33:$B$41,怒翼升级!$G653))</f>
        <v>1171</v>
      </c>
      <c r="N653" s="12">
        <f>INT(INDEX($C$5:$C$54,$I653)*INDEX(怒翼属性投放!$B$67:$Q$83,$F653,N$3)*INDEX(怒翼属性投放!$B$33:$B$41,怒翼升级!$G653))</f>
        <v>0</v>
      </c>
      <c r="O653" s="12">
        <f>INT(INDEX($C$5:$C$54,$I653)*INDEX(怒翼属性投放!$B$67:$Q$83,$F653,O$3)*INDEX(怒翼属性投放!$B$33:$B$41,怒翼升级!$G653))</f>
        <v>0</v>
      </c>
      <c r="P653" s="12">
        <f>INT(INDEX($C$5:$C$54,$I653)*INDEX(怒翼属性投放!$B$67:$Q$83,$F653,P$3)*INDEX(怒翼属性投放!$B$33:$B$41,怒翼升级!$G653))</f>
        <v>3514</v>
      </c>
      <c r="Q653" s="12">
        <f>INT(INDEX($C$5:$C$54,$I653)*INDEX(怒翼属性投放!$B$67:$Q$83,$F653,Q$3)*INDEX(怒翼属性投放!$B$33:$B$41,怒翼升级!$G653))</f>
        <v>0</v>
      </c>
      <c r="R653" s="12">
        <f>INT(INDEX($C$5:$C$54,$I653)*INDEX(怒翼属性投放!$B$67:$Q$83,$F653,R$3)*INDEX(怒翼属性投放!$B$33:$B$41,怒翼升级!$G653))</f>
        <v>0</v>
      </c>
      <c r="S653" s="12">
        <f>INT(INDEX($C$5:$C$54,$I653)*INDEX(怒翼属性投放!$B$67:$Q$83,$F653,S$3)*INDEX(怒翼属性投放!$B$33:$B$41,怒翼升级!$G653))</f>
        <v>0</v>
      </c>
      <c r="T653" s="12">
        <f>INT(INDEX($C$5:$C$54,$I653)*INDEX(怒翼属性投放!$B$67:$Q$83,$F653,T$3)*INDEX(怒翼属性投放!$B$33:$B$41,怒翼升级!$G653))</f>
        <v>0</v>
      </c>
      <c r="U653" s="12">
        <f>INT(INDEX($C$5:$C$54,$I653)*INDEX(怒翼属性投放!$B$67:$Q$83,$F653,U$3)*INDEX(怒翼属性投放!$B$33:$B$41,怒翼升级!$G653))</f>
        <v>0</v>
      </c>
      <c r="V653" s="12">
        <f>INT(INDEX($C$5:$C$54,$I653)*INDEX(怒翼属性投放!$B$67:$Q$83,$F653,V$3)*INDEX(怒翼属性投放!$B$33:$B$41,怒翼升级!$G653))</f>
        <v>0</v>
      </c>
      <c r="W653" s="12">
        <f>INT(INDEX($C$5:$C$54,$I653)*INDEX(怒翼属性投放!$B$67:$Q$83,$F653,W$3)*INDEX(怒翼属性投放!$B$33:$B$41,怒翼升级!$G653))</f>
        <v>0</v>
      </c>
      <c r="X653" s="12">
        <f>INT(INDEX($C$5:$C$54,$I653)*INDEX(怒翼属性投放!$B$67:$Q$83,$F653,X$3)*INDEX(怒翼属性投放!$B$33:$B$41,怒翼升级!$G653))</f>
        <v>0</v>
      </c>
      <c r="Y653" s="12">
        <f>INT(INDEX($C$5:$C$54,$I653)*INDEX(怒翼属性投放!$B$67:$Q$83,$F653,Y$3)*INDEX(怒翼属性投放!$B$33:$B$41,怒翼升级!$G653))</f>
        <v>0</v>
      </c>
      <c r="Z653" s="12">
        <f>SUMPRODUCT(怒翼属性投放!B$47:Q$47,怒翼升级!J653:Y653)</f>
        <v>20494.5</v>
      </c>
    </row>
    <row r="654" spans="6:26" ht="16.5" x14ac:dyDescent="0.15">
      <c r="F654" s="13">
        <v>13</v>
      </c>
      <c r="G654" s="13">
        <v>8</v>
      </c>
      <c r="H654" s="13" t="s">
        <v>146</v>
      </c>
      <c r="I654" s="13">
        <v>50</v>
      </c>
      <c r="J654" s="12">
        <f>INT(INDEX($C$5:$C$54,$I654)*INDEX(怒翼属性投放!$B$67:$Q$83,$F654,J$3)*INDEX(怒翼属性投放!$B$33:$B$41,怒翼升级!$G654))</f>
        <v>30000</v>
      </c>
      <c r="K654" s="12">
        <f>INT(INDEX($C$5:$C$54,$I654)*INDEX(怒翼属性投放!$B$67:$Q$83,$F654,K$3)*INDEX(怒翼属性投放!$B$33:$B$41,怒翼升级!$G654))</f>
        <v>2400</v>
      </c>
      <c r="L654" s="12">
        <f>INT(INDEX($C$5:$C$54,$I654)*INDEX(怒翼属性投放!$B$67:$Q$83,$F654,L$3)*INDEX(怒翼属性投放!$B$33:$B$41,怒翼升级!$G654))</f>
        <v>1200</v>
      </c>
      <c r="M654" s="12">
        <f>INT(INDEX($C$5:$C$54,$I654)*INDEX(怒翼属性投放!$B$67:$Q$83,$F654,M$3)*INDEX(怒翼属性投放!$B$33:$B$41,怒翼升级!$G654))</f>
        <v>1200</v>
      </c>
      <c r="N654" s="12">
        <f>INT(INDEX($C$5:$C$54,$I654)*INDEX(怒翼属性投放!$B$67:$Q$83,$F654,N$3)*INDEX(怒翼属性投放!$B$33:$B$41,怒翼升级!$G654))</f>
        <v>0</v>
      </c>
      <c r="O654" s="12">
        <f>INT(INDEX($C$5:$C$54,$I654)*INDEX(怒翼属性投放!$B$67:$Q$83,$F654,O$3)*INDEX(怒翼属性投放!$B$33:$B$41,怒翼升级!$G654))</f>
        <v>0</v>
      </c>
      <c r="P654" s="12">
        <f>INT(INDEX($C$5:$C$54,$I654)*INDEX(怒翼属性投放!$B$67:$Q$83,$F654,P$3)*INDEX(怒翼属性投放!$B$33:$B$41,怒翼升级!$G654))</f>
        <v>3600</v>
      </c>
      <c r="Q654" s="12">
        <f>INT(INDEX($C$5:$C$54,$I654)*INDEX(怒翼属性投放!$B$67:$Q$83,$F654,Q$3)*INDEX(怒翼属性投放!$B$33:$B$41,怒翼升级!$G654))</f>
        <v>0</v>
      </c>
      <c r="R654" s="12">
        <f>INT(INDEX($C$5:$C$54,$I654)*INDEX(怒翼属性投放!$B$67:$Q$83,$F654,R$3)*INDEX(怒翼属性投放!$B$33:$B$41,怒翼升级!$G654))</f>
        <v>0</v>
      </c>
      <c r="S654" s="12">
        <f>INT(INDEX($C$5:$C$54,$I654)*INDEX(怒翼属性投放!$B$67:$Q$83,$F654,S$3)*INDEX(怒翼属性投放!$B$33:$B$41,怒翼升级!$G654))</f>
        <v>0</v>
      </c>
      <c r="T654" s="12">
        <f>INT(INDEX($C$5:$C$54,$I654)*INDEX(怒翼属性投放!$B$67:$Q$83,$F654,T$3)*INDEX(怒翼属性投放!$B$33:$B$41,怒翼升级!$G654))</f>
        <v>0</v>
      </c>
      <c r="U654" s="12">
        <f>INT(INDEX($C$5:$C$54,$I654)*INDEX(怒翼属性投放!$B$67:$Q$83,$F654,U$3)*INDEX(怒翼属性投放!$B$33:$B$41,怒翼升级!$G654))</f>
        <v>0</v>
      </c>
      <c r="V654" s="12">
        <f>INT(INDEX($C$5:$C$54,$I654)*INDEX(怒翼属性投放!$B$67:$Q$83,$F654,V$3)*INDEX(怒翼属性投放!$B$33:$B$41,怒翼升级!$G654))</f>
        <v>0</v>
      </c>
      <c r="W654" s="12">
        <f>INT(INDEX($C$5:$C$54,$I654)*INDEX(怒翼属性投放!$B$67:$Q$83,$F654,W$3)*INDEX(怒翼属性投放!$B$33:$B$41,怒翼升级!$G654))</f>
        <v>0</v>
      </c>
      <c r="X654" s="12">
        <f>INT(INDEX($C$5:$C$54,$I654)*INDEX(怒翼属性投放!$B$67:$Q$83,$F654,X$3)*INDEX(怒翼属性投放!$B$33:$B$41,怒翼升级!$G654))</f>
        <v>0</v>
      </c>
      <c r="Y654" s="12">
        <f>INT(INDEX($C$5:$C$54,$I654)*INDEX(怒翼属性投放!$B$67:$Q$83,$F654,Y$3)*INDEX(怒翼属性投放!$B$33:$B$41,怒翼升级!$G654))</f>
        <v>0</v>
      </c>
      <c r="Z654" s="12">
        <f>SUMPRODUCT(怒翼属性投放!B$47:Q$47,怒翼升级!J654:Y654)</f>
        <v>21000</v>
      </c>
    </row>
    <row r="655" spans="6:26" ht="16.5" x14ac:dyDescent="0.15">
      <c r="F655" s="13">
        <v>14</v>
      </c>
      <c r="G655" s="13">
        <v>8</v>
      </c>
      <c r="H655" s="13" t="s">
        <v>15</v>
      </c>
      <c r="I655" s="13">
        <v>1</v>
      </c>
      <c r="J655" s="12">
        <f>INT(INDEX($C$5:$C$54,$I655)*INDEX(怒翼属性投放!$B$67:$Q$83,$F655,J$3)*INDEX(怒翼属性投放!$B$33:$B$41,怒翼升级!$G655))</f>
        <v>3571</v>
      </c>
      <c r="K655" s="12">
        <f>INT(INDEX($C$5:$C$54,$I655)*INDEX(怒翼属性投放!$B$67:$Q$83,$F655,K$3)*INDEX(怒翼属性投放!$B$33:$B$41,怒翼升级!$G655))</f>
        <v>285</v>
      </c>
      <c r="L655" s="12">
        <f>INT(INDEX($C$5:$C$54,$I655)*INDEX(怒翼属性投放!$B$67:$Q$83,$F655,L$3)*INDEX(怒翼属性投放!$B$33:$B$41,怒翼升级!$G655))</f>
        <v>142</v>
      </c>
      <c r="M655" s="12">
        <f>INT(INDEX($C$5:$C$54,$I655)*INDEX(怒翼属性投放!$B$67:$Q$83,$F655,M$3)*INDEX(怒翼属性投放!$B$33:$B$41,怒翼升级!$G655))</f>
        <v>142</v>
      </c>
      <c r="N655" s="12">
        <f>INT(INDEX($C$5:$C$54,$I655)*INDEX(怒翼属性投放!$B$67:$Q$83,$F655,N$3)*INDEX(怒翼属性投放!$B$33:$B$41,怒翼升级!$G655))</f>
        <v>0</v>
      </c>
      <c r="O655" s="12">
        <f>INT(INDEX($C$5:$C$54,$I655)*INDEX(怒翼属性投放!$B$67:$Q$83,$F655,O$3)*INDEX(怒翼属性投放!$B$33:$B$41,怒翼升级!$G655))</f>
        <v>0</v>
      </c>
      <c r="P655" s="12">
        <f>INT(INDEX($C$5:$C$54,$I655)*INDEX(怒翼属性投放!$B$67:$Q$83,$F655,P$3)*INDEX(怒翼属性投放!$B$33:$B$41,怒翼升级!$G655))</f>
        <v>0</v>
      </c>
      <c r="Q655" s="12">
        <f>INT(INDEX($C$5:$C$54,$I655)*INDEX(怒翼属性投放!$B$67:$Q$83,$F655,Q$3)*INDEX(怒翼属性投放!$B$33:$B$41,怒翼升级!$G655))</f>
        <v>428</v>
      </c>
      <c r="R655" s="12">
        <f>INT(INDEX($C$5:$C$54,$I655)*INDEX(怒翼属性投放!$B$67:$Q$83,$F655,R$3)*INDEX(怒翼属性投放!$B$33:$B$41,怒翼升级!$G655))</f>
        <v>0</v>
      </c>
      <c r="S655" s="12">
        <f>INT(INDEX($C$5:$C$54,$I655)*INDEX(怒翼属性投放!$B$67:$Q$83,$F655,S$3)*INDEX(怒翼属性投放!$B$33:$B$41,怒翼升级!$G655))</f>
        <v>0</v>
      </c>
      <c r="T655" s="12">
        <f>INT(INDEX($C$5:$C$54,$I655)*INDEX(怒翼属性投放!$B$67:$Q$83,$F655,T$3)*INDEX(怒翼属性投放!$B$33:$B$41,怒翼升级!$G655))</f>
        <v>0</v>
      </c>
      <c r="U655" s="12">
        <f>INT(INDEX($C$5:$C$54,$I655)*INDEX(怒翼属性投放!$B$67:$Q$83,$F655,U$3)*INDEX(怒翼属性投放!$B$33:$B$41,怒翼升级!$G655))</f>
        <v>0</v>
      </c>
      <c r="V655" s="12">
        <f>INT(INDEX($C$5:$C$54,$I655)*INDEX(怒翼属性投放!$B$67:$Q$83,$F655,V$3)*INDEX(怒翼属性投放!$B$33:$B$41,怒翼升级!$G655))</f>
        <v>0</v>
      </c>
      <c r="W655" s="12">
        <f>INT(INDEX($C$5:$C$54,$I655)*INDEX(怒翼属性投放!$B$67:$Q$83,$F655,W$3)*INDEX(怒翼属性投放!$B$33:$B$41,怒翼升级!$G655))</f>
        <v>0</v>
      </c>
      <c r="X655" s="12">
        <f>INT(INDEX($C$5:$C$54,$I655)*INDEX(怒翼属性投放!$B$67:$Q$83,$F655,X$3)*INDEX(怒翼属性投放!$B$33:$B$41,怒翼升级!$G655))</f>
        <v>0</v>
      </c>
      <c r="Y655" s="12">
        <f>INT(INDEX($C$5:$C$54,$I655)*INDEX(怒翼属性投放!$B$67:$Q$83,$F655,Y$3)*INDEX(怒翼属性投放!$B$33:$B$41,怒翼升级!$G655))</f>
        <v>0</v>
      </c>
      <c r="Z655" s="12">
        <f>SUMPRODUCT(怒翼属性投放!B$47:Q$47,怒翼升级!J655:Y655)</f>
        <v>2492.1</v>
      </c>
    </row>
    <row r="656" spans="6:26" ht="16.5" x14ac:dyDescent="0.15">
      <c r="F656" s="13">
        <v>14</v>
      </c>
      <c r="G656" s="13">
        <v>8</v>
      </c>
      <c r="H656" s="13" t="s">
        <v>15</v>
      </c>
      <c r="I656" s="13">
        <v>2</v>
      </c>
      <c r="J656" s="12">
        <f>INT(INDEX($C$5:$C$54,$I656)*INDEX(怒翼属性投放!$B$67:$Q$83,$F656,J$3)*INDEX(怒翼属性投放!$B$33:$B$41,怒翼升级!$G656))</f>
        <v>4107</v>
      </c>
      <c r="K656" s="12">
        <f>INT(INDEX($C$5:$C$54,$I656)*INDEX(怒翼属性投放!$B$67:$Q$83,$F656,K$3)*INDEX(怒翼属性投放!$B$33:$B$41,怒翼升级!$G656))</f>
        <v>328</v>
      </c>
      <c r="L656" s="12">
        <f>INT(INDEX($C$5:$C$54,$I656)*INDEX(怒翼属性投放!$B$67:$Q$83,$F656,L$3)*INDEX(怒翼属性投放!$B$33:$B$41,怒翼升级!$G656))</f>
        <v>164</v>
      </c>
      <c r="M656" s="12">
        <f>INT(INDEX($C$5:$C$54,$I656)*INDEX(怒翼属性投放!$B$67:$Q$83,$F656,M$3)*INDEX(怒翼属性投放!$B$33:$B$41,怒翼升级!$G656))</f>
        <v>164</v>
      </c>
      <c r="N656" s="12">
        <f>INT(INDEX($C$5:$C$54,$I656)*INDEX(怒翼属性投放!$B$67:$Q$83,$F656,N$3)*INDEX(怒翼属性投放!$B$33:$B$41,怒翼升级!$G656))</f>
        <v>0</v>
      </c>
      <c r="O656" s="12">
        <f>INT(INDEX($C$5:$C$54,$I656)*INDEX(怒翼属性投放!$B$67:$Q$83,$F656,O$3)*INDEX(怒翼属性投放!$B$33:$B$41,怒翼升级!$G656))</f>
        <v>0</v>
      </c>
      <c r="P656" s="12">
        <f>INT(INDEX($C$5:$C$54,$I656)*INDEX(怒翼属性投放!$B$67:$Q$83,$F656,P$3)*INDEX(怒翼属性投放!$B$33:$B$41,怒翼升级!$G656))</f>
        <v>0</v>
      </c>
      <c r="Q656" s="12">
        <f>INT(INDEX($C$5:$C$54,$I656)*INDEX(怒翼属性投放!$B$67:$Q$83,$F656,Q$3)*INDEX(怒翼属性投放!$B$33:$B$41,怒翼升级!$G656))</f>
        <v>492</v>
      </c>
      <c r="R656" s="12">
        <f>INT(INDEX($C$5:$C$54,$I656)*INDEX(怒翼属性投放!$B$67:$Q$83,$F656,R$3)*INDEX(怒翼属性投放!$B$33:$B$41,怒翼升级!$G656))</f>
        <v>0</v>
      </c>
      <c r="S656" s="12">
        <f>INT(INDEX($C$5:$C$54,$I656)*INDEX(怒翼属性投放!$B$67:$Q$83,$F656,S$3)*INDEX(怒翼属性投放!$B$33:$B$41,怒翼升级!$G656))</f>
        <v>0</v>
      </c>
      <c r="T656" s="12">
        <f>INT(INDEX($C$5:$C$54,$I656)*INDEX(怒翼属性投放!$B$67:$Q$83,$F656,T$3)*INDEX(怒翼属性投放!$B$33:$B$41,怒翼升级!$G656))</f>
        <v>0</v>
      </c>
      <c r="U656" s="12">
        <f>INT(INDEX($C$5:$C$54,$I656)*INDEX(怒翼属性投放!$B$67:$Q$83,$F656,U$3)*INDEX(怒翼属性投放!$B$33:$B$41,怒翼升级!$G656))</f>
        <v>0</v>
      </c>
      <c r="V656" s="12">
        <f>INT(INDEX($C$5:$C$54,$I656)*INDEX(怒翼属性投放!$B$67:$Q$83,$F656,V$3)*INDEX(怒翼属性投放!$B$33:$B$41,怒翼升级!$G656))</f>
        <v>0</v>
      </c>
      <c r="W656" s="12">
        <f>INT(INDEX($C$5:$C$54,$I656)*INDEX(怒翼属性投放!$B$67:$Q$83,$F656,W$3)*INDEX(怒翼属性投放!$B$33:$B$41,怒翼升级!$G656))</f>
        <v>0</v>
      </c>
      <c r="X656" s="12">
        <f>INT(INDEX($C$5:$C$54,$I656)*INDEX(怒翼属性投放!$B$67:$Q$83,$F656,X$3)*INDEX(怒翼属性投放!$B$33:$B$41,怒翼升级!$G656))</f>
        <v>0</v>
      </c>
      <c r="Y656" s="12">
        <f>INT(INDEX($C$5:$C$54,$I656)*INDEX(怒翼属性投放!$B$67:$Q$83,$F656,Y$3)*INDEX(怒翼属性投放!$B$33:$B$41,怒翼升级!$G656))</f>
        <v>0</v>
      </c>
      <c r="Z656" s="12">
        <f>SUMPRODUCT(怒翼属性投放!B$47:Q$47,怒翼升级!J656:Y656)</f>
        <v>2870.7</v>
      </c>
    </row>
    <row r="657" spans="6:26" ht="16.5" x14ac:dyDescent="0.15">
      <c r="F657" s="13">
        <v>14</v>
      </c>
      <c r="G657" s="13">
        <v>8</v>
      </c>
      <c r="H657" s="13" t="s">
        <v>15</v>
      </c>
      <c r="I657" s="13">
        <v>3</v>
      </c>
      <c r="J657" s="12">
        <f>INT(INDEX($C$5:$C$54,$I657)*INDEX(怒翼属性投放!$B$67:$Q$83,$F657,J$3)*INDEX(怒翼属性投放!$B$33:$B$41,怒翼升级!$G657))</f>
        <v>4642</v>
      </c>
      <c r="K657" s="12">
        <f>INT(INDEX($C$5:$C$54,$I657)*INDEX(怒翼属性投放!$B$67:$Q$83,$F657,K$3)*INDEX(怒翼属性投放!$B$33:$B$41,怒翼升级!$G657))</f>
        <v>371</v>
      </c>
      <c r="L657" s="12">
        <f>INT(INDEX($C$5:$C$54,$I657)*INDEX(怒翼属性投放!$B$67:$Q$83,$F657,L$3)*INDEX(怒翼属性投放!$B$33:$B$41,怒翼升级!$G657))</f>
        <v>185</v>
      </c>
      <c r="M657" s="12">
        <f>INT(INDEX($C$5:$C$54,$I657)*INDEX(怒翼属性投放!$B$67:$Q$83,$F657,M$3)*INDEX(怒翼属性投放!$B$33:$B$41,怒翼升级!$G657))</f>
        <v>185</v>
      </c>
      <c r="N657" s="12">
        <f>INT(INDEX($C$5:$C$54,$I657)*INDEX(怒翼属性投放!$B$67:$Q$83,$F657,N$3)*INDEX(怒翼属性投放!$B$33:$B$41,怒翼升级!$G657))</f>
        <v>0</v>
      </c>
      <c r="O657" s="12">
        <f>INT(INDEX($C$5:$C$54,$I657)*INDEX(怒翼属性投放!$B$67:$Q$83,$F657,O$3)*INDEX(怒翼属性投放!$B$33:$B$41,怒翼升级!$G657))</f>
        <v>0</v>
      </c>
      <c r="P657" s="12">
        <f>INT(INDEX($C$5:$C$54,$I657)*INDEX(怒翼属性投放!$B$67:$Q$83,$F657,P$3)*INDEX(怒翼属性投放!$B$33:$B$41,怒翼升级!$G657))</f>
        <v>0</v>
      </c>
      <c r="Q657" s="12">
        <f>INT(INDEX($C$5:$C$54,$I657)*INDEX(怒翼属性投放!$B$67:$Q$83,$F657,Q$3)*INDEX(怒翼属性投放!$B$33:$B$41,怒翼升级!$G657))</f>
        <v>557</v>
      </c>
      <c r="R657" s="12">
        <f>INT(INDEX($C$5:$C$54,$I657)*INDEX(怒翼属性投放!$B$67:$Q$83,$F657,R$3)*INDEX(怒翼属性投放!$B$33:$B$41,怒翼升级!$G657))</f>
        <v>0</v>
      </c>
      <c r="S657" s="12">
        <f>INT(INDEX($C$5:$C$54,$I657)*INDEX(怒翼属性投放!$B$67:$Q$83,$F657,S$3)*INDEX(怒翼属性投放!$B$33:$B$41,怒翼升级!$G657))</f>
        <v>0</v>
      </c>
      <c r="T657" s="12">
        <f>INT(INDEX($C$5:$C$54,$I657)*INDEX(怒翼属性投放!$B$67:$Q$83,$F657,T$3)*INDEX(怒翼属性投放!$B$33:$B$41,怒翼升级!$G657))</f>
        <v>0</v>
      </c>
      <c r="U657" s="12">
        <f>INT(INDEX($C$5:$C$54,$I657)*INDEX(怒翼属性投放!$B$67:$Q$83,$F657,U$3)*INDEX(怒翼属性投放!$B$33:$B$41,怒翼升级!$G657))</f>
        <v>0</v>
      </c>
      <c r="V657" s="12">
        <f>INT(INDEX($C$5:$C$54,$I657)*INDEX(怒翼属性投放!$B$67:$Q$83,$F657,V$3)*INDEX(怒翼属性投放!$B$33:$B$41,怒翼升级!$G657))</f>
        <v>0</v>
      </c>
      <c r="W657" s="12">
        <f>INT(INDEX($C$5:$C$54,$I657)*INDEX(怒翼属性投放!$B$67:$Q$83,$F657,W$3)*INDEX(怒翼属性投放!$B$33:$B$41,怒翼升级!$G657))</f>
        <v>0</v>
      </c>
      <c r="X657" s="12">
        <f>INT(INDEX($C$5:$C$54,$I657)*INDEX(怒翼属性投放!$B$67:$Q$83,$F657,X$3)*INDEX(怒翼属性投放!$B$33:$B$41,怒翼升级!$G657))</f>
        <v>0</v>
      </c>
      <c r="Y657" s="12">
        <f>INT(INDEX($C$5:$C$54,$I657)*INDEX(怒翼属性投放!$B$67:$Q$83,$F657,Y$3)*INDEX(怒翼属性投放!$B$33:$B$41,怒翼升级!$G657))</f>
        <v>0</v>
      </c>
      <c r="Z657" s="12">
        <f>SUMPRODUCT(怒翼属性投放!B$47:Q$47,怒翼升级!J657:Y657)</f>
        <v>3244.2</v>
      </c>
    </row>
    <row r="658" spans="6:26" ht="16.5" x14ac:dyDescent="0.15">
      <c r="F658" s="13">
        <v>14</v>
      </c>
      <c r="G658" s="13">
        <v>8</v>
      </c>
      <c r="H658" s="13" t="s">
        <v>15</v>
      </c>
      <c r="I658" s="13">
        <v>4</v>
      </c>
      <c r="J658" s="12">
        <f>INT(INDEX($C$5:$C$54,$I658)*INDEX(怒翼属性投放!$B$67:$Q$83,$F658,J$3)*INDEX(怒翼属性投放!$B$33:$B$41,怒翼升级!$G658))</f>
        <v>5178</v>
      </c>
      <c r="K658" s="12">
        <f>INT(INDEX($C$5:$C$54,$I658)*INDEX(怒翼属性投放!$B$67:$Q$83,$F658,K$3)*INDEX(怒翼属性投放!$B$33:$B$41,怒翼升级!$G658))</f>
        <v>414</v>
      </c>
      <c r="L658" s="12">
        <f>INT(INDEX($C$5:$C$54,$I658)*INDEX(怒翼属性投放!$B$67:$Q$83,$F658,L$3)*INDEX(怒翼属性投放!$B$33:$B$41,怒翼升级!$G658))</f>
        <v>207</v>
      </c>
      <c r="M658" s="12">
        <f>INT(INDEX($C$5:$C$54,$I658)*INDEX(怒翼属性投放!$B$67:$Q$83,$F658,M$3)*INDEX(怒翼属性投放!$B$33:$B$41,怒翼升级!$G658))</f>
        <v>207</v>
      </c>
      <c r="N658" s="12">
        <f>INT(INDEX($C$5:$C$54,$I658)*INDEX(怒翼属性投放!$B$67:$Q$83,$F658,N$3)*INDEX(怒翼属性投放!$B$33:$B$41,怒翼升级!$G658))</f>
        <v>0</v>
      </c>
      <c r="O658" s="12">
        <f>INT(INDEX($C$5:$C$54,$I658)*INDEX(怒翼属性投放!$B$67:$Q$83,$F658,O$3)*INDEX(怒翼属性投放!$B$33:$B$41,怒翼升级!$G658))</f>
        <v>0</v>
      </c>
      <c r="P658" s="12">
        <f>INT(INDEX($C$5:$C$54,$I658)*INDEX(怒翼属性投放!$B$67:$Q$83,$F658,P$3)*INDEX(怒翼属性投放!$B$33:$B$41,怒翼升级!$G658))</f>
        <v>0</v>
      </c>
      <c r="Q658" s="12">
        <f>INT(INDEX($C$5:$C$54,$I658)*INDEX(怒翼属性投放!$B$67:$Q$83,$F658,Q$3)*INDEX(怒翼属性投放!$B$33:$B$41,怒翼升级!$G658))</f>
        <v>621</v>
      </c>
      <c r="R658" s="12">
        <f>INT(INDEX($C$5:$C$54,$I658)*INDEX(怒翼属性投放!$B$67:$Q$83,$F658,R$3)*INDEX(怒翼属性投放!$B$33:$B$41,怒翼升级!$G658))</f>
        <v>0</v>
      </c>
      <c r="S658" s="12">
        <f>INT(INDEX($C$5:$C$54,$I658)*INDEX(怒翼属性投放!$B$67:$Q$83,$F658,S$3)*INDEX(怒翼属性投放!$B$33:$B$41,怒翼升级!$G658))</f>
        <v>0</v>
      </c>
      <c r="T658" s="12">
        <f>INT(INDEX($C$5:$C$54,$I658)*INDEX(怒翼属性投放!$B$67:$Q$83,$F658,T$3)*INDEX(怒翼属性投放!$B$33:$B$41,怒翼升级!$G658))</f>
        <v>0</v>
      </c>
      <c r="U658" s="12">
        <f>INT(INDEX($C$5:$C$54,$I658)*INDEX(怒翼属性投放!$B$67:$Q$83,$F658,U$3)*INDEX(怒翼属性投放!$B$33:$B$41,怒翼升级!$G658))</f>
        <v>0</v>
      </c>
      <c r="V658" s="12">
        <f>INT(INDEX($C$5:$C$54,$I658)*INDEX(怒翼属性投放!$B$67:$Q$83,$F658,V$3)*INDEX(怒翼属性投放!$B$33:$B$41,怒翼升级!$G658))</f>
        <v>0</v>
      </c>
      <c r="W658" s="12">
        <f>INT(INDEX($C$5:$C$54,$I658)*INDEX(怒翼属性投放!$B$67:$Q$83,$F658,W$3)*INDEX(怒翼属性投放!$B$33:$B$41,怒翼升级!$G658))</f>
        <v>0</v>
      </c>
      <c r="X658" s="12">
        <f>INT(INDEX($C$5:$C$54,$I658)*INDEX(怒翼属性投放!$B$67:$Q$83,$F658,X$3)*INDEX(怒翼属性投放!$B$33:$B$41,怒翼升级!$G658))</f>
        <v>0</v>
      </c>
      <c r="Y658" s="12">
        <f>INT(INDEX($C$5:$C$54,$I658)*INDEX(怒翼属性投放!$B$67:$Q$83,$F658,Y$3)*INDEX(怒翼属性投放!$B$33:$B$41,怒翼升级!$G658))</f>
        <v>0</v>
      </c>
      <c r="Z658" s="12">
        <f>SUMPRODUCT(怒翼属性投放!B$47:Q$47,怒翼升级!J658:Y658)</f>
        <v>3622.8</v>
      </c>
    </row>
    <row r="659" spans="6:26" ht="16.5" x14ac:dyDescent="0.15">
      <c r="F659" s="13">
        <v>14</v>
      </c>
      <c r="G659" s="13">
        <v>8</v>
      </c>
      <c r="H659" s="13" t="s">
        <v>15</v>
      </c>
      <c r="I659" s="13">
        <v>5</v>
      </c>
      <c r="J659" s="12">
        <f>INT(INDEX($C$5:$C$54,$I659)*INDEX(怒翼属性投放!$B$67:$Q$83,$F659,J$3)*INDEX(怒翼属性投放!$B$33:$B$41,怒翼升级!$G659))</f>
        <v>5714</v>
      </c>
      <c r="K659" s="12">
        <f>INT(INDEX($C$5:$C$54,$I659)*INDEX(怒翼属性投放!$B$67:$Q$83,$F659,K$3)*INDEX(怒翼属性投放!$B$33:$B$41,怒翼升级!$G659))</f>
        <v>457</v>
      </c>
      <c r="L659" s="12">
        <f>INT(INDEX($C$5:$C$54,$I659)*INDEX(怒翼属性投放!$B$67:$Q$83,$F659,L$3)*INDEX(怒翼属性投放!$B$33:$B$41,怒翼升级!$G659))</f>
        <v>228</v>
      </c>
      <c r="M659" s="12">
        <f>INT(INDEX($C$5:$C$54,$I659)*INDEX(怒翼属性投放!$B$67:$Q$83,$F659,M$3)*INDEX(怒翼属性投放!$B$33:$B$41,怒翼升级!$G659))</f>
        <v>228</v>
      </c>
      <c r="N659" s="12">
        <f>INT(INDEX($C$5:$C$54,$I659)*INDEX(怒翼属性投放!$B$67:$Q$83,$F659,N$3)*INDEX(怒翼属性投放!$B$33:$B$41,怒翼升级!$G659))</f>
        <v>0</v>
      </c>
      <c r="O659" s="12">
        <f>INT(INDEX($C$5:$C$54,$I659)*INDEX(怒翼属性投放!$B$67:$Q$83,$F659,O$3)*INDEX(怒翼属性投放!$B$33:$B$41,怒翼升级!$G659))</f>
        <v>0</v>
      </c>
      <c r="P659" s="12">
        <f>INT(INDEX($C$5:$C$54,$I659)*INDEX(怒翼属性投放!$B$67:$Q$83,$F659,P$3)*INDEX(怒翼属性投放!$B$33:$B$41,怒翼升级!$G659))</f>
        <v>0</v>
      </c>
      <c r="Q659" s="12">
        <f>INT(INDEX($C$5:$C$54,$I659)*INDEX(怒翼属性投放!$B$67:$Q$83,$F659,Q$3)*INDEX(怒翼属性投放!$B$33:$B$41,怒翼升级!$G659))</f>
        <v>685</v>
      </c>
      <c r="R659" s="12">
        <f>INT(INDEX($C$5:$C$54,$I659)*INDEX(怒翼属性投放!$B$67:$Q$83,$F659,R$3)*INDEX(怒翼属性投放!$B$33:$B$41,怒翼升级!$G659))</f>
        <v>0</v>
      </c>
      <c r="S659" s="12">
        <f>INT(INDEX($C$5:$C$54,$I659)*INDEX(怒翼属性投放!$B$67:$Q$83,$F659,S$3)*INDEX(怒翼属性投放!$B$33:$B$41,怒翼升级!$G659))</f>
        <v>0</v>
      </c>
      <c r="T659" s="12">
        <f>INT(INDEX($C$5:$C$54,$I659)*INDEX(怒翼属性投放!$B$67:$Q$83,$F659,T$3)*INDEX(怒翼属性投放!$B$33:$B$41,怒翼升级!$G659))</f>
        <v>0</v>
      </c>
      <c r="U659" s="12">
        <f>INT(INDEX($C$5:$C$54,$I659)*INDEX(怒翼属性投放!$B$67:$Q$83,$F659,U$3)*INDEX(怒翼属性投放!$B$33:$B$41,怒翼升级!$G659))</f>
        <v>0</v>
      </c>
      <c r="V659" s="12">
        <f>INT(INDEX($C$5:$C$54,$I659)*INDEX(怒翼属性投放!$B$67:$Q$83,$F659,V$3)*INDEX(怒翼属性投放!$B$33:$B$41,怒翼升级!$G659))</f>
        <v>0</v>
      </c>
      <c r="W659" s="12">
        <f>INT(INDEX($C$5:$C$54,$I659)*INDEX(怒翼属性投放!$B$67:$Q$83,$F659,W$3)*INDEX(怒翼属性投放!$B$33:$B$41,怒翼升级!$G659))</f>
        <v>0</v>
      </c>
      <c r="X659" s="12">
        <f>INT(INDEX($C$5:$C$54,$I659)*INDEX(怒翼属性投放!$B$67:$Q$83,$F659,X$3)*INDEX(怒翼属性投放!$B$33:$B$41,怒翼升级!$G659))</f>
        <v>0</v>
      </c>
      <c r="Y659" s="12">
        <f>INT(INDEX($C$5:$C$54,$I659)*INDEX(怒翼属性投放!$B$67:$Q$83,$F659,Y$3)*INDEX(怒翼属性投放!$B$33:$B$41,怒翼升级!$G659))</f>
        <v>0</v>
      </c>
      <c r="Z659" s="12">
        <f>SUMPRODUCT(怒翼属性投放!B$47:Q$47,怒翼升级!J659:Y659)</f>
        <v>3995.4</v>
      </c>
    </row>
    <row r="660" spans="6:26" ht="16.5" x14ac:dyDescent="0.15">
      <c r="F660" s="13">
        <v>14</v>
      </c>
      <c r="G660" s="13">
        <v>8</v>
      </c>
      <c r="H660" s="13" t="s">
        <v>15</v>
      </c>
      <c r="I660" s="13">
        <v>6</v>
      </c>
      <c r="J660" s="12">
        <f>INT(INDEX($C$5:$C$54,$I660)*INDEX(怒翼属性投放!$B$67:$Q$83,$F660,J$3)*INDEX(怒翼属性投放!$B$33:$B$41,怒翼升级!$G660))</f>
        <v>6250</v>
      </c>
      <c r="K660" s="12">
        <f>INT(INDEX($C$5:$C$54,$I660)*INDEX(怒翼属性投放!$B$67:$Q$83,$F660,K$3)*INDEX(怒翼属性投放!$B$33:$B$41,怒翼升级!$G660))</f>
        <v>500</v>
      </c>
      <c r="L660" s="12">
        <f>INT(INDEX($C$5:$C$54,$I660)*INDEX(怒翼属性投放!$B$67:$Q$83,$F660,L$3)*INDEX(怒翼属性投放!$B$33:$B$41,怒翼升级!$G660))</f>
        <v>250</v>
      </c>
      <c r="M660" s="12">
        <f>INT(INDEX($C$5:$C$54,$I660)*INDEX(怒翼属性投放!$B$67:$Q$83,$F660,M$3)*INDEX(怒翼属性投放!$B$33:$B$41,怒翼升级!$G660))</f>
        <v>250</v>
      </c>
      <c r="N660" s="12">
        <f>INT(INDEX($C$5:$C$54,$I660)*INDEX(怒翼属性投放!$B$67:$Q$83,$F660,N$3)*INDEX(怒翼属性投放!$B$33:$B$41,怒翼升级!$G660))</f>
        <v>0</v>
      </c>
      <c r="O660" s="12">
        <f>INT(INDEX($C$5:$C$54,$I660)*INDEX(怒翼属性投放!$B$67:$Q$83,$F660,O$3)*INDEX(怒翼属性投放!$B$33:$B$41,怒翼升级!$G660))</f>
        <v>0</v>
      </c>
      <c r="P660" s="12">
        <f>INT(INDEX($C$5:$C$54,$I660)*INDEX(怒翼属性投放!$B$67:$Q$83,$F660,P$3)*INDEX(怒翼属性投放!$B$33:$B$41,怒翼升级!$G660))</f>
        <v>0</v>
      </c>
      <c r="Q660" s="12">
        <f>INT(INDEX($C$5:$C$54,$I660)*INDEX(怒翼属性投放!$B$67:$Q$83,$F660,Q$3)*INDEX(怒翼属性投放!$B$33:$B$41,怒翼升级!$G660))</f>
        <v>750</v>
      </c>
      <c r="R660" s="12">
        <f>INT(INDEX($C$5:$C$54,$I660)*INDEX(怒翼属性投放!$B$67:$Q$83,$F660,R$3)*INDEX(怒翼属性投放!$B$33:$B$41,怒翼升级!$G660))</f>
        <v>0</v>
      </c>
      <c r="S660" s="12">
        <f>INT(INDEX($C$5:$C$54,$I660)*INDEX(怒翼属性投放!$B$67:$Q$83,$F660,S$3)*INDEX(怒翼属性投放!$B$33:$B$41,怒翼升级!$G660))</f>
        <v>0</v>
      </c>
      <c r="T660" s="12">
        <f>INT(INDEX($C$5:$C$54,$I660)*INDEX(怒翼属性投放!$B$67:$Q$83,$F660,T$3)*INDEX(怒翼属性投放!$B$33:$B$41,怒翼升级!$G660))</f>
        <v>0</v>
      </c>
      <c r="U660" s="12">
        <f>INT(INDEX($C$5:$C$54,$I660)*INDEX(怒翼属性投放!$B$67:$Q$83,$F660,U$3)*INDEX(怒翼属性投放!$B$33:$B$41,怒翼升级!$G660))</f>
        <v>0</v>
      </c>
      <c r="V660" s="12">
        <f>INT(INDEX($C$5:$C$54,$I660)*INDEX(怒翼属性投放!$B$67:$Q$83,$F660,V$3)*INDEX(怒翼属性投放!$B$33:$B$41,怒翼升级!$G660))</f>
        <v>0</v>
      </c>
      <c r="W660" s="12">
        <f>INT(INDEX($C$5:$C$54,$I660)*INDEX(怒翼属性投放!$B$67:$Q$83,$F660,W$3)*INDEX(怒翼属性投放!$B$33:$B$41,怒翼升级!$G660))</f>
        <v>0</v>
      </c>
      <c r="X660" s="12">
        <f>INT(INDEX($C$5:$C$54,$I660)*INDEX(怒翼属性投放!$B$67:$Q$83,$F660,X$3)*INDEX(怒翼属性投放!$B$33:$B$41,怒翼升级!$G660))</f>
        <v>0</v>
      </c>
      <c r="Y660" s="12">
        <f>INT(INDEX($C$5:$C$54,$I660)*INDEX(怒翼属性投放!$B$67:$Q$83,$F660,Y$3)*INDEX(怒翼属性投放!$B$33:$B$41,怒翼升级!$G660))</f>
        <v>0</v>
      </c>
      <c r="Z660" s="12">
        <f>SUMPRODUCT(怒翼属性投放!B$47:Q$47,怒翼升级!J660:Y660)</f>
        <v>4375</v>
      </c>
    </row>
    <row r="661" spans="6:26" ht="16.5" x14ac:dyDescent="0.15">
      <c r="F661" s="13">
        <v>14</v>
      </c>
      <c r="G661" s="13">
        <v>8</v>
      </c>
      <c r="H661" s="13" t="s">
        <v>15</v>
      </c>
      <c r="I661" s="13">
        <v>7</v>
      </c>
      <c r="J661" s="12">
        <f>INT(INDEX($C$5:$C$54,$I661)*INDEX(怒翼属性投放!$B$67:$Q$83,$F661,J$3)*INDEX(怒翼属性投放!$B$33:$B$41,怒翼升级!$G661))</f>
        <v>6785</v>
      </c>
      <c r="K661" s="12">
        <f>INT(INDEX($C$5:$C$54,$I661)*INDEX(怒翼属性投放!$B$67:$Q$83,$F661,K$3)*INDEX(怒翼属性投放!$B$33:$B$41,怒翼升级!$G661))</f>
        <v>542</v>
      </c>
      <c r="L661" s="12">
        <f>INT(INDEX($C$5:$C$54,$I661)*INDEX(怒翼属性投放!$B$67:$Q$83,$F661,L$3)*INDEX(怒翼属性投放!$B$33:$B$41,怒翼升级!$G661))</f>
        <v>271</v>
      </c>
      <c r="M661" s="12">
        <f>INT(INDEX($C$5:$C$54,$I661)*INDEX(怒翼属性投放!$B$67:$Q$83,$F661,M$3)*INDEX(怒翼属性投放!$B$33:$B$41,怒翼升级!$G661))</f>
        <v>271</v>
      </c>
      <c r="N661" s="12">
        <f>INT(INDEX($C$5:$C$54,$I661)*INDEX(怒翼属性投放!$B$67:$Q$83,$F661,N$3)*INDEX(怒翼属性投放!$B$33:$B$41,怒翼升级!$G661))</f>
        <v>0</v>
      </c>
      <c r="O661" s="12">
        <f>INT(INDEX($C$5:$C$54,$I661)*INDEX(怒翼属性投放!$B$67:$Q$83,$F661,O$3)*INDEX(怒翼属性投放!$B$33:$B$41,怒翼升级!$G661))</f>
        <v>0</v>
      </c>
      <c r="P661" s="12">
        <f>INT(INDEX($C$5:$C$54,$I661)*INDEX(怒翼属性投放!$B$67:$Q$83,$F661,P$3)*INDEX(怒翼属性投放!$B$33:$B$41,怒翼升级!$G661))</f>
        <v>0</v>
      </c>
      <c r="Q661" s="12">
        <f>INT(INDEX($C$5:$C$54,$I661)*INDEX(怒翼属性投放!$B$67:$Q$83,$F661,Q$3)*INDEX(怒翼属性投放!$B$33:$B$41,怒翼升级!$G661))</f>
        <v>814</v>
      </c>
      <c r="R661" s="12">
        <f>INT(INDEX($C$5:$C$54,$I661)*INDEX(怒翼属性投放!$B$67:$Q$83,$F661,R$3)*INDEX(怒翼属性投放!$B$33:$B$41,怒翼升级!$G661))</f>
        <v>0</v>
      </c>
      <c r="S661" s="12">
        <f>INT(INDEX($C$5:$C$54,$I661)*INDEX(怒翼属性投放!$B$67:$Q$83,$F661,S$3)*INDEX(怒翼属性投放!$B$33:$B$41,怒翼升级!$G661))</f>
        <v>0</v>
      </c>
      <c r="T661" s="12">
        <f>INT(INDEX($C$5:$C$54,$I661)*INDEX(怒翼属性投放!$B$67:$Q$83,$F661,T$3)*INDEX(怒翼属性投放!$B$33:$B$41,怒翼升级!$G661))</f>
        <v>0</v>
      </c>
      <c r="U661" s="12">
        <f>INT(INDEX($C$5:$C$54,$I661)*INDEX(怒翼属性投放!$B$67:$Q$83,$F661,U$3)*INDEX(怒翼属性投放!$B$33:$B$41,怒翼升级!$G661))</f>
        <v>0</v>
      </c>
      <c r="V661" s="12">
        <f>INT(INDEX($C$5:$C$54,$I661)*INDEX(怒翼属性投放!$B$67:$Q$83,$F661,V$3)*INDEX(怒翼属性投放!$B$33:$B$41,怒翼升级!$G661))</f>
        <v>0</v>
      </c>
      <c r="W661" s="12">
        <f>INT(INDEX($C$5:$C$54,$I661)*INDEX(怒翼属性投放!$B$67:$Q$83,$F661,W$3)*INDEX(怒翼属性投放!$B$33:$B$41,怒翼升级!$G661))</f>
        <v>0</v>
      </c>
      <c r="X661" s="12">
        <f>INT(INDEX($C$5:$C$54,$I661)*INDEX(怒翼属性投放!$B$67:$Q$83,$F661,X$3)*INDEX(怒翼属性投放!$B$33:$B$41,怒翼升级!$G661))</f>
        <v>0</v>
      </c>
      <c r="Y661" s="12">
        <f>INT(INDEX($C$5:$C$54,$I661)*INDEX(怒翼属性投放!$B$67:$Q$83,$F661,Y$3)*INDEX(怒翼属性投放!$B$33:$B$41,怒翼升级!$G661))</f>
        <v>0</v>
      </c>
      <c r="Z661" s="12">
        <f>SUMPRODUCT(怒翼属性投放!B$47:Q$47,怒翼升级!J661:Y661)</f>
        <v>4744.5</v>
      </c>
    </row>
    <row r="662" spans="6:26" ht="16.5" x14ac:dyDescent="0.15">
      <c r="F662" s="13">
        <v>14</v>
      </c>
      <c r="G662" s="13">
        <v>8</v>
      </c>
      <c r="H662" s="13" t="s">
        <v>15</v>
      </c>
      <c r="I662" s="13">
        <v>8</v>
      </c>
      <c r="J662" s="12">
        <f>INT(INDEX($C$5:$C$54,$I662)*INDEX(怒翼属性投放!$B$67:$Q$83,$F662,J$3)*INDEX(怒翼属性投放!$B$33:$B$41,怒翼升级!$G662))</f>
        <v>7321</v>
      </c>
      <c r="K662" s="12">
        <f>INT(INDEX($C$5:$C$54,$I662)*INDEX(怒翼属性投放!$B$67:$Q$83,$F662,K$3)*INDEX(怒翼属性投放!$B$33:$B$41,怒翼升级!$G662))</f>
        <v>585</v>
      </c>
      <c r="L662" s="12">
        <f>INT(INDEX($C$5:$C$54,$I662)*INDEX(怒翼属性投放!$B$67:$Q$83,$F662,L$3)*INDEX(怒翼属性投放!$B$33:$B$41,怒翼升级!$G662))</f>
        <v>292</v>
      </c>
      <c r="M662" s="12">
        <f>INT(INDEX($C$5:$C$54,$I662)*INDEX(怒翼属性投放!$B$67:$Q$83,$F662,M$3)*INDEX(怒翼属性投放!$B$33:$B$41,怒翼升级!$G662))</f>
        <v>292</v>
      </c>
      <c r="N662" s="12">
        <f>INT(INDEX($C$5:$C$54,$I662)*INDEX(怒翼属性投放!$B$67:$Q$83,$F662,N$3)*INDEX(怒翼属性投放!$B$33:$B$41,怒翼升级!$G662))</f>
        <v>0</v>
      </c>
      <c r="O662" s="12">
        <f>INT(INDEX($C$5:$C$54,$I662)*INDEX(怒翼属性投放!$B$67:$Q$83,$F662,O$3)*INDEX(怒翼属性投放!$B$33:$B$41,怒翼升级!$G662))</f>
        <v>0</v>
      </c>
      <c r="P662" s="12">
        <f>INT(INDEX($C$5:$C$54,$I662)*INDEX(怒翼属性投放!$B$67:$Q$83,$F662,P$3)*INDEX(怒翼属性投放!$B$33:$B$41,怒翼升级!$G662))</f>
        <v>0</v>
      </c>
      <c r="Q662" s="12">
        <f>INT(INDEX($C$5:$C$54,$I662)*INDEX(怒翼属性投放!$B$67:$Q$83,$F662,Q$3)*INDEX(怒翼属性投放!$B$33:$B$41,怒翼升级!$G662))</f>
        <v>878</v>
      </c>
      <c r="R662" s="12">
        <f>INT(INDEX($C$5:$C$54,$I662)*INDEX(怒翼属性投放!$B$67:$Q$83,$F662,R$3)*INDEX(怒翼属性投放!$B$33:$B$41,怒翼升级!$G662))</f>
        <v>0</v>
      </c>
      <c r="S662" s="12">
        <f>INT(INDEX($C$5:$C$54,$I662)*INDEX(怒翼属性投放!$B$67:$Q$83,$F662,S$3)*INDEX(怒翼属性投放!$B$33:$B$41,怒翼升级!$G662))</f>
        <v>0</v>
      </c>
      <c r="T662" s="12">
        <f>INT(INDEX($C$5:$C$54,$I662)*INDEX(怒翼属性投放!$B$67:$Q$83,$F662,T$3)*INDEX(怒翼属性投放!$B$33:$B$41,怒翼升级!$G662))</f>
        <v>0</v>
      </c>
      <c r="U662" s="12">
        <f>INT(INDEX($C$5:$C$54,$I662)*INDEX(怒翼属性投放!$B$67:$Q$83,$F662,U$3)*INDEX(怒翼属性投放!$B$33:$B$41,怒翼升级!$G662))</f>
        <v>0</v>
      </c>
      <c r="V662" s="12">
        <f>INT(INDEX($C$5:$C$54,$I662)*INDEX(怒翼属性投放!$B$67:$Q$83,$F662,V$3)*INDEX(怒翼属性投放!$B$33:$B$41,怒翼升级!$G662))</f>
        <v>0</v>
      </c>
      <c r="W662" s="12">
        <f>INT(INDEX($C$5:$C$54,$I662)*INDEX(怒翼属性投放!$B$67:$Q$83,$F662,W$3)*INDEX(怒翼属性投放!$B$33:$B$41,怒翼升级!$G662))</f>
        <v>0</v>
      </c>
      <c r="X662" s="12">
        <f>INT(INDEX($C$5:$C$54,$I662)*INDEX(怒翼属性投放!$B$67:$Q$83,$F662,X$3)*INDEX(怒翼属性投放!$B$33:$B$41,怒翼升级!$G662))</f>
        <v>0</v>
      </c>
      <c r="Y662" s="12">
        <f>INT(INDEX($C$5:$C$54,$I662)*INDEX(怒翼属性投放!$B$67:$Q$83,$F662,Y$3)*INDEX(怒翼属性投放!$B$33:$B$41,怒翼升级!$G662))</f>
        <v>0</v>
      </c>
      <c r="Z662" s="12">
        <f>SUMPRODUCT(怒翼属性投放!B$47:Q$47,怒翼升级!J662:Y662)</f>
        <v>5117.1000000000004</v>
      </c>
    </row>
    <row r="663" spans="6:26" ht="16.5" x14ac:dyDescent="0.15">
      <c r="F663" s="13">
        <v>14</v>
      </c>
      <c r="G663" s="13">
        <v>8</v>
      </c>
      <c r="H663" s="13" t="s">
        <v>15</v>
      </c>
      <c r="I663" s="13">
        <v>9</v>
      </c>
      <c r="J663" s="12">
        <f>INT(INDEX($C$5:$C$54,$I663)*INDEX(怒翼属性投放!$B$67:$Q$83,$F663,J$3)*INDEX(怒翼属性投放!$B$33:$B$41,怒翼升级!$G663))</f>
        <v>7857</v>
      </c>
      <c r="K663" s="12">
        <f>INT(INDEX($C$5:$C$54,$I663)*INDEX(怒翼属性投放!$B$67:$Q$83,$F663,K$3)*INDEX(怒翼属性投放!$B$33:$B$41,怒翼升级!$G663))</f>
        <v>628</v>
      </c>
      <c r="L663" s="12">
        <f>INT(INDEX($C$5:$C$54,$I663)*INDEX(怒翼属性投放!$B$67:$Q$83,$F663,L$3)*INDEX(怒翼属性投放!$B$33:$B$41,怒翼升级!$G663))</f>
        <v>314</v>
      </c>
      <c r="M663" s="12">
        <f>INT(INDEX($C$5:$C$54,$I663)*INDEX(怒翼属性投放!$B$67:$Q$83,$F663,M$3)*INDEX(怒翼属性投放!$B$33:$B$41,怒翼升级!$G663))</f>
        <v>314</v>
      </c>
      <c r="N663" s="12">
        <f>INT(INDEX($C$5:$C$54,$I663)*INDEX(怒翼属性投放!$B$67:$Q$83,$F663,N$3)*INDEX(怒翼属性投放!$B$33:$B$41,怒翼升级!$G663))</f>
        <v>0</v>
      </c>
      <c r="O663" s="12">
        <f>INT(INDEX($C$5:$C$54,$I663)*INDEX(怒翼属性投放!$B$67:$Q$83,$F663,O$3)*INDEX(怒翼属性投放!$B$33:$B$41,怒翼升级!$G663))</f>
        <v>0</v>
      </c>
      <c r="P663" s="12">
        <f>INT(INDEX($C$5:$C$54,$I663)*INDEX(怒翼属性投放!$B$67:$Q$83,$F663,P$3)*INDEX(怒翼属性投放!$B$33:$B$41,怒翼升级!$G663))</f>
        <v>0</v>
      </c>
      <c r="Q663" s="12">
        <f>INT(INDEX($C$5:$C$54,$I663)*INDEX(怒翼属性投放!$B$67:$Q$83,$F663,Q$3)*INDEX(怒翼属性投放!$B$33:$B$41,怒翼升级!$G663))</f>
        <v>942</v>
      </c>
      <c r="R663" s="12">
        <f>INT(INDEX($C$5:$C$54,$I663)*INDEX(怒翼属性投放!$B$67:$Q$83,$F663,R$3)*INDEX(怒翼属性投放!$B$33:$B$41,怒翼升级!$G663))</f>
        <v>0</v>
      </c>
      <c r="S663" s="12">
        <f>INT(INDEX($C$5:$C$54,$I663)*INDEX(怒翼属性投放!$B$67:$Q$83,$F663,S$3)*INDEX(怒翼属性投放!$B$33:$B$41,怒翼升级!$G663))</f>
        <v>0</v>
      </c>
      <c r="T663" s="12">
        <f>INT(INDEX($C$5:$C$54,$I663)*INDEX(怒翼属性投放!$B$67:$Q$83,$F663,T$3)*INDEX(怒翼属性投放!$B$33:$B$41,怒翼升级!$G663))</f>
        <v>0</v>
      </c>
      <c r="U663" s="12">
        <f>INT(INDEX($C$5:$C$54,$I663)*INDEX(怒翼属性投放!$B$67:$Q$83,$F663,U$3)*INDEX(怒翼属性投放!$B$33:$B$41,怒翼升级!$G663))</f>
        <v>0</v>
      </c>
      <c r="V663" s="12">
        <f>INT(INDEX($C$5:$C$54,$I663)*INDEX(怒翼属性投放!$B$67:$Q$83,$F663,V$3)*INDEX(怒翼属性投放!$B$33:$B$41,怒翼升级!$G663))</f>
        <v>0</v>
      </c>
      <c r="W663" s="12">
        <f>INT(INDEX($C$5:$C$54,$I663)*INDEX(怒翼属性投放!$B$67:$Q$83,$F663,W$3)*INDEX(怒翼属性投放!$B$33:$B$41,怒翼升级!$G663))</f>
        <v>0</v>
      </c>
      <c r="X663" s="12">
        <f>INT(INDEX($C$5:$C$54,$I663)*INDEX(怒翼属性投放!$B$67:$Q$83,$F663,X$3)*INDEX(怒翼属性投放!$B$33:$B$41,怒翼升级!$G663))</f>
        <v>0</v>
      </c>
      <c r="Y663" s="12">
        <f>INT(INDEX($C$5:$C$54,$I663)*INDEX(怒翼属性投放!$B$67:$Q$83,$F663,Y$3)*INDEX(怒翼属性投放!$B$33:$B$41,怒翼升级!$G663))</f>
        <v>0</v>
      </c>
      <c r="Z663" s="12">
        <f>SUMPRODUCT(怒翼属性投放!B$47:Q$47,怒翼升级!J663:Y663)</f>
        <v>5495.7</v>
      </c>
    </row>
    <row r="664" spans="6:26" ht="16.5" x14ac:dyDescent="0.15">
      <c r="F664" s="13">
        <v>14</v>
      </c>
      <c r="G664" s="13">
        <v>8</v>
      </c>
      <c r="H664" s="13" t="s">
        <v>15</v>
      </c>
      <c r="I664" s="13">
        <v>10</v>
      </c>
      <c r="J664" s="12">
        <f>INT(INDEX($C$5:$C$54,$I664)*INDEX(怒翼属性投放!$B$67:$Q$83,$F664,J$3)*INDEX(怒翼属性投放!$B$33:$B$41,怒翼升级!$G664))</f>
        <v>8392</v>
      </c>
      <c r="K664" s="12">
        <f>INT(INDEX($C$5:$C$54,$I664)*INDEX(怒翼属性投放!$B$67:$Q$83,$F664,K$3)*INDEX(怒翼属性投放!$B$33:$B$41,怒翼升级!$G664))</f>
        <v>671</v>
      </c>
      <c r="L664" s="12">
        <f>INT(INDEX($C$5:$C$54,$I664)*INDEX(怒翼属性投放!$B$67:$Q$83,$F664,L$3)*INDEX(怒翼属性投放!$B$33:$B$41,怒翼升级!$G664))</f>
        <v>335</v>
      </c>
      <c r="M664" s="12">
        <f>INT(INDEX($C$5:$C$54,$I664)*INDEX(怒翼属性投放!$B$67:$Q$83,$F664,M$3)*INDEX(怒翼属性投放!$B$33:$B$41,怒翼升级!$G664))</f>
        <v>335</v>
      </c>
      <c r="N664" s="12">
        <f>INT(INDEX($C$5:$C$54,$I664)*INDEX(怒翼属性投放!$B$67:$Q$83,$F664,N$3)*INDEX(怒翼属性投放!$B$33:$B$41,怒翼升级!$G664))</f>
        <v>0</v>
      </c>
      <c r="O664" s="12">
        <f>INT(INDEX($C$5:$C$54,$I664)*INDEX(怒翼属性投放!$B$67:$Q$83,$F664,O$3)*INDEX(怒翼属性投放!$B$33:$B$41,怒翼升级!$G664))</f>
        <v>0</v>
      </c>
      <c r="P664" s="12">
        <f>INT(INDEX($C$5:$C$54,$I664)*INDEX(怒翼属性投放!$B$67:$Q$83,$F664,P$3)*INDEX(怒翼属性投放!$B$33:$B$41,怒翼升级!$G664))</f>
        <v>0</v>
      </c>
      <c r="Q664" s="12">
        <f>INT(INDEX($C$5:$C$54,$I664)*INDEX(怒翼属性投放!$B$67:$Q$83,$F664,Q$3)*INDEX(怒翼属性投放!$B$33:$B$41,怒翼升级!$G664))</f>
        <v>1007</v>
      </c>
      <c r="R664" s="12">
        <f>INT(INDEX($C$5:$C$54,$I664)*INDEX(怒翼属性投放!$B$67:$Q$83,$F664,R$3)*INDEX(怒翼属性投放!$B$33:$B$41,怒翼升级!$G664))</f>
        <v>0</v>
      </c>
      <c r="S664" s="12">
        <f>INT(INDEX($C$5:$C$54,$I664)*INDEX(怒翼属性投放!$B$67:$Q$83,$F664,S$3)*INDEX(怒翼属性投放!$B$33:$B$41,怒翼升级!$G664))</f>
        <v>0</v>
      </c>
      <c r="T664" s="12">
        <f>INT(INDEX($C$5:$C$54,$I664)*INDEX(怒翼属性投放!$B$67:$Q$83,$F664,T$3)*INDEX(怒翼属性投放!$B$33:$B$41,怒翼升级!$G664))</f>
        <v>0</v>
      </c>
      <c r="U664" s="12">
        <f>INT(INDEX($C$5:$C$54,$I664)*INDEX(怒翼属性投放!$B$67:$Q$83,$F664,U$3)*INDEX(怒翼属性投放!$B$33:$B$41,怒翼升级!$G664))</f>
        <v>0</v>
      </c>
      <c r="V664" s="12">
        <f>INT(INDEX($C$5:$C$54,$I664)*INDEX(怒翼属性投放!$B$67:$Q$83,$F664,V$3)*INDEX(怒翼属性投放!$B$33:$B$41,怒翼升级!$G664))</f>
        <v>0</v>
      </c>
      <c r="W664" s="12">
        <f>INT(INDEX($C$5:$C$54,$I664)*INDEX(怒翼属性投放!$B$67:$Q$83,$F664,W$3)*INDEX(怒翼属性投放!$B$33:$B$41,怒翼升级!$G664))</f>
        <v>0</v>
      </c>
      <c r="X664" s="12">
        <f>INT(INDEX($C$5:$C$54,$I664)*INDEX(怒翼属性投放!$B$67:$Q$83,$F664,X$3)*INDEX(怒翼属性投放!$B$33:$B$41,怒翼升级!$G664))</f>
        <v>0</v>
      </c>
      <c r="Y664" s="12">
        <f>INT(INDEX($C$5:$C$54,$I664)*INDEX(怒翼属性投放!$B$67:$Q$83,$F664,Y$3)*INDEX(怒翼属性投放!$B$33:$B$41,怒翼升级!$G664))</f>
        <v>0</v>
      </c>
      <c r="Z664" s="12">
        <f>SUMPRODUCT(怒翼属性投放!B$47:Q$47,怒翼升级!J664:Y664)</f>
        <v>5869.2</v>
      </c>
    </row>
    <row r="665" spans="6:26" ht="16.5" x14ac:dyDescent="0.15">
      <c r="F665" s="13">
        <v>14</v>
      </c>
      <c r="G665" s="13">
        <v>8</v>
      </c>
      <c r="H665" s="13" t="s">
        <v>15</v>
      </c>
      <c r="I665" s="13">
        <v>11</v>
      </c>
      <c r="J665" s="12">
        <f>INT(INDEX($C$5:$C$54,$I665)*INDEX(怒翼属性投放!$B$67:$Q$83,$F665,J$3)*INDEX(怒翼属性投放!$B$33:$B$41,怒翼升级!$G665))</f>
        <v>8928</v>
      </c>
      <c r="K665" s="12">
        <f>INT(INDEX($C$5:$C$54,$I665)*INDEX(怒翼属性投放!$B$67:$Q$83,$F665,K$3)*INDEX(怒翼属性投放!$B$33:$B$41,怒翼升级!$G665))</f>
        <v>714</v>
      </c>
      <c r="L665" s="12">
        <f>INT(INDEX($C$5:$C$54,$I665)*INDEX(怒翼属性投放!$B$67:$Q$83,$F665,L$3)*INDEX(怒翼属性投放!$B$33:$B$41,怒翼升级!$G665))</f>
        <v>357</v>
      </c>
      <c r="M665" s="12">
        <f>INT(INDEX($C$5:$C$54,$I665)*INDEX(怒翼属性投放!$B$67:$Q$83,$F665,M$3)*INDEX(怒翼属性投放!$B$33:$B$41,怒翼升级!$G665))</f>
        <v>357</v>
      </c>
      <c r="N665" s="12">
        <f>INT(INDEX($C$5:$C$54,$I665)*INDEX(怒翼属性投放!$B$67:$Q$83,$F665,N$3)*INDEX(怒翼属性投放!$B$33:$B$41,怒翼升级!$G665))</f>
        <v>0</v>
      </c>
      <c r="O665" s="12">
        <f>INT(INDEX($C$5:$C$54,$I665)*INDEX(怒翼属性投放!$B$67:$Q$83,$F665,O$3)*INDEX(怒翼属性投放!$B$33:$B$41,怒翼升级!$G665))</f>
        <v>0</v>
      </c>
      <c r="P665" s="12">
        <f>INT(INDEX($C$5:$C$54,$I665)*INDEX(怒翼属性投放!$B$67:$Q$83,$F665,P$3)*INDEX(怒翼属性投放!$B$33:$B$41,怒翼升级!$G665))</f>
        <v>0</v>
      </c>
      <c r="Q665" s="12">
        <f>INT(INDEX($C$5:$C$54,$I665)*INDEX(怒翼属性投放!$B$67:$Q$83,$F665,Q$3)*INDEX(怒翼属性投放!$B$33:$B$41,怒翼升级!$G665))</f>
        <v>1071</v>
      </c>
      <c r="R665" s="12">
        <f>INT(INDEX($C$5:$C$54,$I665)*INDEX(怒翼属性投放!$B$67:$Q$83,$F665,R$3)*INDEX(怒翼属性投放!$B$33:$B$41,怒翼升级!$G665))</f>
        <v>0</v>
      </c>
      <c r="S665" s="12">
        <f>INT(INDEX($C$5:$C$54,$I665)*INDEX(怒翼属性投放!$B$67:$Q$83,$F665,S$3)*INDEX(怒翼属性投放!$B$33:$B$41,怒翼升级!$G665))</f>
        <v>0</v>
      </c>
      <c r="T665" s="12">
        <f>INT(INDEX($C$5:$C$54,$I665)*INDEX(怒翼属性投放!$B$67:$Q$83,$F665,T$3)*INDEX(怒翼属性投放!$B$33:$B$41,怒翼升级!$G665))</f>
        <v>0</v>
      </c>
      <c r="U665" s="12">
        <f>INT(INDEX($C$5:$C$54,$I665)*INDEX(怒翼属性投放!$B$67:$Q$83,$F665,U$3)*INDEX(怒翼属性投放!$B$33:$B$41,怒翼升级!$G665))</f>
        <v>0</v>
      </c>
      <c r="V665" s="12">
        <f>INT(INDEX($C$5:$C$54,$I665)*INDEX(怒翼属性投放!$B$67:$Q$83,$F665,V$3)*INDEX(怒翼属性投放!$B$33:$B$41,怒翼升级!$G665))</f>
        <v>0</v>
      </c>
      <c r="W665" s="12">
        <f>INT(INDEX($C$5:$C$54,$I665)*INDEX(怒翼属性投放!$B$67:$Q$83,$F665,W$3)*INDEX(怒翼属性投放!$B$33:$B$41,怒翼升级!$G665))</f>
        <v>0</v>
      </c>
      <c r="X665" s="12">
        <f>INT(INDEX($C$5:$C$54,$I665)*INDEX(怒翼属性投放!$B$67:$Q$83,$F665,X$3)*INDEX(怒翼属性投放!$B$33:$B$41,怒翼升级!$G665))</f>
        <v>0</v>
      </c>
      <c r="Y665" s="12">
        <f>INT(INDEX($C$5:$C$54,$I665)*INDEX(怒翼属性投放!$B$67:$Q$83,$F665,Y$3)*INDEX(怒翼属性投放!$B$33:$B$41,怒翼升级!$G665))</f>
        <v>0</v>
      </c>
      <c r="Z665" s="12">
        <f>SUMPRODUCT(怒翼属性投放!B$47:Q$47,怒翼升级!J665:Y665)</f>
        <v>6247.8</v>
      </c>
    </row>
    <row r="666" spans="6:26" ht="16.5" x14ac:dyDescent="0.15">
      <c r="F666" s="13">
        <v>14</v>
      </c>
      <c r="G666" s="13">
        <v>8</v>
      </c>
      <c r="H666" s="13" t="s">
        <v>15</v>
      </c>
      <c r="I666" s="13">
        <v>12</v>
      </c>
      <c r="J666" s="12">
        <f>INT(INDEX($C$5:$C$54,$I666)*INDEX(怒翼属性投放!$B$67:$Q$83,$F666,J$3)*INDEX(怒翼属性投放!$B$33:$B$41,怒翼升级!$G666))</f>
        <v>9464</v>
      </c>
      <c r="K666" s="12">
        <f>INT(INDEX($C$5:$C$54,$I666)*INDEX(怒翼属性投放!$B$67:$Q$83,$F666,K$3)*INDEX(怒翼属性投放!$B$33:$B$41,怒翼升级!$G666))</f>
        <v>757</v>
      </c>
      <c r="L666" s="12">
        <f>INT(INDEX($C$5:$C$54,$I666)*INDEX(怒翼属性投放!$B$67:$Q$83,$F666,L$3)*INDEX(怒翼属性投放!$B$33:$B$41,怒翼升级!$G666))</f>
        <v>378</v>
      </c>
      <c r="M666" s="12">
        <f>INT(INDEX($C$5:$C$54,$I666)*INDEX(怒翼属性投放!$B$67:$Q$83,$F666,M$3)*INDEX(怒翼属性投放!$B$33:$B$41,怒翼升级!$G666))</f>
        <v>378</v>
      </c>
      <c r="N666" s="12">
        <f>INT(INDEX($C$5:$C$54,$I666)*INDEX(怒翼属性投放!$B$67:$Q$83,$F666,N$3)*INDEX(怒翼属性投放!$B$33:$B$41,怒翼升级!$G666))</f>
        <v>0</v>
      </c>
      <c r="O666" s="12">
        <f>INT(INDEX($C$5:$C$54,$I666)*INDEX(怒翼属性投放!$B$67:$Q$83,$F666,O$3)*INDEX(怒翼属性投放!$B$33:$B$41,怒翼升级!$G666))</f>
        <v>0</v>
      </c>
      <c r="P666" s="12">
        <f>INT(INDEX($C$5:$C$54,$I666)*INDEX(怒翼属性投放!$B$67:$Q$83,$F666,P$3)*INDEX(怒翼属性投放!$B$33:$B$41,怒翼升级!$G666))</f>
        <v>0</v>
      </c>
      <c r="Q666" s="12">
        <f>INT(INDEX($C$5:$C$54,$I666)*INDEX(怒翼属性投放!$B$67:$Q$83,$F666,Q$3)*INDEX(怒翼属性投放!$B$33:$B$41,怒翼升级!$G666))</f>
        <v>1135</v>
      </c>
      <c r="R666" s="12">
        <f>INT(INDEX($C$5:$C$54,$I666)*INDEX(怒翼属性投放!$B$67:$Q$83,$F666,R$3)*INDEX(怒翼属性投放!$B$33:$B$41,怒翼升级!$G666))</f>
        <v>0</v>
      </c>
      <c r="S666" s="12">
        <f>INT(INDEX($C$5:$C$54,$I666)*INDEX(怒翼属性投放!$B$67:$Q$83,$F666,S$3)*INDEX(怒翼属性投放!$B$33:$B$41,怒翼升级!$G666))</f>
        <v>0</v>
      </c>
      <c r="T666" s="12">
        <f>INT(INDEX($C$5:$C$54,$I666)*INDEX(怒翼属性投放!$B$67:$Q$83,$F666,T$3)*INDEX(怒翼属性投放!$B$33:$B$41,怒翼升级!$G666))</f>
        <v>0</v>
      </c>
      <c r="U666" s="12">
        <f>INT(INDEX($C$5:$C$54,$I666)*INDEX(怒翼属性投放!$B$67:$Q$83,$F666,U$3)*INDEX(怒翼属性投放!$B$33:$B$41,怒翼升级!$G666))</f>
        <v>0</v>
      </c>
      <c r="V666" s="12">
        <f>INT(INDEX($C$5:$C$54,$I666)*INDEX(怒翼属性投放!$B$67:$Q$83,$F666,V$3)*INDEX(怒翼属性投放!$B$33:$B$41,怒翼升级!$G666))</f>
        <v>0</v>
      </c>
      <c r="W666" s="12">
        <f>INT(INDEX($C$5:$C$54,$I666)*INDEX(怒翼属性投放!$B$67:$Q$83,$F666,W$3)*INDEX(怒翼属性投放!$B$33:$B$41,怒翼升级!$G666))</f>
        <v>0</v>
      </c>
      <c r="X666" s="12">
        <f>INT(INDEX($C$5:$C$54,$I666)*INDEX(怒翼属性投放!$B$67:$Q$83,$F666,X$3)*INDEX(怒翼属性投放!$B$33:$B$41,怒翼升级!$G666))</f>
        <v>0</v>
      </c>
      <c r="Y666" s="12">
        <f>INT(INDEX($C$5:$C$54,$I666)*INDEX(怒翼属性投放!$B$67:$Q$83,$F666,Y$3)*INDEX(怒翼属性投放!$B$33:$B$41,怒翼升级!$G666))</f>
        <v>0</v>
      </c>
      <c r="Z666" s="12">
        <f>SUMPRODUCT(怒翼属性投放!B$47:Q$47,怒翼升级!J666:Y666)</f>
        <v>6620.4</v>
      </c>
    </row>
    <row r="667" spans="6:26" ht="16.5" x14ac:dyDescent="0.15">
      <c r="F667" s="13">
        <v>14</v>
      </c>
      <c r="G667" s="13">
        <v>8</v>
      </c>
      <c r="H667" s="13" t="s">
        <v>15</v>
      </c>
      <c r="I667" s="13">
        <v>13</v>
      </c>
      <c r="J667" s="12">
        <f>INT(INDEX($C$5:$C$54,$I667)*INDEX(怒翼属性投放!$B$67:$Q$83,$F667,J$3)*INDEX(怒翼属性投放!$B$33:$B$41,怒翼升级!$G667))</f>
        <v>10000</v>
      </c>
      <c r="K667" s="12">
        <f>INT(INDEX($C$5:$C$54,$I667)*INDEX(怒翼属性投放!$B$67:$Q$83,$F667,K$3)*INDEX(怒翼属性投放!$B$33:$B$41,怒翼升级!$G667))</f>
        <v>800</v>
      </c>
      <c r="L667" s="12">
        <f>INT(INDEX($C$5:$C$54,$I667)*INDEX(怒翼属性投放!$B$67:$Q$83,$F667,L$3)*INDEX(怒翼属性投放!$B$33:$B$41,怒翼升级!$G667))</f>
        <v>400</v>
      </c>
      <c r="M667" s="12">
        <f>INT(INDEX($C$5:$C$54,$I667)*INDEX(怒翼属性投放!$B$67:$Q$83,$F667,M$3)*INDEX(怒翼属性投放!$B$33:$B$41,怒翼升级!$G667))</f>
        <v>400</v>
      </c>
      <c r="N667" s="12">
        <f>INT(INDEX($C$5:$C$54,$I667)*INDEX(怒翼属性投放!$B$67:$Q$83,$F667,N$3)*INDEX(怒翼属性投放!$B$33:$B$41,怒翼升级!$G667))</f>
        <v>0</v>
      </c>
      <c r="O667" s="12">
        <f>INT(INDEX($C$5:$C$54,$I667)*INDEX(怒翼属性投放!$B$67:$Q$83,$F667,O$3)*INDEX(怒翼属性投放!$B$33:$B$41,怒翼升级!$G667))</f>
        <v>0</v>
      </c>
      <c r="P667" s="12">
        <f>INT(INDEX($C$5:$C$54,$I667)*INDEX(怒翼属性投放!$B$67:$Q$83,$F667,P$3)*INDEX(怒翼属性投放!$B$33:$B$41,怒翼升级!$G667))</f>
        <v>0</v>
      </c>
      <c r="Q667" s="12">
        <f>INT(INDEX($C$5:$C$54,$I667)*INDEX(怒翼属性投放!$B$67:$Q$83,$F667,Q$3)*INDEX(怒翼属性投放!$B$33:$B$41,怒翼升级!$G667))</f>
        <v>1200</v>
      </c>
      <c r="R667" s="12">
        <f>INT(INDEX($C$5:$C$54,$I667)*INDEX(怒翼属性投放!$B$67:$Q$83,$F667,R$3)*INDEX(怒翼属性投放!$B$33:$B$41,怒翼升级!$G667))</f>
        <v>0</v>
      </c>
      <c r="S667" s="12">
        <f>INT(INDEX($C$5:$C$54,$I667)*INDEX(怒翼属性投放!$B$67:$Q$83,$F667,S$3)*INDEX(怒翼属性投放!$B$33:$B$41,怒翼升级!$G667))</f>
        <v>0</v>
      </c>
      <c r="T667" s="12">
        <f>INT(INDEX($C$5:$C$54,$I667)*INDEX(怒翼属性投放!$B$67:$Q$83,$F667,T$3)*INDEX(怒翼属性投放!$B$33:$B$41,怒翼升级!$G667))</f>
        <v>0</v>
      </c>
      <c r="U667" s="12">
        <f>INT(INDEX($C$5:$C$54,$I667)*INDEX(怒翼属性投放!$B$67:$Q$83,$F667,U$3)*INDEX(怒翼属性投放!$B$33:$B$41,怒翼升级!$G667))</f>
        <v>0</v>
      </c>
      <c r="V667" s="12">
        <f>INT(INDEX($C$5:$C$54,$I667)*INDEX(怒翼属性投放!$B$67:$Q$83,$F667,V$3)*INDEX(怒翼属性投放!$B$33:$B$41,怒翼升级!$G667))</f>
        <v>0</v>
      </c>
      <c r="W667" s="12">
        <f>INT(INDEX($C$5:$C$54,$I667)*INDEX(怒翼属性投放!$B$67:$Q$83,$F667,W$3)*INDEX(怒翼属性投放!$B$33:$B$41,怒翼升级!$G667))</f>
        <v>0</v>
      </c>
      <c r="X667" s="12">
        <f>INT(INDEX($C$5:$C$54,$I667)*INDEX(怒翼属性投放!$B$67:$Q$83,$F667,X$3)*INDEX(怒翼属性投放!$B$33:$B$41,怒翼升级!$G667))</f>
        <v>0</v>
      </c>
      <c r="Y667" s="12">
        <f>INT(INDEX($C$5:$C$54,$I667)*INDEX(怒翼属性投放!$B$67:$Q$83,$F667,Y$3)*INDEX(怒翼属性投放!$B$33:$B$41,怒翼升级!$G667))</f>
        <v>0</v>
      </c>
      <c r="Z667" s="12">
        <f>SUMPRODUCT(怒翼属性投放!B$47:Q$47,怒翼升级!J667:Y667)</f>
        <v>7000</v>
      </c>
    </row>
    <row r="668" spans="6:26" ht="16.5" x14ac:dyDescent="0.15">
      <c r="F668" s="13">
        <v>14</v>
      </c>
      <c r="G668" s="13">
        <v>8</v>
      </c>
      <c r="H668" s="13" t="s">
        <v>15</v>
      </c>
      <c r="I668" s="13">
        <v>14</v>
      </c>
      <c r="J668" s="12">
        <f>INT(INDEX($C$5:$C$54,$I668)*INDEX(怒翼属性投放!$B$67:$Q$83,$F668,J$3)*INDEX(怒翼属性投放!$B$33:$B$41,怒翼升级!$G668))</f>
        <v>10535</v>
      </c>
      <c r="K668" s="12">
        <f>INT(INDEX($C$5:$C$54,$I668)*INDEX(怒翼属性投放!$B$67:$Q$83,$F668,K$3)*INDEX(怒翼属性投放!$B$33:$B$41,怒翼升级!$G668))</f>
        <v>842</v>
      </c>
      <c r="L668" s="12">
        <f>INT(INDEX($C$5:$C$54,$I668)*INDEX(怒翼属性投放!$B$67:$Q$83,$F668,L$3)*INDEX(怒翼属性投放!$B$33:$B$41,怒翼升级!$G668))</f>
        <v>421</v>
      </c>
      <c r="M668" s="12">
        <f>INT(INDEX($C$5:$C$54,$I668)*INDEX(怒翼属性投放!$B$67:$Q$83,$F668,M$3)*INDEX(怒翼属性投放!$B$33:$B$41,怒翼升级!$G668))</f>
        <v>421</v>
      </c>
      <c r="N668" s="12">
        <f>INT(INDEX($C$5:$C$54,$I668)*INDEX(怒翼属性投放!$B$67:$Q$83,$F668,N$3)*INDEX(怒翼属性投放!$B$33:$B$41,怒翼升级!$G668))</f>
        <v>0</v>
      </c>
      <c r="O668" s="12">
        <f>INT(INDEX($C$5:$C$54,$I668)*INDEX(怒翼属性投放!$B$67:$Q$83,$F668,O$3)*INDEX(怒翼属性投放!$B$33:$B$41,怒翼升级!$G668))</f>
        <v>0</v>
      </c>
      <c r="P668" s="12">
        <f>INT(INDEX($C$5:$C$54,$I668)*INDEX(怒翼属性投放!$B$67:$Q$83,$F668,P$3)*INDEX(怒翼属性投放!$B$33:$B$41,怒翼升级!$G668))</f>
        <v>0</v>
      </c>
      <c r="Q668" s="12">
        <f>INT(INDEX($C$5:$C$54,$I668)*INDEX(怒翼属性投放!$B$67:$Q$83,$F668,Q$3)*INDEX(怒翼属性投放!$B$33:$B$41,怒翼升级!$G668))</f>
        <v>1264</v>
      </c>
      <c r="R668" s="12">
        <f>INT(INDEX($C$5:$C$54,$I668)*INDEX(怒翼属性投放!$B$67:$Q$83,$F668,R$3)*INDEX(怒翼属性投放!$B$33:$B$41,怒翼升级!$G668))</f>
        <v>0</v>
      </c>
      <c r="S668" s="12">
        <f>INT(INDEX($C$5:$C$54,$I668)*INDEX(怒翼属性投放!$B$67:$Q$83,$F668,S$3)*INDEX(怒翼属性投放!$B$33:$B$41,怒翼升级!$G668))</f>
        <v>0</v>
      </c>
      <c r="T668" s="12">
        <f>INT(INDEX($C$5:$C$54,$I668)*INDEX(怒翼属性投放!$B$67:$Q$83,$F668,T$3)*INDEX(怒翼属性投放!$B$33:$B$41,怒翼升级!$G668))</f>
        <v>0</v>
      </c>
      <c r="U668" s="12">
        <f>INT(INDEX($C$5:$C$54,$I668)*INDEX(怒翼属性投放!$B$67:$Q$83,$F668,U$3)*INDEX(怒翼属性投放!$B$33:$B$41,怒翼升级!$G668))</f>
        <v>0</v>
      </c>
      <c r="V668" s="12">
        <f>INT(INDEX($C$5:$C$54,$I668)*INDEX(怒翼属性投放!$B$67:$Q$83,$F668,V$3)*INDEX(怒翼属性投放!$B$33:$B$41,怒翼升级!$G668))</f>
        <v>0</v>
      </c>
      <c r="W668" s="12">
        <f>INT(INDEX($C$5:$C$54,$I668)*INDEX(怒翼属性投放!$B$67:$Q$83,$F668,W$3)*INDEX(怒翼属性投放!$B$33:$B$41,怒翼升级!$G668))</f>
        <v>0</v>
      </c>
      <c r="X668" s="12">
        <f>INT(INDEX($C$5:$C$54,$I668)*INDEX(怒翼属性投放!$B$67:$Q$83,$F668,X$3)*INDEX(怒翼属性投放!$B$33:$B$41,怒翼升级!$G668))</f>
        <v>0</v>
      </c>
      <c r="Y668" s="12">
        <f>INT(INDEX($C$5:$C$54,$I668)*INDEX(怒翼属性投放!$B$67:$Q$83,$F668,Y$3)*INDEX(怒翼属性投放!$B$33:$B$41,怒翼升级!$G668))</f>
        <v>0</v>
      </c>
      <c r="Z668" s="12">
        <f>SUMPRODUCT(怒翼属性投放!B$47:Q$47,怒翼升级!J668:Y668)</f>
        <v>7369.5</v>
      </c>
    </row>
    <row r="669" spans="6:26" ht="16.5" x14ac:dyDescent="0.15">
      <c r="F669" s="13">
        <v>14</v>
      </c>
      <c r="G669" s="13">
        <v>8</v>
      </c>
      <c r="H669" s="13" t="s">
        <v>15</v>
      </c>
      <c r="I669" s="13">
        <v>15</v>
      </c>
      <c r="J669" s="12">
        <f>INT(INDEX($C$5:$C$54,$I669)*INDEX(怒翼属性投放!$B$67:$Q$83,$F669,J$3)*INDEX(怒翼属性投放!$B$33:$B$41,怒翼升级!$G669))</f>
        <v>11071</v>
      </c>
      <c r="K669" s="12">
        <f>INT(INDEX($C$5:$C$54,$I669)*INDEX(怒翼属性投放!$B$67:$Q$83,$F669,K$3)*INDEX(怒翼属性投放!$B$33:$B$41,怒翼升级!$G669))</f>
        <v>885</v>
      </c>
      <c r="L669" s="12">
        <f>INT(INDEX($C$5:$C$54,$I669)*INDEX(怒翼属性投放!$B$67:$Q$83,$F669,L$3)*INDEX(怒翼属性投放!$B$33:$B$41,怒翼升级!$G669))</f>
        <v>442</v>
      </c>
      <c r="M669" s="12">
        <f>INT(INDEX($C$5:$C$54,$I669)*INDEX(怒翼属性投放!$B$67:$Q$83,$F669,M$3)*INDEX(怒翼属性投放!$B$33:$B$41,怒翼升级!$G669))</f>
        <v>442</v>
      </c>
      <c r="N669" s="12">
        <f>INT(INDEX($C$5:$C$54,$I669)*INDEX(怒翼属性投放!$B$67:$Q$83,$F669,N$3)*INDEX(怒翼属性投放!$B$33:$B$41,怒翼升级!$G669))</f>
        <v>0</v>
      </c>
      <c r="O669" s="12">
        <f>INT(INDEX($C$5:$C$54,$I669)*INDEX(怒翼属性投放!$B$67:$Q$83,$F669,O$3)*INDEX(怒翼属性投放!$B$33:$B$41,怒翼升级!$G669))</f>
        <v>0</v>
      </c>
      <c r="P669" s="12">
        <f>INT(INDEX($C$5:$C$54,$I669)*INDEX(怒翼属性投放!$B$67:$Q$83,$F669,P$3)*INDEX(怒翼属性投放!$B$33:$B$41,怒翼升级!$G669))</f>
        <v>0</v>
      </c>
      <c r="Q669" s="12">
        <f>INT(INDEX($C$5:$C$54,$I669)*INDEX(怒翼属性投放!$B$67:$Q$83,$F669,Q$3)*INDEX(怒翼属性投放!$B$33:$B$41,怒翼升级!$G669))</f>
        <v>1328</v>
      </c>
      <c r="R669" s="12">
        <f>INT(INDEX($C$5:$C$54,$I669)*INDEX(怒翼属性投放!$B$67:$Q$83,$F669,R$3)*INDEX(怒翼属性投放!$B$33:$B$41,怒翼升级!$G669))</f>
        <v>0</v>
      </c>
      <c r="S669" s="12">
        <f>INT(INDEX($C$5:$C$54,$I669)*INDEX(怒翼属性投放!$B$67:$Q$83,$F669,S$3)*INDEX(怒翼属性投放!$B$33:$B$41,怒翼升级!$G669))</f>
        <v>0</v>
      </c>
      <c r="T669" s="12">
        <f>INT(INDEX($C$5:$C$54,$I669)*INDEX(怒翼属性投放!$B$67:$Q$83,$F669,T$3)*INDEX(怒翼属性投放!$B$33:$B$41,怒翼升级!$G669))</f>
        <v>0</v>
      </c>
      <c r="U669" s="12">
        <f>INT(INDEX($C$5:$C$54,$I669)*INDEX(怒翼属性投放!$B$67:$Q$83,$F669,U$3)*INDEX(怒翼属性投放!$B$33:$B$41,怒翼升级!$G669))</f>
        <v>0</v>
      </c>
      <c r="V669" s="12">
        <f>INT(INDEX($C$5:$C$54,$I669)*INDEX(怒翼属性投放!$B$67:$Q$83,$F669,V$3)*INDEX(怒翼属性投放!$B$33:$B$41,怒翼升级!$G669))</f>
        <v>0</v>
      </c>
      <c r="W669" s="12">
        <f>INT(INDEX($C$5:$C$54,$I669)*INDEX(怒翼属性投放!$B$67:$Q$83,$F669,W$3)*INDEX(怒翼属性投放!$B$33:$B$41,怒翼升级!$G669))</f>
        <v>0</v>
      </c>
      <c r="X669" s="12">
        <f>INT(INDEX($C$5:$C$54,$I669)*INDEX(怒翼属性投放!$B$67:$Q$83,$F669,X$3)*INDEX(怒翼属性投放!$B$33:$B$41,怒翼升级!$G669))</f>
        <v>0</v>
      </c>
      <c r="Y669" s="12">
        <f>INT(INDEX($C$5:$C$54,$I669)*INDEX(怒翼属性投放!$B$67:$Q$83,$F669,Y$3)*INDEX(怒翼属性投放!$B$33:$B$41,怒翼升级!$G669))</f>
        <v>0</v>
      </c>
      <c r="Z669" s="12">
        <f>SUMPRODUCT(怒翼属性投放!B$47:Q$47,怒翼升级!J669:Y669)</f>
        <v>7742.1</v>
      </c>
    </row>
    <row r="670" spans="6:26" ht="16.5" x14ac:dyDescent="0.15">
      <c r="F670" s="13">
        <v>14</v>
      </c>
      <c r="G670" s="13">
        <v>8</v>
      </c>
      <c r="H670" s="13" t="s">
        <v>15</v>
      </c>
      <c r="I670" s="13">
        <v>16</v>
      </c>
      <c r="J670" s="12">
        <f>INT(INDEX($C$5:$C$54,$I670)*INDEX(怒翼属性投放!$B$67:$Q$83,$F670,J$3)*INDEX(怒翼属性投放!$B$33:$B$41,怒翼升级!$G670))</f>
        <v>11607</v>
      </c>
      <c r="K670" s="12">
        <f>INT(INDEX($C$5:$C$54,$I670)*INDEX(怒翼属性投放!$B$67:$Q$83,$F670,K$3)*INDEX(怒翼属性投放!$B$33:$B$41,怒翼升级!$G670))</f>
        <v>928</v>
      </c>
      <c r="L670" s="12">
        <f>INT(INDEX($C$5:$C$54,$I670)*INDEX(怒翼属性投放!$B$67:$Q$83,$F670,L$3)*INDEX(怒翼属性投放!$B$33:$B$41,怒翼升级!$G670))</f>
        <v>464</v>
      </c>
      <c r="M670" s="12">
        <f>INT(INDEX($C$5:$C$54,$I670)*INDEX(怒翼属性投放!$B$67:$Q$83,$F670,M$3)*INDEX(怒翼属性投放!$B$33:$B$41,怒翼升级!$G670))</f>
        <v>464</v>
      </c>
      <c r="N670" s="12">
        <f>INT(INDEX($C$5:$C$54,$I670)*INDEX(怒翼属性投放!$B$67:$Q$83,$F670,N$3)*INDEX(怒翼属性投放!$B$33:$B$41,怒翼升级!$G670))</f>
        <v>0</v>
      </c>
      <c r="O670" s="12">
        <f>INT(INDEX($C$5:$C$54,$I670)*INDEX(怒翼属性投放!$B$67:$Q$83,$F670,O$3)*INDEX(怒翼属性投放!$B$33:$B$41,怒翼升级!$G670))</f>
        <v>0</v>
      </c>
      <c r="P670" s="12">
        <f>INT(INDEX($C$5:$C$54,$I670)*INDEX(怒翼属性投放!$B$67:$Q$83,$F670,P$3)*INDEX(怒翼属性投放!$B$33:$B$41,怒翼升级!$G670))</f>
        <v>0</v>
      </c>
      <c r="Q670" s="12">
        <f>INT(INDEX($C$5:$C$54,$I670)*INDEX(怒翼属性投放!$B$67:$Q$83,$F670,Q$3)*INDEX(怒翼属性投放!$B$33:$B$41,怒翼升级!$G670))</f>
        <v>1392</v>
      </c>
      <c r="R670" s="12">
        <f>INT(INDEX($C$5:$C$54,$I670)*INDEX(怒翼属性投放!$B$67:$Q$83,$F670,R$3)*INDEX(怒翼属性投放!$B$33:$B$41,怒翼升级!$G670))</f>
        <v>0</v>
      </c>
      <c r="S670" s="12">
        <f>INT(INDEX($C$5:$C$54,$I670)*INDEX(怒翼属性投放!$B$67:$Q$83,$F670,S$3)*INDEX(怒翼属性投放!$B$33:$B$41,怒翼升级!$G670))</f>
        <v>0</v>
      </c>
      <c r="T670" s="12">
        <f>INT(INDEX($C$5:$C$54,$I670)*INDEX(怒翼属性投放!$B$67:$Q$83,$F670,T$3)*INDEX(怒翼属性投放!$B$33:$B$41,怒翼升级!$G670))</f>
        <v>0</v>
      </c>
      <c r="U670" s="12">
        <f>INT(INDEX($C$5:$C$54,$I670)*INDEX(怒翼属性投放!$B$67:$Q$83,$F670,U$3)*INDEX(怒翼属性投放!$B$33:$B$41,怒翼升级!$G670))</f>
        <v>0</v>
      </c>
      <c r="V670" s="12">
        <f>INT(INDEX($C$5:$C$54,$I670)*INDEX(怒翼属性投放!$B$67:$Q$83,$F670,V$3)*INDEX(怒翼属性投放!$B$33:$B$41,怒翼升级!$G670))</f>
        <v>0</v>
      </c>
      <c r="W670" s="12">
        <f>INT(INDEX($C$5:$C$54,$I670)*INDEX(怒翼属性投放!$B$67:$Q$83,$F670,W$3)*INDEX(怒翼属性投放!$B$33:$B$41,怒翼升级!$G670))</f>
        <v>0</v>
      </c>
      <c r="X670" s="12">
        <f>INT(INDEX($C$5:$C$54,$I670)*INDEX(怒翼属性投放!$B$67:$Q$83,$F670,X$3)*INDEX(怒翼属性投放!$B$33:$B$41,怒翼升级!$G670))</f>
        <v>0</v>
      </c>
      <c r="Y670" s="12">
        <f>INT(INDEX($C$5:$C$54,$I670)*INDEX(怒翼属性投放!$B$67:$Q$83,$F670,Y$3)*INDEX(怒翼属性投放!$B$33:$B$41,怒翼升级!$G670))</f>
        <v>0</v>
      </c>
      <c r="Z670" s="12">
        <f>SUMPRODUCT(怒翼属性投放!B$47:Q$47,怒翼升级!J670:Y670)</f>
        <v>8120.7</v>
      </c>
    </row>
    <row r="671" spans="6:26" ht="16.5" x14ac:dyDescent="0.15">
      <c r="F671" s="13">
        <v>14</v>
      </c>
      <c r="G671" s="13">
        <v>8</v>
      </c>
      <c r="H671" s="13" t="s">
        <v>15</v>
      </c>
      <c r="I671" s="13">
        <v>17</v>
      </c>
      <c r="J671" s="12">
        <f>INT(INDEX($C$5:$C$54,$I671)*INDEX(怒翼属性投放!$B$67:$Q$83,$F671,J$3)*INDEX(怒翼属性投放!$B$33:$B$41,怒翼升级!$G671))</f>
        <v>12142</v>
      </c>
      <c r="K671" s="12">
        <f>INT(INDEX($C$5:$C$54,$I671)*INDEX(怒翼属性投放!$B$67:$Q$83,$F671,K$3)*INDEX(怒翼属性投放!$B$33:$B$41,怒翼升级!$G671))</f>
        <v>971</v>
      </c>
      <c r="L671" s="12">
        <f>INT(INDEX($C$5:$C$54,$I671)*INDEX(怒翼属性投放!$B$67:$Q$83,$F671,L$3)*INDEX(怒翼属性投放!$B$33:$B$41,怒翼升级!$G671))</f>
        <v>485</v>
      </c>
      <c r="M671" s="12">
        <f>INT(INDEX($C$5:$C$54,$I671)*INDEX(怒翼属性投放!$B$67:$Q$83,$F671,M$3)*INDEX(怒翼属性投放!$B$33:$B$41,怒翼升级!$G671))</f>
        <v>485</v>
      </c>
      <c r="N671" s="12">
        <f>INT(INDEX($C$5:$C$54,$I671)*INDEX(怒翼属性投放!$B$67:$Q$83,$F671,N$3)*INDEX(怒翼属性投放!$B$33:$B$41,怒翼升级!$G671))</f>
        <v>0</v>
      </c>
      <c r="O671" s="12">
        <f>INT(INDEX($C$5:$C$54,$I671)*INDEX(怒翼属性投放!$B$67:$Q$83,$F671,O$3)*INDEX(怒翼属性投放!$B$33:$B$41,怒翼升级!$G671))</f>
        <v>0</v>
      </c>
      <c r="P671" s="12">
        <f>INT(INDEX($C$5:$C$54,$I671)*INDEX(怒翼属性投放!$B$67:$Q$83,$F671,P$3)*INDEX(怒翼属性投放!$B$33:$B$41,怒翼升级!$G671))</f>
        <v>0</v>
      </c>
      <c r="Q671" s="12">
        <f>INT(INDEX($C$5:$C$54,$I671)*INDEX(怒翼属性投放!$B$67:$Q$83,$F671,Q$3)*INDEX(怒翼属性投放!$B$33:$B$41,怒翼升级!$G671))</f>
        <v>1457</v>
      </c>
      <c r="R671" s="12">
        <f>INT(INDEX($C$5:$C$54,$I671)*INDEX(怒翼属性投放!$B$67:$Q$83,$F671,R$3)*INDEX(怒翼属性投放!$B$33:$B$41,怒翼升级!$G671))</f>
        <v>0</v>
      </c>
      <c r="S671" s="12">
        <f>INT(INDEX($C$5:$C$54,$I671)*INDEX(怒翼属性投放!$B$67:$Q$83,$F671,S$3)*INDEX(怒翼属性投放!$B$33:$B$41,怒翼升级!$G671))</f>
        <v>0</v>
      </c>
      <c r="T671" s="12">
        <f>INT(INDEX($C$5:$C$54,$I671)*INDEX(怒翼属性投放!$B$67:$Q$83,$F671,T$3)*INDEX(怒翼属性投放!$B$33:$B$41,怒翼升级!$G671))</f>
        <v>0</v>
      </c>
      <c r="U671" s="12">
        <f>INT(INDEX($C$5:$C$54,$I671)*INDEX(怒翼属性投放!$B$67:$Q$83,$F671,U$3)*INDEX(怒翼属性投放!$B$33:$B$41,怒翼升级!$G671))</f>
        <v>0</v>
      </c>
      <c r="V671" s="12">
        <f>INT(INDEX($C$5:$C$54,$I671)*INDEX(怒翼属性投放!$B$67:$Q$83,$F671,V$3)*INDEX(怒翼属性投放!$B$33:$B$41,怒翼升级!$G671))</f>
        <v>0</v>
      </c>
      <c r="W671" s="12">
        <f>INT(INDEX($C$5:$C$54,$I671)*INDEX(怒翼属性投放!$B$67:$Q$83,$F671,W$3)*INDEX(怒翼属性投放!$B$33:$B$41,怒翼升级!$G671))</f>
        <v>0</v>
      </c>
      <c r="X671" s="12">
        <f>INT(INDEX($C$5:$C$54,$I671)*INDEX(怒翼属性投放!$B$67:$Q$83,$F671,X$3)*INDEX(怒翼属性投放!$B$33:$B$41,怒翼升级!$G671))</f>
        <v>0</v>
      </c>
      <c r="Y671" s="12">
        <f>INT(INDEX($C$5:$C$54,$I671)*INDEX(怒翼属性投放!$B$67:$Q$83,$F671,Y$3)*INDEX(怒翼属性投放!$B$33:$B$41,怒翼升级!$G671))</f>
        <v>0</v>
      </c>
      <c r="Z671" s="12">
        <f>SUMPRODUCT(怒翼属性投放!B$47:Q$47,怒翼升级!J671:Y671)</f>
        <v>8494.2000000000007</v>
      </c>
    </row>
    <row r="672" spans="6:26" ht="16.5" x14ac:dyDescent="0.15">
      <c r="F672" s="13">
        <v>14</v>
      </c>
      <c r="G672" s="13">
        <v>8</v>
      </c>
      <c r="H672" s="13" t="s">
        <v>15</v>
      </c>
      <c r="I672" s="13">
        <v>18</v>
      </c>
      <c r="J672" s="12">
        <f>INT(INDEX($C$5:$C$54,$I672)*INDEX(怒翼属性投放!$B$67:$Q$83,$F672,J$3)*INDEX(怒翼属性投放!$B$33:$B$41,怒翼升级!$G672))</f>
        <v>12678</v>
      </c>
      <c r="K672" s="12">
        <f>INT(INDEX($C$5:$C$54,$I672)*INDEX(怒翼属性投放!$B$67:$Q$83,$F672,K$3)*INDEX(怒翼属性投放!$B$33:$B$41,怒翼升级!$G672))</f>
        <v>1014</v>
      </c>
      <c r="L672" s="12">
        <f>INT(INDEX($C$5:$C$54,$I672)*INDEX(怒翼属性投放!$B$67:$Q$83,$F672,L$3)*INDEX(怒翼属性投放!$B$33:$B$41,怒翼升级!$G672))</f>
        <v>507</v>
      </c>
      <c r="M672" s="12">
        <f>INT(INDEX($C$5:$C$54,$I672)*INDEX(怒翼属性投放!$B$67:$Q$83,$F672,M$3)*INDEX(怒翼属性投放!$B$33:$B$41,怒翼升级!$G672))</f>
        <v>507</v>
      </c>
      <c r="N672" s="12">
        <f>INT(INDEX($C$5:$C$54,$I672)*INDEX(怒翼属性投放!$B$67:$Q$83,$F672,N$3)*INDEX(怒翼属性投放!$B$33:$B$41,怒翼升级!$G672))</f>
        <v>0</v>
      </c>
      <c r="O672" s="12">
        <f>INT(INDEX($C$5:$C$54,$I672)*INDEX(怒翼属性投放!$B$67:$Q$83,$F672,O$3)*INDEX(怒翼属性投放!$B$33:$B$41,怒翼升级!$G672))</f>
        <v>0</v>
      </c>
      <c r="P672" s="12">
        <f>INT(INDEX($C$5:$C$54,$I672)*INDEX(怒翼属性投放!$B$67:$Q$83,$F672,P$3)*INDEX(怒翼属性投放!$B$33:$B$41,怒翼升级!$G672))</f>
        <v>0</v>
      </c>
      <c r="Q672" s="12">
        <f>INT(INDEX($C$5:$C$54,$I672)*INDEX(怒翼属性投放!$B$67:$Q$83,$F672,Q$3)*INDEX(怒翼属性投放!$B$33:$B$41,怒翼升级!$G672))</f>
        <v>1521</v>
      </c>
      <c r="R672" s="12">
        <f>INT(INDEX($C$5:$C$54,$I672)*INDEX(怒翼属性投放!$B$67:$Q$83,$F672,R$3)*INDEX(怒翼属性投放!$B$33:$B$41,怒翼升级!$G672))</f>
        <v>0</v>
      </c>
      <c r="S672" s="12">
        <f>INT(INDEX($C$5:$C$54,$I672)*INDEX(怒翼属性投放!$B$67:$Q$83,$F672,S$3)*INDEX(怒翼属性投放!$B$33:$B$41,怒翼升级!$G672))</f>
        <v>0</v>
      </c>
      <c r="T672" s="12">
        <f>INT(INDEX($C$5:$C$54,$I672)*INDEX(怒翼属性投放!$B$67:$Q$83,$F672,T$3)*INDEX(怒翼属性投放!$B$33:$B$41,怒翼升级!$G672))</f>
        <v>0</v>
      </c>
      <c r="U672" s="12">
        <f>INT(INDEX($C$5:$C$54,$I672)*INDEX(怒翼属性投放!$B$67:$Q$83,$F672,U$3)*INDEX(怒翼属性投放!$B$33:$B$41,怒翼升级!$G672))</f>
        <v>0</v>
      </c>
      <c r="V672" s="12">
        <f>INT(INDEX($C$5:$C$54,$I672)*INDEX(怒翼属性投放!$B$67:$Q$83,$F672,V$3)*INDEX(怒翼属性投放!$B$33:$B$41,怒翼升级!$G672))</f>
        <v>0</v>
      </c>
      <c r="W672" s="12">
        <f>INT(INDEX($C$5:$C$54,$I672)*INDEX(怒翼属性投放!$B$67:$Q$83,$F672,W$3)*INDEX(怒翼属性投放!$B$33:$B$41,怒翼升级!$G672))</f>
        <v>0</v>
      </c>
      <c r="X672" s="12">
        <f>INT(INDEX($C$5:$C$54,$I672)*INDEX(怒翼属性投放!$B$67:$Q$83,$F672,X$3)*INDEX(怒翼属性投放!$B$33:$B$41,怒翼升级!$G672))</f>
        <v>0</v>
      </c>
      <c r="Y672" s="12">
        <f>INT(INDEX($C$5:$C$54,$I672)*INDEX(怒翼属性投放!$B$67:$Q$83,$F672,Y$3)*INDEX(怒翼属性投放!$B$33:$B$41,怒翼升级!$G672))</f>
        <v>0</v>
      </c>
      <c r="Z672" s="12">
        <f>SUMPRODUCT(怒翼属性投放!B$47:Q$47,怒翼升级!J672:Y672)</f>
        <v>8872.7999999999993</v>
      </c>
    </row>
    <row r="673" spans="6:26" ht="16.5" x14ac:dyDescent="0.15">
      <c r="F673" s="13">
        <v>14</v>
      </c>
      <c r="G673" s="13">
        <v>8</v>
      </c>
      <c r="H673" s="13" t="s">
        <v>15</v>
      </c>
      <c r="I673" s="13">
        <v>19</v>
      </c>
      <c r="J673" s="12">
        <f>INT(INDEX($C$5:$C$54,$I673)*INDEX(怒翼属性投放!$B$67:$Q$83,$F673,J$3)*INDEX(怒翼属性投放!$B$33:$B$41,怒翼升级!$G673))</f>
        <v>13214</v>
      </c>
      <c r="K673" s="12">
        <f>INT(INDEX($C$5:$C$54,$I673)*INDEX(怒翼属性投放!$B$67:$Q$83,$F673,K$3)*INDEX(怒翼属性投放!$B$33:$B$41,怒翼升级!$G673))</f>
        <v>1057</v>
      </c>
      <c r="L673" s="12">
        <f>INT(INDEX($C$5:$C$54,$I673)*INDEX(怒翼属性投放!$B$67:$Q$83,$F673,L$3)*INDEX(怒翼属性投放!$B$33:$B$41,怒翼升级!$G673))</f>
        <v>528</v>
      </c>
      <c r="M673" s="12">
        <f>INT(INDEX($C$5:$C$54,$I673)*INDEX(怒翼属性投放!$B$67:$Q$83,$F673,M$3)*INDEX(怒翼属性投放!$B$33:$B$41,怒翼升级!$G673))</f>
        <v>528</v>
      </c>
      <c r="N673" s="12">
        <f>INT(INDEX($C$5:$C$54,$I673)*INDEX(怒翼属性投放!$B$67:$Q$83,$F673,N$3)*INDEX(怒翼属性投放!$B$33:$B$41,怒翼升级!$G673))</f>
        <v>0</v>
      </c>
      <c r="O673" s="12">
        <f>INT(INDEX($C$5:$C$54,$I673)*INDEX(怒翼属性投放!$B$67:$Q$83,$F673,O$3)*INDEX(怒翼属性投放!$B$33:$B$41,怒翼升级!$G673))</f>
        <v>0</v>
      </c>
      <c r="P673" s="12">
        <f>INT(INDEX($C$5:$C$54,$I673)*INDEX(怒翼属性投放!$B$67:$Q$83,$F673,P$3)*INDEX(怒翼属性投放!$B$33:$B$41,怒翼升级!$G673))</f>
        <v>0</v>
      </c>
      <c r="Q673" s="12">
        <f>INT(INDEX($C$5:$C$54,$I673)*INDEX(怒翼属性投放!$B$67:$Q$83,$F673,Q$3)*INDEX(怒翼属性投放!$B$33:$B$41,怒翼升级!$G673))</f>
        <v>1585</v>
      </c>
      <c r="R673" s="12">
        <f>INT(INDEX($C$5:$C$54,$I673)*INDEX(怒翼属性投放!$B$67:$Q$83,$F673,R$3)*INDEX(怒翼属性投放!$B$33:$B$41,怒翼升级!$G673))</f>
        <v>0</v>
      </c>
      <c r="S673" s="12">
        <f>INT(INDEX($C$5:$C$54,$I673)*INDEX(怒翼属性投放!$B$67:$Q$83,$F673,S$3)*INDEX(怒翼属性投放!$B$33:$B$41,怒翼升级!$G673))</f>
        <v>0</v>
      </c>
      <c r="T673" s="12">
        <f>INT(INDEX($C$5:$C$54,$I673)*INDEX(怒翼属性投放!$B$67:$Q$83,$F673,T$3)*INDEX(怒翼属性投放!$B$33:$B$41,怒翼升级!$G673))</f>
        <v>0</v>
      </c>
      <c r="U673" s="12">
        <f>INT(INDEX($C$5:$C$54,$I673)*INDEX(怒翼属性投放!$B$67:$Q$83,$F673,U$3)*INDEX(怒翼属性投放!$B$33:$B$41,怒翼升级!$G673))</f>
        <v>0</v>
      </c>
      <c r="V673" s="12">
        <f>INT(INDEX($C$5:$C$54,$I673)*INDEX(怒翼属性投放!$B$67:$Q$83,$F673,V$3)*INDEX(怒翼属性投放!$B$33:$B$41,怒翼升级!$G673))</f>
        <v>0</v>
      </c>
      <c r="W673" s="12">
        <f>INT(INDEX($C$5:$C$54,$I673)*INDEX(怒翼属性投放!$B$67:$Q$83,$F673,W$3)*INDEX(怒翼属性投放!$B$33:$B$41,怒翼升级!$G673))</f>
        <v>0</v>
      </c>
      <c r="X673" s="12">
        <f>INT(INDEX($C$5:$C$54,$I673)*INDEX(怒翼属性投放!$B$67:$Q$83,$F673,X$3)*INDEX(怒翼属性投放!$B$33:$B$41,怒翼升级!$G673))</f>
        <v>0</v>
      </c>
      <c r="Y673" s="12">
        <f>INT(INDEX($C$5:$C$54,$I673)*INDEX(怒翼属性投放!$B$67:$Q$83,$F673,Y$3)*INDEX(怒翼属性投放!$B$33:$B$41,怒翼升级!$G673))</f>
        <v>0</v>
      </c>
      <c r="Z673" s="12">
        <f>SUMPRODUCT(怒翼属性投放!B$47:Q$47,怒翼升级!J673:Y673)</f>
        <v>9245.4</v>
      </c>
    </row>
    <row r="674" spans="6:26" ht="16.5" x14ac:dyDescent="0.15">
      <c r="F674" s="13">
        <v>14</v>
      </c>
      <c r="G674" s="13">
        <v>8</v>
      </c>
      <c r="H674" s="13" t="s">
        <v>15</v>
      </c>
      <c r="I674" s="13">
        <v>20</v>
      </c>
      <c r="J674" s="12">
        <f>INT(INDEX($C$5:$C$54,$I674)*INDEX(怒翼属性投放!$B$67:$Q$83,$F674,J$3)*INDEX(怒翼属性投放!$B$33:$B$41,怒翼升级!$G674))</f>
        <v>13750</v>
      </c>
      <c r="K674" s="12">
        <f>INT(INDEX($C$5:$C$54,$I674)*INDEX(怒翼属性投放!$B$67:$Q$83,$F674,K$3)*INDEX(怒翼属性投放!$B$33:$B$41,怒翼升级!$G674))</f>
        <v>1100</v>
      </c>
      <c r="L674" s="12">
        <f>INT(INDEX($C$5:$C$54,$I674)*INDEX(怒翼属性投放!$B$67:$Q$83,$F674,L$3)*INDEX(怒翼属性投放!$B$33:$B$41,怒翼升级!$G674))</f>
        <v>550</v>
      </c>
      <c r="M674" s="12">
        <f>INT(INDEX($C$5:$C$54,$I674)*INDEX(怒翼属性投放!$B$67:$Q$83,$F674,M$3)*INDEX(怒翼属性投放!$B$33:$B$41,怒翼升级!$G674))</f>
        <v>550</v>
      </c>
      <c r="N674" s="12">
        <f>INT(INDEX($C$5:$C$54,$I674)*INDEX(怒翼属性投放!$B$67:$Q$83,$F674,N$3)*INDEX(怒翼属性投放!$B$33:$B$41,怒翼升级!$G674))</f>
        <v>0</v>
      </c>
      <c r="O674" s="12">
        <f>INT(INDEX($C$5:$C$54,$I674)*INDEX(怒翼属性投放!$B$67:$Q$83,$F674,O$3)*INDEX(怒翼属性投放!$B$33:$B$41,怒翼升级!$G674))</f>
        <v>0</v>
      </c>
      <c r="P674" s="12">
        <f>INT(INDEX($C$5:$C$54,$I674)*INDEX(怒翼属性投放!$B$67:$Q$83,$F674,P$3)*INDEX(怒翼属性投放!$B$33:$B$41,怒翼升级!$G674))</f>
        <v>0</v>
      </c>
      <c r="Q674" s="12">
        <f>INT(INDEX($C$5:$C$54,$I674)*INDEX(怒翼属性投放!$B$67:$Q$83,$F674,Q$3)*INDEX(怒翼属性投放!$B$33:$B$41,怒翼升级!$G674))</f>
        <v>1650</v>
      </c>
      <c r="R674" s="12">
        <f>INT(INDEX($C$5:$C$54,$I674)*INDEX(怒翼属性投放!$B$67:$Q$83,$F674,R$3)*INDEX(怒翼属性投放!$B$33:$B$41,怒翼升级!$G674))</f>
        <v>0</v>
      </c>
      <c r="S674" s="12">
        <f>INT(INDEX($C$5:$C$54,$I674)*INDEX(怒翼属性投放!$B$67:$Q$83,$F674,S$3)*INDEX(怒翼属性投放!$B$33:$B$41,怒翼升级!$G674))</f>
        <v>0</v>
      </c>
      <c r="T674" s="12">
        <f>INT(INDEX($C$5:$C$54,$I674)*INDEX(怒翼属性投放!$B$67:$Q$83,$F674,T$3)*INDEX(怒翼属性投放!$B$33:$B$41,怒翼升级!$G674))</f>
        <v>0</v>
      </c>
      <c r="U674" s="12">
        <f>INT(INDEX($C$5:$C$54,$I674)*INDEX(怒翼属性投放!$B$67:$Q$83,$F674,U$3)*INDEX(怒翼属性投放!$B$33:$B$41,怒翼升级!$G674))</f>
        <v>0</v>
      </c>
      <c r="V674" s="12">
        <f>INT(INDEX($C$5:$C$54,$I674)*INDEX(怒翼属性投放!$B$67:$Q$83,$F674,V$3)*INDEX(怒翼属性投放!$B$33:$B$41,怒翼升级!$G674))</f>
        <v>0</v>
      </c>
      <c r="W674" s="12">
        <f>INT(INDEX($C$5:$C$54,$I674)*INDEX(怒翼属性投放!$B$67:$Q$83,$F674,W$3)*INDEX(怒翼属性投放!$B$33:$B$41,怒翼升级!$G674))</f>
        <v>0</v>
      </c>
      <c r="X674" s="12">
        <f>INT(INDEX($C$5:$C$54,$I674)*INDEX(怒翼属性投放!$B$67:$Q$83,$F674,X$3)*INDEX(怒翼属性投放!$B$33:$B$41,怒翼升级!$G674))</f>
        <v>0</v>
      </c>
      <c r="Y674" s="12">
        <f>INT(INDEX($C$5:$C$54,$I674)*INDEX(怒翼属性投放!$B$67:$Q$83,$F674,Y$3)*INDEX(怒翼属性投放!$B$33:$B$41,怒翼升级!$G674))</f>
        <v>0</v>
      </c>
      <c r="Z674" s="12">
        <f>SUMPRODUCT(怒翼属性投放!B$47:Q$47,怒翼升级!J674:Y674)</f>
        <v>9625</v>
      </c>
    </row>
    <row r="675" spans="6:26" ht="16.5" x14ac:dyDescent="0.15">
      <c r="F675" s="13">
        <v>14</v>
      </c>
      <c r="G675" s="13">
        <v>8</v>
      </c>
      <c r="H675" s="13" t="s">
        <v>15</v>
      </c>
      <c r="I675" s="13">
        <v>21</v>
      </c>
      <c r="J675" s="12">
        <f>INT(INDEX($C$5:$C$54,$I675)*INDEX(怒翼属性投放!$B$67:$Q$83,$F675,J$3)*INDEX(怒翼属性投放!$B$33:$B$41,怒翼升级!$G675))</f>
        <v>14285</v>
      </c>
      <c r="K675" s="12">
        <f>INT(INDEX($C$5:$C$54,$I675)*INDEX(怒翼属性投放!$B$67:$Q$83,$F675,K$3)*INDEX(怒翼属性投放!$B$33:$B$41,怒翼升级!$G675))</f>
        <v>1142</v>
      </c>
      <c r="L675" s="12">
        <f>INT(INDEX($C$5:$C$54,$I675)*INDEX(怒翼属性投放!$B$67:$Q$83,$F675,L$3)*INDEX(怒翼属性投放!$B$33:$B$41,怒翼升级!$G675))</f>
        <v>571</v>
      </c>
      <c r="M675" s="12">
        <f>INT(INDEX($C$5:$C$54,$I675)*INDEX(怒翼属性投放!$B$67:$Q$83,$F675,M$3)*INDEX(怒翼属性投放!$B$33:$B$41,怒翼升级!$G675))</f>
        <v>571</v>
      </c>
      <c r="N675" s="12">
        <f>INT(INDEX($C$5:$C$54,$I675)*INDEX(怒翼属性投放!$B$67:$Q$83,$F675,N$3)*INDEX(怒翼属性投放!$B$33:$B$41,怒翼升级!$G675))</f>
        <v>0</v>
      </c>
      <c r="O675" s="12">
        <f>INT(INDEX($C$5:$C$54,$I675)*INDEX(怒翼属性投放!$B$67:$Q$83,$F675,O$3)*INDEX(怒翼属性投放!$B$33:$B$41,怒翼升级!$G675))</f>
        <v>0</v>
      </c>
      <c r="P675" s="12">
        <f>INT(INDEX($C$5:$C$54,$I675)*INDEX(怒翼属性投放!$B$67:$Q$83,$F675,P$3)*INDEX(怒翼属性投放!$B$33:$B$41,怒翼升级!$G675))</f>
        <v>0</v>
      </c>
      <c r="Q675" s="12">
        <f>INT(INDEX($C$5:$C$54,$I675)*INDEX(怒翼属性投放!$B$67:$Q$83,$F675,Q$3)*INDEX(怒翼属性投放!$B$33:$B$41,怒翼升级!$G675))</f>
        <v>1714</v>
      </c>
      <c r="R675" s="12">
        <f>INT(INDEX($C$5:$C$54,$I675)*INDEX(怒翼属性投放!$B$67:$Q$83,$F675,R$3)*INDEX(怒翼属性投放!$B$33:$B$41,怒翼升级!$G675))</f>
        <v>0</v>
      </c>
      <c r="S675" s="12">
        <f>INT(INDEX($C$5:$C$54,$I675)*INDEX(怒翼属性投放!$B$67:$Q$83,$F675,S$3)*INDEX(怒翼属性投放!$B$33:$B$41,怒翼升级!$G675))</f>
        <v>0</v>
      </c>
      <c r="T675" s="12">
        <f>INT(INDEX($C$5:$C$54,$I675)*INDEX(怒翼属性投放!$B$67:$Q$83,$F675,T$3)*INDEX(怒翼属性投放!$B$33:$B$41,怒翼升级!$G675))</f>
        <v>0</v>
      </c>
      <c r="U675" s="12">
        <f>INT(INDEX($C$5:$C$54,$I675)*INDEX(怒翼属性投放!$B$67:$Q$83,$F675,U$3)*INDEX(怒翼属性投放!$B$33:$B$41,怒翼升级!$G675))</f>
        <v>0</v>
      </c>
      <c r="V675" s="12">
        <f>INT(INDEX($C$5:$C$54,$I675)*INDEX(怒翼属性投放!$B$67:$Q$83,$F675,V$3)*INDEX(怒翼属性投放!$B$33:$B$41,怒翼升级!$G675))</f>
        <v>0</v>
      </c>
      <c r="W675" s="12">
        <f>INT(INDEX($C$5:$C$54,$I675)*INDEX(怒翼属性投放!$B$67:$Q$83,$F675,W$3)*INDEX(怒翼属性投放!$B$33:$B$41,怒翼升级!$G675))</f>
        <v>0</v>
      </c>
      <c r="X675" s="12">
        <f>INT(INDEX($C$5:$C$54,$I675)*INDEX(怒翼属性投放!$B$67:$Q$83,$F675,X$3)*INDEX(怒翼属性投放!$B$33:$B$41,怒翼升级!$G675))</f>
        <v>0</v>
      </c>
      <c r="Y675" s="12">
        <f>INT(INDEX($C$5:$C$54,$I675)*INDEX(怒翼属性投放!$B$67:$Q$83,$F675,Y$3)*INDEX(怒翼属性投放!$B$33:$B$41,怒翼升级!$G675))</f>
        <v>0</v>
      </c>
      <c r="Z675" s="12">
        <f>SUMPRODUCT(怒翼属性投放!B$47:Q$47,怒翼升级!J675:Y675)</f>
        <v>9994.5</v>
      </c>
    </row>
    <row r="676" spans="6:26" ht="16.5" x14ac:dyDescent="0.15">
      <c r="F676" s="13">
        <v>14</v>
      </c>
      <c r="G676" s="13">
        <v>8</v>
      </c>
      <c r="H676" s="13" t="s">
        <v>15</v>
      </c>
      <c r="I676" s="13">
        <v>22</v>
      </c>
      <c r="J676" s="12">
        <f>INT(INDEX($C$5:$C$54,$I676)*INDEX(怒翼属性投放!$B$67:$Q$83,$F676,J$3)*INDEX(怒翼属性投放!$B$33:$B$41,怒翼升级!$G676))</f>
        <v>14821</v>
      </c>
      <c r="K676" s="12">
        <f>INT(INDEX($C$5:$C$54,$I676)*INDEX(怒翼属性投放!$B$67:$Q$83,$F676,K$3)*INDEX(怒翼属性投放!$B$33:$B$41,怒翼升级!$G676))</f>
        <v>1185</v>
      </c>
      <c r="L676" s="12">
        <f>INT(INDEX($C$5:$C$54,$I676)*INDEX(怒翼属性投放!$B$67:$Q$83,$F676,L$3)*INDEX(怒翼属性投放!$B$33:$B$41,怒翼升级!$G676))</f>
        <v>592</v>
      </c>
      <c r="M676" s="12">
        <f>INT(INDEX($C$5:$C$54,$I676)*INDEX(怒翼属性投放!$B$67:$Q$83,$F676,M$3)*INDEX(怒翼属性投放!$B$33:$B$41,怒翼升级!$G676))</f>
        <v>592</v>
      </c>
      <c r="N676" s="12">
        <f>INT(INDEX($C$5:$C$54,$I676)*INDEX(怒翼属性投放!$B$67:$Q$83,$F676,N$3)*INDEX(怒翼属性投放!$B$33:$B$41,怒翼升级!$G676))</f>
        <v>0</v>
      </c>
      <c r="O676" s="12">
        <f>INT(INDEX($C$5:$C$54,$I676)*INDEX(怒翼属性投放!$B$67:$Q$83,$F676,O$3)*INDEX(怒翼属性投放!$B$33:$B$41,怒翼升级!$G676))</f>
        <v>0</v>
      </c>
      <c r="P676" s="12">
        <f>INT(INDEX($C$5:$C$54,$I676)*INDEX(怒翼属性投放!$B$67:$Q$83,$F676,P$3)*INDEX(怒翼属性投放!$B$33:$B$41,怒翼升级!$G676))</f>
        <v>0</v>
      </c>
      <c r="Q676" s="12">
        <f>INT(INDEX($C$5:$C$54,$I676)*INDEX(怒翼属性投放!$B$67:$Q$83,$F676,Q$3)*INDEX(怒翼属性投放!$B$33:$B$41,怒翼升级!$G676))</f>
        <v>1778</v>
      </c>
      <c r="R676" s="12">
        <f>INT(INDEX($C$5:$C$54,$I676)*INDEX(怒翼属性投放!$B$67:$Q$83,$F676,R$3)*INDEX(怒翼属性投放!$B$33:$B$41,怒翼升级!$G676))</f>
        <v>0</v>
      </c>
      <c r="S676" s="12">
        <f>INT(INDEX($C$5:$C$54,$I676)*INDEX(怒翼属性投放!$B$67:$Q$83,$F676,S$3)*INDEX(怒翼属性投放!$B$33:$B$41,怒翼升级!$G676))</f>
        <v>0</v>
      </c>
      <c r="T676" s="12">
        <f>INT(INDEX($C$5:$C$54,$I676)*INDEX(怒翼属性投放!$B$67:$Q$83,$F676,T$3)*INDEX(怒翼属性投放!$B$33:$B$41,怒翼升级!$G676))</f>
        <v>0</v>
      </c>
      <c r="U676" s="12">
        <f>INT(INDEX($C$5:$C$54,$I676)*INDEX(怒翼属性投放!$B$67:$Q$83,$F676,U$3)*INDEX(怒翼属性投放!$B$33:$B$41,怒翼升级!$G676))</f>
        <v>0</v>
      </c>
      <c r="V676" s="12">
        <f>INT(INDEX($C$5:$C$54,$I676)*INDEX(怒翼属性投放!$B$67:$Q$83,$F676,V$3)*INDEX(怒翼属性投放!$B$33:$B$41,怒翼升级!$G676))</f>
        <v>0</v>
      </c>
      <c r="W676" s="12">
        <f>INT(INDEX($C$5:$C$54,$I676)*INDEX(怒翼属性投放!$B$67:$Q$83,$F676,W$3)*INDEX(怒翼属性投放!$B$33:$B$41,怒翼升级!$G676))</f>
        <v>0</v>
      </c>
      <c r="X676" s="12">
        <f>INT(INDEX($C$5:$C$54,$I676)*INDEX(怒翼属性投放!$B$67:$Q$83,$F676,X$3)*INDEX(怒翼属性投放!$B$33:$B$41,怒翼升级!$G676))</f>
        <v>0</v>
      </c>
      <c r="Y676" s="12">
        <f>INT(INDEX($C$5:$C$54,$I676)*INDEX(怒翼属性投放!$B$67:$Q$83,$F676,Y$3)*INDEX(怒翼属性投放!$B$33:$B$41,怒翼升级!$G676))</f>
        <v>0</v>
      </c>
      <c r="Z676" s="12">
        <f>SUMPRODUCT(怒翼属性投放!B$47:Q$47,怒翼升级!J676:Y676)</f>
        <v>10367.1</v>
      </c>
    </row>
    <row r="677" spans="6:26" ht="16.5" x14ac:dyDescent="0.15">
      <c r="F677" s="13">
        <v>14</v>
      </c>
      <c r="G677" s="13">
        <v>8</v>
      </c>
      <c r="H677" s="13" t="s">
        <v>15</v>
      </c>
      <c r="I677" s="13">
        <v>23</v>
      </c>
      <c r="J677" s="12">
        <f>INT(INDEX($C$5:$C$54,$I677)*INDEX(怒翼属性投放!$B$67:$Q$83,$F677,J$3)*INDEX(怒翼属性投放!$B$33:$B$41,怒翼升级!$G677))</f>
        <v>15357</v>
      </c>
      <c r="K677" s="12">
        <f>INT(INDEX($C$5:$C$54,$I677)*INDEX(怒翼属性投放!$B$67:$Q$83,$F677,K$3)*INDEX(怒翼属性投放!$B$33:$B$41,怒翼升级!$G677))</f>
        <v>1228</v>
      </c>
      <c r="L677" s="12">
        <f>INT(INDEX($C$5:$C$54,$I677)*INDEX(怒翼属性投放!$B$67:$Q$83,$F677,L$3)*INDEX(怒翼属性投放!$B$33:$B$41,怒翼升级!$G677))</f>
        <v>614</v>
      </c>
      <c r="M677" s="12">
        <f>INT(INDEX($C$5:$C$54,$I677)*INDEX(怒翼属性投放!$B$67:$Q$83,$F677,M$3)*INDEX(怒翼属性投放!$B$33:$B$41,怒翼升级!$G677))</f>
        <v>614</v>
      </c>
      <c r="N677" s="12">
        <f>INT(INDEX($C$5:$C$54,$I677)*INDEX(怒翼属性投放!$B$67:$Q$83,$F677,N$3)*INDEX(怒翼属性投放!$B$33:$B$41,怒翼升级!$G677))</f>
        <v>0</v>
      </c>
      <c r="O677" s="12">
        <f>INT(INDEX($C$5:$C$54,$I677)*INDEX(怒翼属性投放!$B$67:$Q$83,$F677,O$3)*INDEX(怒翼属性投放!$B$33:$B$41,怒翼升级!$G677))</f>
        <v>0</v>
      </c>
      <c r="P677" s="12">
        <f>INT(INDEX($C$5:$C$54,$I677)*INDEX(怒翼属性投放!$B$67:$Q$83,$F677,P$3)*INDEX(怒翼属性投放!$B$33:$B$41,怒翼升级!$G677))</f>
        <v>0</v>
      </c>
      <c r="Q677" s="12">
        <f>INT(INDEX($C$5:$C$54,$I677)*INDEX(怒翼属性投放!$B$67:$Q$83,$F677,Q$3)*INDEX(怒翼属性投放!$B$33:$B$41,怒翼升级!$G677))</f>
        <v>1842</v>
      </c>
      <c r="R677" s="12">
        <f>INT(INDEX($C$5:$C$54,$I677)*INDEX(怒翼属性投放!$B$67:$Q$83,$F677,R$3)*INDEX(怒翼属性投放!$B$33:$B$41,怒翼升级!$G677))</f>
        <v>0</v>
      </c>
      <c r="S677" s="12">
        <f>INT(INDEX($C$5:$C$54,$I677)*INDEX(怒翼属性投放!$B$67:$Q$83,$F677,S$3)*INDEX(怒翼属性投放!$B$33:$B$41,怒翼升级!$G677))</f>
        <v>0</v>
      </c>
      <c r="T677" s="12">
        <f>INT(INDEX($C$5:$C$54,$I677)*INDEX(怒翼属性投放!$B$67:$Q$83,$F677,T$3)*INDEX(怒翼属性投放!$B$33:$B$41,怒翼升级!$G677))</f>
        <v>0</v>
      </c>
      <c r="U677" s="12">
        <f>INT(INDEX($C$5:$C$54,$I677)*INDEX(怒翼属性投放!$B$67:$Q$83,$F677,U$3)*INDEX(怒翼属性投放!$B$33:$B$41,怒翼升级!$G677))</f>
        <v>0</v>
      </c>
      <c r="V677" s="12">
        <f>INT(INDEX($C$5:$C$54,$I677)*INDEX(怒翼属性投放!$B$67:$Q$83,$F677,V$3)*INDEX(怒翼属性投放!$B$33:$B$41,怒翼升级!$G677))</f>
        <v>0</v>
      </c>
      <c r="W677" s="12">
        <f>INT(INDEX($C$5:$C$54,$I677)*INDEX(怒翼属性投放!$B$67:$Q$83,$F677,W$3)*INDEX(怒翼属性投放!$B$33:$B$41,怒翼升级!$G677))</f>
        <v>0</v>
      </c>
      <c r="X677" s="12">
        <f>INT(INDEX($C$5:$C$54,$I677)*INDEX(怒翼属性投放!$B$67:$Q$83,$F677,X$3)*INDEX(怒翼属性投放!$B$33:$B$41,怒翼升级!$G677))</f>
        <v>0</v>
      </c>
      <c r="Y677" s="12">
        <f>INT(INDEX($C$5:$C$54,$I677)*INDEX(怒翼属性投放!$B$67:$Q$83,$F677,Y$3)*INDEX(怒翼属性投放!$B$33:$B$41,怒翼升级!$G677))</f>
        <v>0</v>
      </c>
      <c r="Z677" s="12">
        <f>SUMPRODUCT(怒翼属性投放!B$47:Q$47,怒翼升级!J677:Y677)</f>
        <v>10745.7</v>
      </c>
    </row>
    <row r="678" spans="6:26" ht="16.5" x14ac:dyDescent="0.15">
      <c r="F678" s="13">
        <v>14</v>
      </c>
      <c r="G678" s="13">
        <v>8</v>
      </c>
      <c r="H678" s="13" t="s">
        <v>15</v>
      </c>
      <c r="I678" s="13">
        <v>24</v>
      </c>
      <c r="J678" s="12">
        <f>INT(INDEX($C$5:$C$54,$I678)*INDEX(怒翼属性投放!$B$67:$Q$83,$F678,J$3)*INDEX(怒翼属性投放!$B$33:$B$41,怒翼升级!$G678))</f>
        <v>15892</v>
      </c>
      <c r="K678" s="12">
        <f>INT(INDEX($C$5:$C$54,$I678)*INDEX(怒翼属性投放!$B$67:$Q$83,$F678,K$3)*INDEX(怒翼属性投放!$B$33:$B$41,怒翼升级!$G678))</f>
        <v>1271</v>
      </c>
      <c r="L678" s="12">
        <f>INT(INDEX($C$5:$C$54,$I678)*INDEX(怒翼属性投放!$B$67:$Q$83,$F678,L$3)*INDEX(怒翼属性投放!$B$33:$B$41,怒翼升级!$G678))</f>
        <v>635</v>
      </c>
      <c r="M678" s="12">
        <f>INT(INDEX($C$5:$C$54,$I678)*INDEX(怒翼属性投放!$B$67:$Q$83,$F678,M$3)*INDEX(怒翼属性投放!$B$33:$B$41,怒翼升级!$G678))</f>
        <v>635</v>
      </c>
      <c r="N678" s="12">
        <f>INT(INDEX($C$5:$C$54,$I678)*INDEX(怒翼属性投放!$B$67:$Q$83,$F678,N$3)*INDEX(怒翼属性投放!$B$33:$B$41,怒翼升级!$G678))</f>
        <v>0</v>
      </c>
      <c r="O678" s="12">
        <f>INT(INDEX($C$5:$C$54,$I678)*INDEX(怒翼属性投放!$B$67:$Q$83,$F678,O$3)*INDEX(怒翼属性投放!$B$33:$B$41,怒翼升级!$G678))</f>
        <v>0</v>
      </c>
      <c r="P678" s="12">
        <f>INT(INDEX($C$5:$C$54,$I678)*INDEX(怒翼属性投放!$B$67:$Q$83,$F678,P$3)*INDEX(怒翼属性投放!$B$33:$B$41,怒翼升级!$G678))</f>
        <v>0</v>
      </c>
      <c r="Q678" s="12">
        <f>INT(INDEX($C$5:$C$54,$I678)*INDEX(怒翼属性投放!$B$67:$Q$83,$F678,Q$3)*INDEX(怒翼属性投放!$B$33:$B$41,怒翼升级!$G678))</f>
        <v>1907</v>
      </c>
      <c r="R678" s="12">
        <f>INT(INDEX($C$5:$C$54,$I678)*INDEX(怒翼属性投放!$B$67:$Q$83,$F678,R$3)*INDEX(怒翼属性投放!$B$33:$B$41,怒翼升级!$G678))</f>
        <v>0</v>
      </c>
      <c r="S678" s="12">
        <f>INT(INDEX($C$5:$C$54,$I678)*INDEX(怒翼属性投放!$B$67:$Q$83,$F678,S$3)*INDEX(怒翼属性投放!$B$33:$B$41,怒翼升级!$G678))</f>
        <v>0</v>
      </c>
      <c r="T678" s="12">
        <f>INT(INDEX($C$5:$C$54,$I678)*INDEX(怒翼属性投放!$B$67:$Q$83,$F678,T$3)*INDEX(怒翼属性投放!$B$33:$B$41,怒翼升级!$G678))</f>
        <v>0</v>
      </c>
      <c r="U678" s="12">
        <f>INT(INDEX($C$5:$C$54,$I678)*INDEX(怒翼属性投放!$B$67:$Q$83,$F678,U$3)*INDEX(怒翼属性投放!$B$33:$B$41,怒翼升级!$G678))</f>
        <v>0</v>
      </c>
      <c r="V678" s="12">
        <f>INT(INDEX($C$5:$C$54,$I678)*INDEX(怒翼属性投放!$B$67:$Q$83,$F678,V$3)*INDEX(怒翼属性投放!$B$33:$B$41,怒翼升级!$G678))</f>
        <v>0</v>
      </c>
      <c r="W678" s="12">
        <f>INT(INDEX($C$5:$C$54,$I678)*INDEX(怒翼属性投放!$B$67:$Q$83,$F678,W$3)*INDEX(怒翼属性投放!$B$33:$B$41,怒翼升级!$G678))</f>
        <v>0</v>
      </c>
      <c r="X678" s="12">
        <f>INT(INDEX($C$5:$C$54,$I678)*INDEX(怒翼属性投放!$B$67:$Q$83,$F678,X$3)*INDEX(怒翼属性投放!$B$33:$B$41,怒翼升级!$G678))</f>
        <v>0</v>
      </c>
      <c r="Y678" s="12">
        <f>INT(INDEX($C$5:$C$54,$I678)*INDEX(怒翼属性投放!$B$67:$Q$83,$F678,Y$3)*INDEX(怒翼属性投放!$B$33:$B$41,怒翼升级!$G678))</f>
        <v>0</v>
      </c>
      <c r="Z678" s="12">
        <f>SUMPRODUCT(怒翼属性投放!B$47:Q$47,怒翼升级!J678:Y678)</f>
        <v>11119.2</v>
      </c>
    </row>
    <row r="679" spans="6:26" ht="16.5" x14ac:dyDescent="0.15">
      <c r="F679" s="13">
        <v>14</v>
      </c>
      <c r="G679" s="13">
        <v>8</v>
      </c>
      <c r="H679" s="13" t="s">
        <v>15</v>
      </c>
      <c r="I679" s="13">
        <v>25</v>
      </c>
      <c r="J679" s="12">
        <f>INT(INDEX($C$5:$C$54,$I679)*INDEX(怒翼属性投放!$B$67:$Q$83,$F679,J$3)*INDEX(怒翼属性投放!$B$33:$B$41,怒翼升级!$G679))</f>
        <v>16428</v>
      </c>
      <c r="K679" s="12">
        <f>INT(INDEX($C$5:$C$54,$I679)*INDEX(怒翼属性投放!$B$67:$Q$83,$F679,K$3)*INDEX(怒翼属性投放!$B$33:$B$41,怒翼升级!$G679))</f>
        <v>1314</v>
      </c>
      <c r="L679" s="12">
        <f>INT(INDEX($C$5:$C$54,$I679)*INDEX(怒翼属性投放!$B$67:$Q$83,$F679,L$3)*INDEX(怒翼属性投放!$B$33:$B$41,怒翼升级!$G679))</f>
        <v>657</v>
      </c>
      <c r="M679" s="12">
        <f>INT(INDEX($C$5:$C$54,$I679)*INDEX(怒翼属性投放!$B$67:$Q$83,$F679,M$3)*INDEX(怒翼属性投放!$B$33:$B$41,怒翼升级!$G679))</f>
        <v>657</v>
      </c>
      <c r="N679" s="12">
        <f>INT(INDEX($C$5:$C$54,$I679)*INDEX(怒翼属性投放!$B$67:$Q$83,$F679,N$3)*INDEX(怒翼属性投放!$B$33:$B$41,怒翼升级!$G679))</f>
        <v>0</v>
      </c>
      <c r="O679" s="12">
        <f>INT(INDEX($C$5:$C$54,$I679)*INDEX(怒翼属性投放!$B$67:$Q$83,$F679,O$3)*INDEX(怒翼属性投放!$B$33:$B$41,怒翼升级!$G679))</f>
        <v>0</v>
      </c>
      <c r="P679" s="12">
        <f>INT(INDEX($C$5:$C$54,$I679)*INDEX(怒翼属性投放!$B$67:$Q$83,$F679,P$3)*INDEX(怒翼属性投放!$B$33:$B$41,怒翼升级!$G679))</f>
        <v>0</v>
      </c>
      <c r="Q679" s="12">
        <f>INT(INDEX($C$5:$C$54,$I679)*INDEX(怒翼属性投放!$B$67:$Q$83,$F679,Q$3)*INDEX(怒翼属性投放!$B$33:$B$41,怒翼升级!$G679))</f>
        <v>1971</v>
      </c>
      <c r="R679" s="12">
        <f>INT(INDEX($C$5:$C$54,$I679)*INDEX(怒翼属性投放!$B$67:$Q$83,$F679,R$3)*INDEX(怒翼属性投放!$B$33:$B$41,怒翼升级!$G679))</f>
        <v>0</v>
      </c>
      <c r="S679" s="12">
        <f>INT(INDEX($C$5:$C$54,$I679)*INDEX(怒翼属性投放!$B$67:$Q$83,$F679,S$3)*INDEX(怒翼属性投放!$B$33:$B$41,怒翼升级!$G679))</f>
        <v>0</v>
      </c>
      <c r="T679" s="12">
        <f>INT(INDEX($C$5:$C$54,$I679)*INDEX(怒翼属性投放!$B$67:$Q$83,$F679,T$3)*INDEX(怒翼属性投放!$B$33:$B$41,怒翼升级!$G679))</f>
        <v>0</v>
      </c>
      <c r="U679" s="12">
        <f>INT(INDEX($C$5:$C$54,$I679)*INDEX(怒翼属性投放!$B$67:$Q$83,$F679,U$3)*INDEX(怒翼属性投放!$B$33:$B$41,怒翼升级!$G679))</f>
        <v>0</v>
      </c>
      <c r="V679" s="12">
        <f>INT(INDEX($C$5:$C$54,$I679)*INDEX(怒翼属性投放!$B$67:$Q$83,$F679,V$3)*INDEX(怒翼属性投放!$B$33:$B$41,怒翼升级!$G679))</f>
        <v>0</v>
      </c>
      <c r="W679" s="12">
        <f>INT(INDEX($C$5:$C$54,$I679)*INDEX(怒翼属性投放!$B$67:$Q$83,$F679,W$3)*INDEX(怒翼属性投放!$B$33:$B$41,怒翼升级!$G679))</f>
        <v>0</v>
      </c>
      <c r="X679" s="12">
        <f>INT(INDEX($C$5:$C$54,$I679)*INDEX(怒翼属性投放!$B$67:$Q$83,$F679,X$3)*INDEX(怒翼属性投放!$B$33:$B$41,怒翼升级!$G679))</f>
        <v>0</v>
      </c>
      <c r="Y679" s="12">
        <f>INT(INDEX($C$5:$C$54,$I679)*INDEX(怒翼属性投放!$B$67:$Q$83,$F679,Y$3)*INDEX(怒翼属性投放!$B$33:$B$41,怒翼升级!$G679))</f>
        <v>0</v>
      </c>
      <c r="Z679" s="12">
        <f>SUMPRODUCT(怒翼属性投放!B$47:Q$47,怒翼升级!J679:Y679)</f>
        <v>11497.8</v>
      </c>
    </row>
    <row r="680" spans="6:26" ht="16.5" x14ac:dyDescent="0.15">
      <c r="F680" s="13">
        <v>14</v>
      </c>
      <c r="G680" s="13">
        <v>8</v>
      </c>
      <c r="H680" s="13" t="s">
        <v>15</v>
      </c>
      <c r="I680" s="13">
        <v>26</v>
      </c>
      <c r="J680" s="12">
        <f>INT(INDEX($C$5:$C$54,$I680)*INDEX(怒翼属性投放!$B$67:$Q$83,$F680,J$3)*INDEX(怒翼属性投放!$B$33:$B$41,怒翼升级!$G680))</f>
        <v>16964</v>
      </c>
      <c r="K680" s="12">
        <f>INT(INDEX($C$5:$C$54,$I680)*INDEX(怒翼属性投放!$B$67:$Q$83,$F680,K$3)*INDEX(怒翼属性投放!$B$33:$B$41,怒翼升级!$G680))</f>
        <v>1357</v>
      </c>
      <c r="L680" s="12">
        <f>INT(INDEX($C$5:$C$54,$I680)*INDEX(怒翼属性投放!$B$67:$Q$83,$F680,L$3)*INDEX(怒翼属性投放!$B$33:$B$41,怒翼升级!$G680))</f>
        <v>678</v>
      </c>
      <c r="M680" s="12">
        <f>INT(INDEX($C$5:$C$54,$I680)*INDEX(怒翼属性投放!$B$67:$Q$83,$F680,M$3)*INDEX(怒翼属性投放!$B$33:$B$41,怒翼升级!$G680))</f>
        <v>678</v>
      </c>
      <c r="N680" s="12">
        <f>INT(INDEX($C$5:$C$54,$I680)*INDEX(怒翼属性投放!$B$67:$Q$83,$F680,N$3)*INDEX(怒翼属性投放!$B$33:$B$41,怒翼升级!$G680))</f>
        <v>0</v>
      </c>
      <c r="O680" s="12">
        <f>INT(INDEX($C$5:$C$54,$I680)*INDEX(怒翼属性投放!$B$67:$Q$83,$F680,O$3)*INDEX(怒翼属性投放!$B$33:$B$41,怒翼升级!$G680))</f>
        <v>0</v>
      </c>
      <c r="P680" s="12">
        <f>INT(INDEX($C$5:$C$54,$I680)*INDEX(怒翼属性投放!$B$67:$Q$83,$F680,P$3)*INDEX(怒翼属性投放!$B$33:$B$41,怒翼升级!$G680))</f>
        <v>0</v>
      </c>
      <c r="Q680" s="12">
        <f>INT(INDEX($C$5:$C$54,$I680)*INDEX(怒翼属性投放!$B$67:$Q$83,$F680,Q$3)*INDEX(怒翼属性投放!$B$33:$B$41,怒翼升级!$G680))</f>
        <v>2035</v>
      </c>
      <c r="R680" s="12">
        <f>INT(INDEX($C$5:$C$54,$I680)*INDEX(怒翼属性投放!$B$67:$Q$83,$F680,R$3)*INDEX(怒翼属性投放!$B$33:$B$41,怒翼升级!$G680))</f>
        <v>0</v>
      </c>
      <c r="S680" s="12">
        <f>INT(INDEX($C$5:$C$54,$I680)*INDEX(怒翼属性投放!$B$67:$Q$83,$F680,S$3)*INDEX(怒翼属性投放!$B$33:$B$41,怒翼升级!$G680))</f>
        <v>0</v>
      </c>
      <c r="T680" s="12">
        <f>INT(INDEX($C$5:$C$54,$I680)*INDEX(怒翼属性投放!$B$67:$Q$83,$F680,T$3)*INDEX(怒翼属性投放!$B$33:$B$41,怒翼升级!$G680))</f>
        <v>0</v>
      </c>
      <c r="U680" s="12">
        <f>INT(INDEX($C$5:$C$54,$I680)*INDEX(怒翼属性投放!$B$67:$Q$83,$F680,U$3)*INDEX(怒翼属性投放!$B$33:$B$41,怒翼升级!$G680))</f>
        <v>0</v>
      </c>
      <c r="V680" s="12">
        <f>INT(INDEX($C$5:$C$54,$I680)*INDEX(怒翼属性投放!$B$67:$Q$83,$F680,V$3)*INDEX(怒翼属性投放!$B$33:$B$41,怒翼升级!$G680))</f>
        <v>0</v>
      </c>
      <c r="W680" s="12">
        <f>INT(INDEX($C$5:$C$54,$I680)*INDEX(怒翼属性投放!$B$67:$Q$83,$F680,W$3)*INDEX(怒翼属性投放!$B$33:$B$41,怒翼升级!$G680))</f>
        <v>0</v>
      </c>
      <c r="X680" s="12">
        <f>INT(INDEX($C$5:$C$54,$I680)*INDEX(怒翼属性投放!$B$67:$Q$83,$F680,X$3)*INDEX(怒翼属性投放!$B$33:$B$41,怒翼升级!$G680))</f>
        <v>0</v>
      </c>
      <c r="Y680" s="12">
        <f>INT(INDEX($C$5:$C$54,$I680)*INDEX(怒翼属性投放!$B$67:$Q$83,$F680,Y$3)*INDEX(怒翼属性投放!$B$33:$B$41,怒翼升级!$G680))</f>
        <v>0</v>
      </c>
      <c r="Z680" s="12">
        <f>SUMPRODUCT(怒翼属性投放!B$47:Q$47,怒翼升级!J680:Y680)</f>
        <v>11870.4</v>
      </c>
    </row>
    <row r="681" spans="6:26" ht="16.5" x14ac:dyDescent="0.15">
      <c r="F681" s="13">
        <v>14</v>
      </c>
      <c r="G681" s="13">
        <v>8</v>
      </c>
      <c r="H681" s="13" t="s">
        <v>15</v>
      </c>
      <c r="I681" s="13">
        <v>27</v>
      </c>
      <c r="J681" s="12">
        <f>INT(INDEX($C$5:$C$54,$I681)*INDEX(怒翼属性投放!$B$67:$Q$83,$F681,J$3)*INDEX(怒翼属性投放!$B$33:$B$41,怒翼升级!$G681))</f>
        <v>17500</v>
      </c>
      <c r="K681" s="12">
        <f>INT(INDEX($C$5:$C$54,$I681)*INDEX(怒翼属性投放!$B$67:$Q$83,$F681,K$3)*INDEX(怒翼属性投放!$B$33:$B$41,怒翼升级!$G681))</f>
        <v>1400</v>
      </c>
      <c r="L681" s="12">
        <f>INT(INDEX($C$5:$C$54,$I681)*INDEX(怒翼属性投放!$B$67:$Q$83,$F681,L$3)*INDEX(怒翼属性投放!$B$33:$B$41,怒翼升级!$G681))</f>
        <v>700</v>
      </c>
      <c r="M681" s="12">
        <f>INT(INDEX($C$5:$C$54,$I681)*INDEX(怒翼属性投放!$B$67:$Q$83,$F681,M$3)*INDEX(怒翼属性投放!$B$33:$B$41,怒翼升级!$G681))</f>
        <v>700</v>
      </c>
      <c r="N681" s="12">
        <f>INT(INDEX($C$5:$C$54,$I681)*INDEX(怒翼属性投放!$B$67:$Q$83,$F681,N$3)*INDEX(怒翼属性投放!$B$33:$B$41,怒翼升级!$G681))</f>
        <v>0</v>
      </c>
      <c r="O681" s="12">
        <f>INT(INDEX($C$5:$C$54,$I681)*INDEX(怒翼属性投放!$B$67:$Q$83,$F681,O$3)*INDEX(怒翼属性投放!$B$33:$B$41,怒翼升级!$G681))</f>
        <v>0</v>
      </c>
      <c r="P681" s="12">
        <f>INT(INDEX($C$5:$C$54,$I681)*INDEX(怒翼属性投放!$B$67:$Q$83,$F681,P$3)*INDEX(怒翼属性投放!$B$33:$B$41,怒翼升级!$G681))</f>
        <v>0</v>
      </c>
      <c r="Q681" s="12">
        <f>INT(INDEX($C$5:$C$54,$I681)*INDEX(怒翼属性投放!$B$67:$Q$83,$F681,Q$3)*INDEX(怒翼属性投放!$B$33:$B$41,怒翼升级!$G681))</f>
        <v>2100</v>
      </c>
      <c r="R681" s="12">
        <f>INT(INDEX($C$5:$C$54,$I681)*INDEX(怒翼属性投放!$B$67:$Q$83,$F681,R$3)*INDEX(怒翼属性投放!$B$33:$B$41,怒翼升级!$G681))</f>
        <v>0</v>
      </c>
      <c r="S681" s="12">
        <f>INT(INDEX($C$5:$C$54,$I681)*INDEX(怒翼属性投放!$B$67:$Q$83,$F681,S$3)*INDEX(怒翼属性投放!$B$33:$B$41,怒翼升级!$G681))</f>
        <v>0</v>
      </c>
      <c r="T681" s="12">
        <f>INT(INDEX($C$5:$C$54,$I681)*INDEX(怒翼属性投放!$B$67:$Q$83,$F681,T$3)*INDEX(怒翼属性投放!$B$33:$B$41,怒翼升级!$G681))</f>
        <v>0</v>
      </c>
      <c r="U681" s="12">
        <f>INT(INDEX($C$5:$C$54,$I681)*INDEX(怒翼属性投放!$B$67:$Q$83,$F681,U$3)*INDEX(怒翼属性投放!$B$33:$B$41,怒翼升级!$G681))</f>
        <v>0</v>
      </c>
      <c r="V681" s="12">
        <f>INT(INDEX($C$5:$C$54,$I681)*INDEX(怒翼属性投放!$B$67:$Q$83,$F681,V$3)*INDEX(怒翼属性投放!$B$33:$B$41,怒翼升级!$G681))</f>
        <v>0</v>
      </c>
      <c r="W681" s="12">
        <f>INT(INDEX($C$5:$C$54,$I681)*INDEX(怒翼属性投放!$B$67:$Q$83,$F681,W$3)*INDEX(怒翼属性投放!$B$33:$B$41,怒翼升级!$G681))</f>
        <v>0</v>
      </c>
      <c r="X681" s="12">
        <f>INT(INDEX($C$5:$C$54,$I681)*INDEX(怒翼属性投放!$B$67:$Q$83,$F681,X$3)*INDEX(怒翼属性投放!$B$33:$B$41,怒翼升级!$G681))</f>
        <v>0</v>
      </c>
      <c r="Y681" s="12">
        <f>INT(INDEX($C$5:$C$54,$I681)*INDEX(怒翼属性投放!$B$67:$Q$83,$F681,Y$3)*INDEX(怒翼属性投放!$B$33:$B$41,怒翼升级!$G681))</f>
        <v>0</v>
      </c>
      <c r="Z681" s="12">
        <f>SUMPRODUCT(怒翼属性投放!B$47:Q$47,怒翼升级!J681:Y681)</f>
        <v>12250</v>
      </c>
    </row>
    <row r="682" spans="6:26" ht="16.5" x14ac:dyDescent="0.15">
      <c r="F682" s="13">
        <v>14</v>
      </c>
      <c r="G682" s="13">
        <v>8</v>
      </c>
      <c r="H682" s="13" t="s">
        <v>15</v>
      </c>
      <c r="I682" s="13">
        <v>28</v>
      </c>
      <c r="J682" s="12">
        <f>INT(INDEX($C$5:$C$54,$I682)*INDEX(怒翼属性投放!$B$67:$Q$83,$F682,J$3)*INDEX(怒翼属性投放!$B$33:$B$41,怒翼升级!$G682))</f>
        <v>18035</v>
      </c>
      <c r="K682" s="12">
        <f>INT(INDEX($C$5:$C$54,$I682)*INDEX(怒翼属性投放!$B$67:$Q$83,$F682,K$3)*INDEX(怒翼属性投放!$B$33:$B$41,怒翼升级!$G682))</f>
        <v>1442</v>
      </c>
      <c r="L682" s="12">
        <f>INT(INDEX($C$5:$C$54,$I682)*INDEX(怒翼属性投放!$B$67:$Q$83,$F682,L$3)*INDEX(怒翼属性投放!$B$33:$B$41,怒翼升级!$G682))</f>
        <v>721</v>
      </c>
      <c r="M682" s="12">
        <f>INT(INDEX($C$5:$C$54,$I682)*INDEX(怒翼属性投放!$B$67:$Q$83,$F682,M$3)*INDEX(怒翼属性投放!$B$33:$B$41,怒翼升级!$G682))</f>
        <v>721</v>
      </c>
      <c r="N682" s="12">
        <f>INT(INDEX($C$5:$C$54,$I682)*INDEX(怒翼属性投放!$B$67:$Q$83,$F682,N$3)*INDEX(怒翼属性投放!$B$33:$B$41,怒翼升级!$G682))</f>
        <v>0</v>
      </c>
      <c r="O682" s="12">
        <f>INT(INDEX($C$5:$C$54,$I682)*INDEX(怒翼属性投放!$B$67:$Q$83,$F682,O$3)*INDEX(怒翼属性投放!$B$33:$B$41,怒翼升级!$G682))</f>
        <v>0</v>
      </c>
      <c r="P682" s="12">
        <f>INT(INDEX($C$5:$C$54,$I682)*INDEX(怒翼属性投放!$B$67:$Q$83,$F682,P$3)*INDEX(怒翼属性投放!$B$33:$B$41,怒翼升级!$G682))</f>
        <v>0</v>
      </c>
      <c r="Q682" s="12">
        <f>INT(INDEX($C$5:$C$54,$I682)*INDEX(怒翼属性投放!$B$67:$Q$83,$F682,Q$3)*INDEX(怒翼属性投放!$B$33:$B$41,怒翼升级!$G682))</f>
        <v>2164</v>
      </c>
      <c r="R682" s="12">
        <f>INT(INDEX($C$5:$C$54,$I682)*INDEX(怒翼属性投放!$B$67:$Q$83,$F682,R$3)*INDEX(怒翼属性投放!$B$33:$B$41,怒翼升级!$G682))</f>
        <v>0</v>
      </c>
      <c r="S682" s="12">
        <f>INT(INDEX($C$5:$C$54,$I682)*INDEX(怒翼属性投放!$B$67:$Q$83,$F682,S$3)*INDEX(怒翼属性投放!$B$33:$B$41,怒翼升级!$G682))</f>
        <v>0</v>
      </c>
      <c r="T682" s="12">
        <f>INT(INDEX($C$5:$C$54,$I682)*INDEX(怒翼属性投放!$B$67:$Q$83,$F682,T$3)*INDEX(怒翼属性投放!$B$33:$B$41,怒翼升级!$G682))</f>
        <v>0</v>
      </c>
      <c r="U682" s="12">
        <f>INT(INDEX($C$5:$C$54,$I682)*INDEX(怒翼属性投放!$B$67:$Q$83,$F682,U$3)*INDEX(怒翼属性投放!$B$33:$B$41,怒翼升级!$G682))</f>
        <v>0</v>
      </c>
      <c r="V682" s="12">
        <f>INT(INDEX($C$5:$C$54,$I682)*INDEX(怒翼属性投放!$B$67:$Q$83,$F682,V$3)*INDEX(怒翼属性投放!$B$33:$B$41,怒翼升级!$G682))</f>
        <v>0</v>
      </c>
      <c r="W682" s="12">
        <f>INT(INDEX($C$5:$C$54,$I682)*INDEX(怒翼属性投放!$B$67:$Q$83,$F682,W$3)*INDEX(怒翼属性投放!$B$33:$B$41,怒翼升级!$G682))</f>
        <v>0</v>
      </c>
      <c r="X682" s="12">
        <f>INT(INDEX($C$5:$C$54,$I682)*INDEX(怒翼属性投放!$B$67:$Q$83,$F682,X$3)*INDEX(怒翼属性投放!$B$33:$B$41,怒翼升级!$G682))</f>
        <v>0</v>
      </c>
      <c r="Y682" s="12">
        <f>INT(INDEX($C$5:$C$54,$I682)*INDEX(怒翼属性投放!$B$67:$Q$83,$F682,Y$3)*INDEX(怒翼属性投放!$B$33:$B$41,怒翼升级!$G682))</f>
        <v>0</v>
      </c>
      <c r="Z682" s="12">
        <f>SUMPRODUCT(怒翼属性投放!B$47:Q$47,怒翼升级!J682:Y682)</f>
        <v>12619.5</v>
      </c>
    </row>
    <row r="683" spans="6:26" ht="16.5" x14ac:dyDescent="0.15">
      <c r="F683" s="13">
        <v>14</v>
      </c>
      <c r="G683" s="13">
        <v>8</v>
      </c>
      <c r="H683" s="13" t="s">
        <v>15</v>
      </c>
      <c r="I683" s="13">
        <v>29</v>
      </c>
      <c r="J683" s="12">
        <f>INT(INDEX($C$5:$C$54,$I683)*INDEX(怒翼属性投放!$B$67:$Q$83,$F683,J$3)*INDEX(怒翼属性投放!$B$33:$B$41,怒翼升级!$G683))</f>
        <v>18571</v>
      </c>
      <c r="K683" s="12">
        <f>INT(INDEX($C$5:$C$54,$I683)*INDEX(怒翼属性投放!$B$67:$Q$83,$F683,K$3)*INDEX(怒翼属性投放!$B$33:$B$41,怒翼升级!$G683))</f>
        <v>1485</v>
      </c>
      <c r="L683" s="12">
        <f>INT(INDEX($C$5:$C$54,$I683)*INDEX(怒翼属性投放!$B$67:$Q$83,$F683,L$3)*INDEX(怒翼属性投放!$B$33:$B$41,怒翼升级!$G683))</f>
        <v>742</v>
      </c>
      <c r="M683" s="12">
        <f>INT(INDEX($C$5:$C$54,$I683)*INDEX(怒翼属性投放!$B$67:$Q$83,$F683,M$3)*INDEX(怒翼属性投放!$B$33:$B$41,怒翼升级!$G683))</f>
        <v>742</v>
      </c>
      <c r="N683" s="12">
        <f>INT(INDEX($C$5:$C$54,$I683)*INDEX(怒翼属性投放!$B$67:$Q$83,$F683,N$3)*INDEX(怒翼属性投放!$B$33:$B$41,怒翼升级!$G683))</f>
        <v>0</v>
      </c>
      <c r="O683" s="12">
        <f>INT(INDEX($C$5:$C$54,$I683)*INDEX(怒翼属性投放!$B$67:$Q$83,$F683,O$3)*INDEX(怒翼属性投放!$B$33:$B$41,怒翼升级!$G683))</f>
        <v>0</v>
      </c>
      <c r="P683" s="12">
        <f>INT(INDEX($C$5:$C$54,$I683)*INDEX(怒翼属性投放!$B$67:$Q$83,$F683,P$3)*INDEX(怒翼属性投放!$B$33:$B$41,怒翼升级!$G683))</f>
        <v>0</v>
      </c>
      <c r="Q683" s="12">
        <f>INT(INDEX($C$5:$C$54,$I683)*INDEX(怒翼属性投放!$B$67:$Q$83,$F683,Q$3)*INDEX(怒翼属性投放!$B$33:$B$41,怒翼升级!$G683))</f>
        <v>2228</v>
      </c>
      <c r="R683" s="12">
        <f>INT(INDEX($C$5:$C$54,$I683)*INDEX(怒翼属性投放!$B$67:$Q$83,$F683,R$3)*INDEX(怒翼属性投放!$B$33:$B$41,怒翼升级!$G683))</f>
        <v>0</v>
      </c>
      <c r="S683" s="12">
        <f>INT(INDEX($C$5:$C$54,$I683)*INDEX(怒翼属性投放!$B$67:$Q$83,$F683,S$3)*INDEX(怒翼属性投放!$B$33:$B$41,怒翼升级!$G683))</f>
        <v>0</v>
      </c>
      <c r="T683" s="12">
        <f>INT(INDEX($C$5:$C$54,$I683)*INDEX(怒翼属性投放!$B$67:$Q$83,$F683,T$3)*INDEX(怒翼属性投放!$B$33:$B$41,怒翼升级!$G683))</f>
        <v>0</v>
      </c>
      <c r="U683" s="12">
        <f>INT(INDEX($C$5:$C$54,$I683)*INDEX(怒翼属性投放!$B$67:$Q$83,$F683,U$3)*INDEX(怒翼属性投放!$B$33:$B$41,怒翼升级!$G683))</f>
        <v>0</v>
      </c>
      <c r="V683" s="12">
        <f>INT(INDEX($C$5:$C$54,$I683)*INDEX(怒翼属性投放!$B$67:$Q$83,$F683,V$3)*INDEX(怒翼属性投放!$B$33:$B$41,怒翼升级!$G683))</f>
        <v>0</v>
      </c>
      <c r="W683" s="12">
        <f>INT(INDEX($C$5:$C$54,$I683)*INDEX(怒翼属性投放!$B$67:$Q$83,$F683,W$3)*INDEX(怒翼属性投放!$B$33:$B$41,怒翼升级!$G683))</f>
        <v>0</v>
      </c>
      <c r="X683" s="12">
        <f>INT(INDEX($C$5:$C$54,$I683)*INDEX(怒翼属性投放!$B$67:$Q$83,$F683,X$3)*INDEX(怒翼属性投放!$B$33:$B$41,怒翼升级!$G683))</f>
        <v>0</v>
      </c>
      <c r="Y683" s="12">
        <f>INT(INDEX($C$5:$C$54,$I683)*INDEX(怒翼属性投放!$B$67:$Q$83,$F683,Y$3)*INDEX(怒翼属性投放!$B$33:$B$41,怒翼升级!$G683))</f>
        <v>0</v>
      </c>
      <c r="Z683" s="12">
        <f>SUMPRODUCT(怒翼属性投放!B$47:Q$47,怒翼升级!J683:Y683)</f>
        <v>12992.1</v>
      </c>
    </row>
    <row r="684" spans="6:26" ht="16.5" x14ac:dyDescent="0.15">
      <c r="F684" s="13">
        <v>14</v>
      </c>
      <c r="G684" s="13">
        <v>8</v>
      </c>
      <c r="H684" s="13" t="s">
        <v>15</v>
      </c>
      <c r="I684" s="13">
        <v>30</v>
      </c>
      <c r="J684" s="12">
        <f>INT(INDEX($C$5:$C$54,$I684)*INDEX(怒翼属性投放!$B$67:$Q$83,$F684,J$3)*INDEX(怒翼属性投放!$B$33:$B$41,怒翼升级!$G684))</f>
        <v>19107</v>
      </c>
      <c r="K684" s="12">
        <f>INT(INDEX($C$5:$C$54,$I684)*INDEX(怒翼属性投放!$B$67:$Q$83,$F684,K$3)*INDEX(怒翼属性投放!$B$33:$B$41,怒翼升级!$G684))</f>
        <v>1528</v>
      </c>
      <c r="L684" s="12">
        <f>INT(INDEX($C$5:$C$54,$I684)*INDEX(怒翼属性投放!$B$67:$Q$83,$F684,L$3)*INDEX(怒翼属性投放!$B$33:$B$41,怒翼升级!$G684))</f>
        <v>764</v>
      </c>
      <c r="M684" s="12">
        <f>INT(INDEX($C$5:$C$54,$I684)*INDEX(怒翼属性投放!$B$67:$Q$83,$F684,M$3)*INDEX(怒翼属性投放!$B$33:$B$41,怒翼升级!$G684))</f>
        <v>764</v>
      </c>
      <c r="N684" s="12">
        <f>INT(INDEX($C$5:$C$54,$I684)*INDEX(怒翼属性投放!$B$67:$Q$83,$F684,N$3)*INDEX(怒翼属性投放!$B$33:$B$41,怒翼升级!$G684))</f>
        <v>0</v>
      </c>
      <c r="O684" s="12">
        <f>INT(INDEX($C$5:$C$54,$I684)*INDEX(怒翼属性投放!$B$67:$Q$83,$F684,O$3)*INDEX(怒翼属性投放!$B$33:$B$41,怒翼升级!$G684))</f>
        <v>0</v>
      </c>
      <c r="P684" s="12">
        <f>INT(INDEX($C$5:$C$54,$I684)*INDEX(怒翼属性投放!$B$67:$Q$83,$F684,P$3)*INDEX(怒翼属性投放!$B$33:$B$41,怒翼升级!$G684))</f>
        <v>0</v>
      </c>
      <c r="Q684" s="12">
        <f>INT(INDEX($C$5:$C$54,$I684)*INDEX(怒翼属性投放!$B$67:$Q$83,$F684,Q$3)*INDEX(怒翼属性投放!$B$33:$B$41,怒翼升级!$G684))</f>
        <v>2292</v>
      </c>
      <c r="R684" s="12">
        <f>INT(INDEX($C$5:$C$54,$I684)*INDEX(怒翼属性投放!$B$67:$Q$83,$F684,R$3)*INDEX(怒翼属性投放!$B$33:$B$41,怒翼升级!$G684))</f>
        <v>0</v>
      </c>
      <c r="S684" s="12">
        <f>INT(INDEX($C$5:$C$54,$I684)*INDEX(怒翼属性投放!$B$67:$Q$83,$F684,S$3)*INDEX(怒翼属性投放!$B$33:$B$41,怒翼升级!$G684))</f>
        <v>0</v>
      </c>
      <c r="T684" s="12">
        <f>INT(INDEX($C$5:$C$54,$I684)*INDEX(怒翼属性投放!$B$67:$Q$83,$F684,T$3)*INDEX(怒翼属性投放!$B$33:$B$41,怒翼升级!$G684))</f>
        <v>0</v>
      </c>
      <c r="U684" s="12">
        <f>INT(INDEX($C$5:$C$54,$I684)*INDEX(怒翼属性投放!$B$67:$Q$83,$F684,U$3)*INDEX(怒翼属性投放!$B$33:$B$41,怒翼升级!$G684))</f>
        <v>0</v>
      </c>
      <c r="V684" s="12">
        <f>INT(INDEX($C$5:$C$54,$I684)*INDEX(怒翼属性投放!$B$67:$Q$83,$F684,V$3)*INDEX(怒翼属性投放!$B$33:$B$41,怒翼升级!$G684))</f>
        <v>0</v>
      </c>
      <c r="W684" s="12">
        <f>INT(INDEX($C$5:$C$54,$I684)*INDEX(怒翼属性投放!$B$67:$Q$83,$F684,W$3)*INDEX(怒翼属性投放!$B$33:$B$41,怒翼升级!$G684))</f>
        <v>0</v>
      </c>
      <c r="X684" s="12">
        <f>INT(INDEX($C$5:$C$54,$I684)*INDEX(怒翼属性投放!$B$67:$Q$83,$F684,X$3)*INDEX(怒翼属性投放!$B$33:$B$41,怒翼升级!$G684))</f>
        <v>0</v>
      </c>
      <c r="Y684" s="12">
        <f>INT(INDEX($C$5:$C$54,$I684)*INDEX(怒翼属性投放!$B$67:$Q$83,$F684,Y$3)*INDEX(怒翼属性投放!$B$33:$B$41,怒翼升级!$G684))</f>
        <v>0</v>
      </c>
      <c r="Z684" s="12">
        <f>SUMPRODUCT(怒翼属性投放!B$47:Q$47,怒翼升级!J684:Y684)</f>
        <v>13370.7</v>
      </c>
    </row>
    <row r="685" spans="6:26" ht="16.5" x14ac:dyDescent="0.15">
      <c r="F685" s="13">
        <v>14</v>
      </c>
      <c r="G685" s="13">
        <v>8</v>
      </c>
      <c r="H685" s="13" t="s">
        <v>15</v>
      </c>
      <c r="I685" s="13">
        <v>31</v>
      </c>
      <c r="J685" s="12">
        <f>INT(INDEX($C$5:$C$54,$I685)*INDEX(怒翼属性投放!$B$67:$Q$83,$F685,J$3)*INDEX(怒翼属性投放!$B$33:$B$41,怒翼升级!$G685))</f>
        <v>19642</v>
      </c>
      <c r="K685" s="12">
        <f>INT(INDEX($C$5:$C$54,$I685)*INDEX(怒翼属性投放!$B$67:$Q$83,$F685,K$3)*INDEX(怒翼属性投放!$B$33:$B$41,怒翼升级!$G685))</f>
        <v>1571</v>
      </c>
      <c r="L685" s="12">
        <f>INT(INDEX($C$5:$C$54,$I685)*INDEX(怒翼属性投放!$B$67:$Q$83,$F685,L$3)*INDEX(怒翼属性投放!$B$33:$B$41,怒翼升级!$G685))</f>
        <v>785</v>
      </c>
      <c r="M685" s="12">
        <f>INT(INDEX($C$5:$C$54,$I685)*INDEX(怒翼属性投放!$B$67:$Q$83,$F685,M$3)*INDEX(怒翼属性投放!$B$33:$B$41,怒翼升级!$G685))</f>
        <v>785</v>
      </c>
      <c r="N685" s="12">
        <f>INT(INDEX($C$5:$C$54,$I685)*INDEX(怒翼属性投放!$B$67:$Q$83,$F685,N$3)*INDEX(怒翼属性投放!$B$33:$B$41,怒翼升级!$G685))</f>
        <v>0</v>
      </c>
      <c r="O685" s="12">
        <f>INT(INDEX($C$5:$C$54,$I685)*INDEX(怒翼属性投放!$B$67:$Q$83,$F685,O$3)*INDEX(怒翼属性投放!$B$33:$B$41,怒翼升级!$G685))</f>
        <v>0</v>
      </c>
      <c r="P685" s="12">
        <f>INT(INDEX($C$5:$C$54,$I685)*INDEX(怒翼属性投放!$B$67:$Q$83,$F685,P$3)*INDEX(怒翼属性投放!$B$33:$B$41,怒翼升级!$G685))</f>
        <v>0</v>
      </c>
      <c r="Q685" s="12">
        <f>INT(INDEX($C$5:$C$54,$I685)*INDEX(怒翼属性投放!$B$67:$Q$83,$F685,Q$3)*INDEX(怒翼属性投放!$B$33:$B$41,怒翼升级!$G685))</f>
        <v>2357</v>
      </c>
      <c r="R685" s="12">
        <f>INT(INDEX($C$5:$C$54,$I685)*INDEX(怒翼属性投放!$B$67:$Q$83,$F685,R$3)*INDEX(怒翼属性投放!$B$33:$B$41,怒翼升级!$G685))</f>
        <v>0</v>
      </c>
      <c r="S685" s="12">
        <f>INT(INDEX($C$5:$C$54,$I685)*INDEX(怒翼属性投放!$B$67:$Q$83,$F685,S$3)*INDEX(怒翼属性投放!$B$33:$B$41,怒翼升级!$G685))</f>
        <v>0</v>
      </c>
      <c r="T685" s="12">
        <f>INT(INDEX($C$5:$C$54,$I685)*INDEX(怒翼属性投放!$B$67:$Q$83,$F685,T$3)*INDEX(怒翼属性投放!$B$33:$B$41,怒翼升级!$G685))</f>
        <v>0</v>
      </c>
      <c r="U685" s="12">
        <f>INT(INDEX($C$5:$C$54,$I685)*INDEX(怒翼属性投放!$B$67:$Q$83,$F685,U$3)*INDEX(怒翼属性投放!$B$33:$B$41,怒翼升级!$G685))</f>
        <v>0</v>
      </c>
      <c r="V685" s="12">
        <f>INT(INDEX($C$5:$C$54,$I685)*INDEX(怒翼属性投放!$B$67:$Q$83,$F685,V$3)*INDEX(怒翼属性投放!$B$33:$B$41,怒翼升级!$G685))</f>
        <v>0</v>
      </c>
      <c r="W685" s="12">
        <f>INT(INDEX($C$5:$C$54,$I685)*INDEX(怒翼属性投放!$B$67:$Q$83,$F685,W$3)*INDEX(怒翼属性投放!$B$33:$B$41,怒翼升级!$G685))</f>
        <v>0</v>
      </c>
      <c r="X685" s="12">
        <f>INT(INDEX($C$5:$C$54,$I685)*INDEX(怒翼属性投放!$B$67:$Q$83,$F685,X$3)*INDEX(怒翼属性投放!$B$33:$B$41,怒翼升级!$G685))</f>
        <v>0</v>
      </c>
      <c r="Y685" s="12">
        <f>INT(INDEX($C$5:$C$54,$I685)*INDEX(怒翼属性投放!$B$67:$Q$83,$F685,Y$3)*INDEX(怒翼属性投放!$B$33:$B$41,怒翼升级!$G685))</f>
        <v>0</v>
      </c>
      <c r="Z685" s="12">
        <f>SUMPRODUCT(怒翼属性投放!B$47:Q$47,怒翼升级!J685:Y685)</f>
        <v>13744.2</v>
      </c>
    </row>
    <row r="686" spans="6:26" ht="16.5" x14ac:dyDescent="0.15">
      <c r="F686" s="13">
        <v>14</v>
      </c>
      <c r="G686" s="13">
        <v>8</v>
      </c>
      <c r="H686" s="13" t="s">
        <v>15</v>
      </c>
      <c r="I686" s="13">
        <v>32</v>
      </c>
      <c r="J686" s="12">
        <f>INT(INDEX($C$5:$C$54,$I686)*INDEX(怒翼属性投放!$B$67:$Q$83,$F686,J$3)*INDEX(怒翼属性投放!$B$33:$B$41,怒翼升级!$G686))</f>
        <v>20178</v>
      </c>
      <c r="K686" s="12">
        <f>INT(INDEX($C$5:$C$54,$I686)*INDEX(怒翼属性投放!$B$67:$Q$83,$F686,K$3)*INDEX(怒翼属性投放!$B$33:$B$41,怒翼升级!$G686))</f>
        <v>1614</v>
      </c>
      <c r="L686" s="12">
        <f>INT(INDEX($C$5:$C$54,$I686)*INDEX(怒翼属性投放!$B$67:$Q$83,$F686,L$3)*INDEX(怒翼属性投放!$B$33:$B$41,怒翼升级!$G686))</f>
        <v>807</v>
      </c>
      <c r="M686" s="12">
        <f>INT(INDEX($C$5:$C$54,$I686)*INDEX(怒翼属性投放!$B$67:$Q$83,$F686,M$3)*INDEX(怒翼属性投放!$B$33:$B$41,怒翼升级!$G686))</f>
        <v>807</v>
      </c>
      <c r="N686" s="12">
        <f>INT(INDEX($C$5:$C$54,$I686)*INDEX(怒翼属性投放!$B$67:$Q$83,$F686,N$3)*INDEX(怒翼属性投放!$B$33:$B$41,怒翼升级!$G686))</f>
        <v>0</v>
      </c>
      <c r="O686" s="12">
        <f>INT(INDEX($C$5:$C$54,$I686)*INDEX(怒翼属性投放!$B$67:$Q$83,$F686,O$3)*INDEX(怒翼属性投放!$B$33:$B$41,怒翼升级!$G686))</f>
        <v>0</v>
      </c>
      <c r="P686" s="12">
        <f>INT(INDEX($C$5:$C$54,$I686)*INDEX(怒翼属性投放!$B$67:$Q$83,$F686,P$3)*INDEX(怒翼属性投放!$B$33:$B$41,怒翼升级!$G686))</f>
        <v>0</v>
      </c>
      <c r="Q686" s="12">
        <f>INT(INDEX($C$5:$C$54,$I686)*INDEX(怒翼属性投放!$B$67:$Q$83,$F686,Q$3)*INDEX(怒翼属性投放!$B$33:$B$41,怒翼升级!$G686))</f>
        <v>2421</v>
      </c>
      <c r="R686" s="12">
        <f>INT(INDEX($C$5:$C$54,$I686)*INDEX(怒翼属性投放!$B$67:$Q$83,$F686,R$3)*INDEX(怒翼属性投放!$B$33:$B$41,怒翼升级!$G686))</f>
        <v>0</v>
      </c>
      <c r="S686" s="12">
        <f>INT(INDEX($C$5:$C$54,$I686)*INDEX(怒翼属性投放!$B$67:$Q$83,$F686,S$3)*INDEX(怒翼属性投放!$B$33:$B$41,怒翼升级!$G686))</f>
        <v>0</v>
      </c>
      <c r="T686" s="12">
        <f>INT(INDEX($C$5:$C$54,$I686)*INDEX(怒翼属性投放!$B$67:$Q$83,$F686,T$3)*INDEX(怒翼属性投放!$B$33:$B$41,怒翼升级!$G686))</f>
        <v>0</v>
      </c>
      <c r="U686" s="12">
        <f>INT(INDEX($C$5:$C$54,$I686)*INDEX(怒翼属性投放!$B$67:$Q$83,$F686,U$3)*INDEX(怒翼属性投放!$B$33:$B$41,怒翼升级!$G686))</f>
        <v>0</v>
      </c>
      <c r="V686" s="12">
        <f>INT(INDEX($C$5:$C$54,$I686)*INDEX(怒翼属性投放!$B$67:$Q$83,$F686,V$3)*INDEX(怒翼属性投放!$B$33:$B$41,怒翼升级!$G686))</f>
        <v>0</v>
      </c>
      <c r="W686" s="12">
        <f>INT(INDEX($C$5:$C$54,$I686)*INDEX(怒翼属性投放!$B$67:$Q$83,$F686,W$3)*INDEX(怒翼属性投放!$B$33:$B$41,怒翼升级!$G686))</f>
        <v>0</v>
      </c>
      <c r="X686" s="12">
        <f>INT(INDEX($C$5:$C$54,$I686)*INDEX(怒翼属性投放!$B$67:$Q$83,$F686,X$3)*INDEX(怒翼属性投放!$B$33:$B$41,怒翼升级!$G686))</f>
        <v>0</v>
      </c>
      <c r="Y686" s="12">
        <f>INT(INDEX($C$5:$C$54,$I686)*INDEX(怒翼属性投放!$B$67:$Q$83,$F686,Y$3)*INDEX(怒翼属性投放!$B$33:$B$41,怒翼升级!$G686))</f>
        <v>0</v>
      </c>
      <c r="Z686" s="12">
        <f>SUMPRODUCT(怒翼属性投放!B$47:Q$47,怒翼升级!J686:Y686)</f>
        <v>14122.8</v>
      </c>
    </row>
    <row r="687" spans="6:26" ht="16.5" x14ac:dyDescent="0.15">
      <c r="F687" s="13">
        <v>14</v>
      </c>
      <c r="G687" s="13">
        <v>8</v>
      </c>
      <c r="H687" s="13" t="s">
        <v>15</v>
      </c>
      <c r="I687" s="13">
        <v>33</v>
      </c>
      <c r="J687" s="12">
        <f>INT(INDEX($C$5:$C$54,$I687)*INDEX(怒翼属性投放!$B$67:$Q$83,$F687,J$3)*INDEX(怒翼属性投放!$B$33:$B$41,怒翼升级!$G687))</f>
        <v>20714</v>
      </c>
      <c r="K687" s="12">
        <f>INT(INDEX($C$5:$C$54,$I687)*INDEX(怒翼属性投放!$B$67:$Q$83,$F687,K$3)*INDEX(怒翼属性投放!$B$33:$B$41,怒翼升级!$G687))</f>
        <v>1657</v>
      </c>
      <c r="L687" s="12">
        <f>INT(INDEX($C$5:$C$54,$I687)*INDEX(怒翼属性投放!$B$67:$Q$83,$F687,L$3)*INDEX(怒翼属性投放!$B$33:$B$41,怒翼升级!$G687))</f>
        <v>828</v>
      </c>
      <c r="M687" s="12">
        <f>INT(INDEX($C$5:$C$54,$I687)*INDEX(怒翼属性投放!$B$67:$Q$83,$F687,M$3)*INDEX(怒翼属性投放!$B$33:$B$41,怒翼升级!$G687))</f>
        <v>828</v>
      </c>
      <c r="N687" s="12">
        <f>INT(INDEX($C$5:$C$54,$I687)*INDEX(怒翼属性投放!$B$67:$Q$83,$F687,N$3)*INDEX(怒翼属性投放!$B$33:$B$41,怒翼升级!$G687))</f>
        <v>0</v>
      </c>
      <c r="O687" s="12">
        <f>INT(INDEX($C$5:$C$54,$I687)*INDEX(怒翼属性投放!$B$67:$Q$83,$F687,O$3)*INDEX(怒翼属性投放!$B$33:$B$41,怒翼升级!$G687))</f>
        <v>0</v>
      </c>
      <c r="P687" s="12">
        <f>INT(INDEX($C$5:$C$54,$I687)*INDEX(怒翼属性投放!$B$67:$Q$83,$F687,P$3)*INDEX(怒翼属性投放!$B$33:$B$41,怒翼升级!$G687))</f>
        <v>0</v>
      </c>
      <c r="Q687" s="12">
        <f>INT(INDEX($C$5:$C$54,$I687)*INDEX(怒翼属性投放!$B$67:$Q$83,$F687,Q$3)*INDEX(怒翼属性投放!$B$33:$B$41,怒翼升级!$G687))</f>
        <v>2485</v>
      </c>
      <c r="R687" s="12">
        <f>INT(INDEX($C$5:$C$54,$I687)*INDEX(怒翼属性投放!$B$67:$Q$83,$F687,R$3)*INDEX(怒翼属性投放!$B$33:$B$41,怒翼升级!$G687))</f>
        <v>0</v>
      </c>
      <c r="S687" s="12">
        <f>INT(INDEX($C$5:$C$54,$I687)*INDEX(怒翼属性投放!$B$67:$Q$83,$F687,S$3)*INDEX(怒翼属性投放!$B$33:$B$41,怒翼升级!$G687))</f>
        <v>0</v>
      </c>
      <c r="T687" s="12">
        <f>INT(INDEX($C$5:$C$54,$I687)*INDEX(怒翼属性投放!$B$67:$Q$83,$F687,T$3)*INDEX(怒翼属性投放!$B$33:$B$41,怒翼升级!$G687))</f>
        <v>0</v>
      </c>
      <c r="U687" s="12">
        <f>INT(INDEX($C$5:$C$54,$I687)*INDEX(怒翼属性投放!$B$67:$Q$83,$F687,U$3)*INDEX(怒翼属性投放!$B$33:$B$41,怒翼升级!$G687))</f>
        <v>0</v>
      </c>
      <c r="V687" s="12">
        <f>INT(INDEX($C$5:$C$54,$I687)*INDEX(怒翼属性投放!$B$67:$Q$83,$F687,V$3)*INDEX(怒翼属性投放!$B$33:$B$41,怒翼升级!$G687))</f>
        <v>0</v>
      </c>
      <c r="W687" s="12">
        <f>INT(INDEX($C$5:$C$54,$I687)*INDEX(怒翼属性投放!$B$67:$Q$83,$F687,W$3)*INDEX(怒翼属性投放!$B$33:$B$41,怒翼升级!$G687))</f>
        <v>0</v>
      </c>
      <c r="X687" s="12">
        <f>INT(INDEX($C$5:$C$54,$I687)*INDEX(怒翼属性投放!$B$67:$Q$83,$F687,X$3)*INDEX(怒翼属性投放!$B$33:$B$41,怒翼升级!$G687))</f>
        <v>0</v>
      </c>
      <c r="Y687" s="12">
        <f>INT(INDEX($C$5:$C$54,$I687)*INDEX(怒翼属性投放!$B$67:$Q$83,$F687,Y$3)*INDEX(怒翼属性投放!$B$33:$B$41,怒翼升级!$G687))</f>
        <v>0</v>
      </c>
      <c r="Z687" s="12">
        <f>SUMPRODUCT(怒翼属性投放!B$47:Q$47,怒翼升级!J687:Y687)</f>
        <v>14495.4</v>
      </c>
    </row>
    <row r="688" spans="6:26" ht="16.5" x14ac:dyDescent="0.15">
      <c r="F688" s="13">
        <v>14</v>
      </c>
      <c r="G688" s="13">
        <v>8</v>
      </c>
      <c r="H688" s="13" t="s">
        <v>15</v>
      </c>
      <c r="I688" s="13">
        <v>34</v>
      </c>
      <c r="J688" s="12">
        <f>INT(INDEX($C$5:$C$54,$I688)*INDEX(怒翼属性投放!$B$67:$Q$83,$F688,J$3)*INDEX(怒翼属性投放!$B$33:$B$41,怒翼升级!$G688))</f>
        <v>21250</v>
      </c>
      <c r="K688" s="12">
        <f>INT(INDEX($C$5:$C$54,$I688)*INDEX(怒翼属性投放!$B$67:$Q$83,$F688,K$3)*INDEX(怒翼属性投放!$B$33:$B$41,怒翼升级!$G688))</f>
        <v>1700</v>
      </c>
      <c r="L688" s="12">
        <f>INT(INDEX($C$5:$C$54,$I688)*INDEX(怒翼属性投放!$B$67:$Q$83,$F688,L$3)*INDEX(怒翼属性投放!$B$33:$B$41,怒翼升级!$G688))</f>
        <v>850</v>
      </c>
      <c r="M688" s="12">
        <f>INT(INDEX($C$5:$C$54,$I688)*INDEX(怒翼属性投放!$B$67:$Q$83,$F688,M$3)*INDEX(怒翼属性投放!$B$33:$B$41,怒翼升级!$G688))</f>
        <v>850</v>
      </c>
      <c r="N688" s="12">
        <f>INT(INDEX($C$5:$C$54,$I688)*INDEX(怒翼属性投放!$B$67:$Q$83,$F688,N$3)*INDEX(怒翼属性投放!$B$33:$B$41,怒翼升级!$G688))</f>
        <v>0</v>
      </c>
      <c r="O688" s="12">
        <f>INT(INDEX($C$5:$C$54,$I688)*INDEX(怒翼属性投放!$B$67:$Q$83,$F688,O$3)*INDEX(怒翼属性投放!$B$33:$B$41,怒翼升级!$G688))</f>
        <v>0</v>
      </c>
      <c r="P688" s="12">
        <f>INT(INDEX($C$5:$C$54,$I688)*INDEX(怒翼属性投放!$B$67:$Q$83,$F688,P$3)*INDEX(怒翼属性投放!$B$33:$B$41,怒翼升级!$G688))</f>
        <v>0</v>
      </c>
      <c r="Q688" s="12">
        <f>INT(INDEX($C$5:$C$54,$I688)*INDEX(怒翼属性投放!$B$67:$Q$83,$F688,Q$3)*INDEX(怒翼属性投放!$B$33:$B$41,怒翼升级!$G688))</f>
        <v>2550</v>
      </c>
      <c r="R688" s="12">
        <f>INT(INDEX($C$5:$C$54,$I688)*INDEX(怒翼属性投放!$B$67:$Q$83,$F688,R$3)*INDEX(怒翼属性投放!$B$33:$B$41,怒翼升级!$G688))</f>
        <v>0</v>
      </c>
      <c r="S688" s="12">
        <f>INT(INDEX($C$5:$C$54,$I688)*INDEX(怒翼属性投放!$B$67:$Q$83,$F688,S$3)*INDEX(怒翼属性投放!$B$33:$B$41,怒翼升级!$G688))</f>
        <v>0</v>
      </c>
      <c r="T688" s="12">
        <f>INT(INDEX($C$5:$C$54,$I688)*INDEX(怒翼属性投放!$B$67:$Q$83,$F688,T$3)*INDEX(怒翼属性投放!$B$33:$B$41,怒翼升级!$G688))</f>
        <v>0</v>
      </c>
      <c r="U688" s="12">
        <f>INT(INDEX($C$5:$C$54,$I688)*INDEX(怒翼属性投放!$B$67:$Q$83,$F688,U$3)*INDEX(怒翼属性投放!$B$33:$B$41,怒翼升级!$G688))</f>
        <v>0</v>
      </c>
      <c r="V688" s="12">
        <f>INT(INDEX($C$5:$C$54,$I688)*INDEX(怒翼属性投放!$B$67:$Q$83,$F688,V$3)*INDEX(怒翼属性投放!$B$33:$B$41,怒翼升级!$G688))</f>
        <v>0</v>
      </c>
      <c r="W688" s="12">
        <f>INT(INDEX($C$5:$C$54,$I688)*INDEX(怒翼属性投放!$B$67:$Q$83,$F688,W$3)*INDEX(怒翼属性投放!$B$33:$B$41,怒翼升级!$G688))</f>
        <v>0</v>
      </c>
      <c r="X688" s="12">
        <f>INT(INDEX($C$5:$C$54,$I688)*INDEX(怒翼属性投放!$B$67:$Q$83,$F688,X$3)*INDEX(怒翼属性投放!$B$33:$B$41,怒翼升级!$G688))</f>
        <v>0</v>
      </c>
      <c r="Y688" s="12">
        <f>INT(INDEX($C$5:$C$54,$I688)*INDEX(怒翼属性投放!$B$67:$Q$83,$F688,Y$3)*INDEX(怒翼属性投放!$B$33:$B$41,怒翼升级!$G688))</f>
        <v>0</v>
      </c>
      <c r="Z688" s="12">
        <f>SUMPRODUCT(怒翼属性投放!B$47:Q$47,怒翼升级!J688:Y688)</f>
        <v>14875</v>
      </c>
    </row>
    <row r="689" spans="6:26" ht="16.5" x14ac:dyDescent="0.15">
      <c r="F689" s="13">
        <v>14</v>
      </c>
      <c r="G689" s="13">
        <v>8</v>
      </c>
      <c r="H689" s="13" t="s">
        <v>15</v>
      </c>
      <c r="I689" s="13">
        <v>35</v>
      </c>
      <c r="J689" s="12">
        <f>INT(INDEX($C$5:$C$54,$I689)*INDEX(怒翼属性投放!$B$67:$Q$83,$F689,J$3)*INDEX(怒翼属性投放!$B$33:$B$41,怒翼升级!$G689))</f>
        <v>21785</v>
      </c>
      <c r="K689" s="12">
        <f>INT(INDEX($C$5:$C$54,$I689)*INDEX(怒翼属性投放!$B$67:$Q$83,$F689,K$3)*INDEX(怒翼属性投放!$B$33:$B$41,怒翼升级!$G689))</f>
        <v>1742</v>
      </c>
      <c r="L689" s="12">
        <f>INT(INDEX($C$5:$C$54,$I689)*INDEX(怒翼属性投放!$B$67:$Q$83,$F689,L$3)*INDEX(怒翼属性投放!$B$33:$B$41,怒翼升级!$G689))</f>
        <v>871</v>
      </c>
      <c r="M689" s="12">
        <f>INT(INDEX($C$5:$C$54,$I689)*INDEX(怒翼属性投放!$B$67:$Q$83,$F689,M$3)*INDEX(怒翼属性投放!$B$33:$B$41,怒翼升级!$G689))</f>
        <v>871</v>
      </c>
      <c r="N689" s="12">
        <f>INT(INDEX($C$5:$C$54,$I689)*INDEX(怒翼属性投放!$B$67:$Q$83,$F689,N$3)*INDEX(怒翼属性投放!$B$33:$B$41,怒翼升级!$G689))</f>
        <v>0</v>
      </c>
      <c r="O689" s="12">
        <f>INT(INDEX($C$5:$C$54,$I689)*INDEX(怒翼属性投放!$B$67:$Q$83,$F689,O$3)*INDEX(怒翼属性投放!$B$33:$B$41,怒翼升级!$G689))</f>
        <v>0</v>
      </c>
      <c r="P689" s="12">
        <f>INT(INDEX($C$5:$C$54,$I689)*INDEX(怒翼属性投放!$B$67:$Q$83,$F689,P$3)*INDEX(怒翼属性投放!$B$33:$B$41,怒翼升级!$G689))</f>
        <v>0</v>
      </c>
      <c r="Q689" s="12">
        <f>INT(INDEX($C$5:$C$54,$I689)*INDEX(怒翼属性投放!$B$67:$Q$83,$F689,Q$3)*INDEX(怒翼属性投放!$B$33:$B$41,怒翼升级!$G689))</f>
        <v>2614</v>
      </c>
      <c r="R689" s="12">
        <f>INT(INDEX($C$5:$C$54,$I689)*INDEX(怒翼属性投放!$B$67:$Q$83,$F689,R$3)*INDEX(怒翼属性投放!$B$33:$B$41,怒翼升级!$G689))</f>
        <v>0</v>
      </c>
      <c r="S689" s="12">
        <f>INT(INDEX($C$5:$C$54,$I689)*INDEX(怒翼属性投放!$B$67:$Q$83,$F689,S$3)*INDEX(怒翼属性投放!$B$33:$B$41,怒翼升级!$G689))</f>
        <v>0</v>
      </c>
      <c r="T689" s="12">
        <f>INT(INDEX($C$5:$C$54,$I689)*INDEX(怒翼属性投放!$B$67:$Q$83,$F689,T$3)*INDEX(怒翼属性投放!$B$33:$B$41,怒翼升级!$G689))</f>
        <v>0</v>
      </c>
      <c r="U689" s="12">
        <f>INT(INDEX($C$5:$C$54,$I689)*INDEX(怒翼属性投放!$B$67:$Q$83,$F689,U$3)*INDEX(怒翼属性投放!$B$33:$B$41,怒翼升级!$G689))</f>
        <v>0</v>
      </c>
      <c r="V689" s="12">
        <f>INT(INDEX($C$5:$C$54,$I689)*INDEX(怒翼属性投放!$B$67:$Q$83,$F689,V$3)*INDEX(怒翼属性投放!$B$33:$B$41,怒翼升级!$G689))</f>
        <v>0</v>
      </c>
      <c r="W689" s="12">
        <f>INT(INDEX($C$5:$C$54,$I689)*INDEX(怒翼属性投放!$B$67:$Q$83,$F689,W$3)*INDEX(怒翼属性投放!$B$33:$B$41,怒翼升级!$G689))</f>
        <v>0</v>
      </c>
      <c r="X689" s="12">
        <f>INT(INDEX($C$5:$C$54,$I689)*INDEX(怒翼属性投放!$B$67:$Q$83,$F689,X$3)*INDEX(怒翼属性投放!$B$33:$B$41,怒翼升级!$G689))</f>
        <v>0</v>
      </c>
      <c r="Y689" s="12">
        <f>INT(INDEX($C$5:$C$54,$I689)*INDEX(怒翼属性投放!$B$67:$Q$83,$F689,Y$3)*INDEX(怒翼属性投放!$B$33:$B$41,怒翼升级!$G689))</f>
        <v>0</v>
      </c>
      <c r="Z689" s="12">
        <f>SUMPRODUCT(怒翼属性投放!B$47:Q$47,怒翼升级!J689:Y689)</f>
        <v>15244.5</v>
      </c>
    </row>
    <row r="690" spans="6:26" ht="16.5" x14ac:dyDescent="0.15">
      <c r="F690" s="13">
        <v>14</v>
      </c>
      <c r="G690" s="13">
        <v>8</v>
      </c>
      <c r="H690" s="13" t="s">
        <v>15</v>
      </c>
      <c r="I690" s="13">
        <v>36</v>
      </c>
      <c r="J690" s="12">
        <f>INT(INDEX($C$5:$C$54,$I690)*INDEX(怒翼属性投放!$B$67:$Q$83,$F690,J$3)*INDEX(怒翼属性投放!$B$33:$B$41,怒翼升级!$G690))</f>
        <v>22321</v>
      </c>
      <c r="K690" s="12">
        <f>INT(INDEX($C$5:$C$54,$I690)*INDEX(怒翼属性投放!$B$67:$Q$83,$F690,K$3)*INDEX(怒翼属性投放!$B$33:$B$41,怒翼升级!$G690))</f>
        <v>1785</v>
      </c>
      <c r="L690" s="12">
        <f>INT(INDEX($C$5:$C$54,$I690)*INDEX(怒翼属性投放!$B$67:$Q$83,$F690,L$3)*INDEX(怒翼属性投放!$B$33:$B$41,怒翼升级!$G690))</f>
        <v>892</v>
      </c>
      <c r="M690" s="12">
        <f>INT(INDEX($C$5:$C$54,$I690)*INDEX(怒翼属性投放!$B$67:$Q$83,$F690,M$3)*INDEX(怒翼属性投放!$B$33:$B$41,怒翼升级!$G690))</f>
        <v>892</v>
      </c>
      <c r="N690" s="12">
        <f>INT(INDEX($C$5:$C$54,$I690)*INDEX(怒翼属性投放!$B$67:$Q$83,$F690,N$3)*INDEX(怒翼属性投放!$B$33:$B$41,怒翼升级!$G690))</f>
        <v>0</v>
      </c>
      <c r="O690" s="12">
        <f>INT(INDEX($C$5:$C$54,$I690)*INDEX(怒翼属性投放!$B$67:$Q$83,$F690,O$3)*INDEX(怒翼属性投放!$B$33:$B$41,怒翼升级!$G690))</f>
        <v>0</v>
      </c>
      <c r="P690" s="12">
        <f>INT(INDEX($C$5:$C$54,$I690)*INDEX(怒翼属性投放!$B$67:$Q$83,$F690,P$3)*INDEX(怒翼属性投放!$B$33:$B$41,怒翼升级!$G690))</f>
        <v>0</v>
      </c>
      <c r="Q690" s="12">
        <f>INT(INDEX($C$5:$C$54,$I690)*INDEX(怒翼属性投放!$B$67:$Q$83,$F690,Q$3)*INDEX(怒翼属性投放!$B$33:$B$41,怒翼升级!$G690))</f>
        <v>2678</v>
      </c>
      <c r="R690" s="12">
        <f>INT(INDEX($C$5:$C$54,$I690)*INDEX(怒翼属性投放!$B$67:$Q$83,$F690,R$3)*INDEX(怒翼属性投放!$B$33:$B$41,怒翼升级!$G690))</f>
        <v>0</v>
      </c>
      <c r="S690" s="12">
        <f>INT(INDEX($C$5:$C$54,$I690)*INDEX(怒翼属性投放!$B$67:$Q$83,$F690,S$3)*INDEX(怒翼属性投放!$B$33:$B$41,怒翼升级!$G690))</f>
        <v>0</v>
      </c>
      <c r="T690" s="12">
        <f>INT(INDEX($C$5:$C$54,$I690)*INDEX(怒翼属性投放!$B$67:$Q$83,$F690,T$3)*INDEX(怒翼属性投放!$B$33:$B$41,怒翼升级!$G690))</f>
        <v>0</v>
      </c>
      <c r="U690" s="12">
        <f>INT(INDEX($C$5:$C$54,$I690)*INDEX(怒翼属性投放!$B$67:$Q$83,$F690,U$3)*INDEX(怒翼属性投放!$B$33:$B$41,怒翼升级!$G690))</f>
        <v>0</v>
      </c>
      <c r="V690" s="12">
        <f>INT(INDEX($C$5:$C$54,$I690)*INDEX(怒翼属性投放!$B$67:$Q$83,$F690,V$3)*INDEX(怒翼属性投放!$B$33:$B$41,怒翼升级!$G690))</f>
        <v>0</v>
      </c>
      <c r="W690" s="12">
        <f>INT(INDEX($C$5:$C$54,$I690)*INDEX(怒翼属性投放!$B$67:$Q$83,$F690,W$3)*INDEX(怒翼属性投放!$B$33:$B$41,怒翼升级!$G690))</f>
        <v>0</v>
      </c>
      <c r="X690" s="12">
        <f>INT(INDEX($C$5:$C$54,$I690)*INDEX(怒翼属性投放!$B$67:$Q$83,$F690,X$3)*INDEX(怒翼属性投放!$B$33:$B$41,怒翼升级!$G690))</f>
        <v>0</v>
      </c>
      <c r="Y690" s="12">
        <f>INT(INDEX($C$5:$C$54,$I690)*INDEX(怒翼属性投放!$B$67:$Q$83,$F690,Y$3)*INDEX(怒翼属性投放!$B$33:$B$41,怒翼升级!$G690))</f>
        <v>0</v>
      </c>
      <c r="Z690" s="12">
        <f>SUMPRODUCT(怒翼属性投放!B$47:Q$47,怒翼升级!J690:Y690)</f>
        <v>15617.1</v>
      </c>
    </row>
    <row r="691" spans="6:26" ht="16.5" x14ac:dyDescent="0.15">
      <c r="F691" s="13">
        <v>14</v>
      </c>
      <c r="G691" s="13">
        <v>8</v>
      </c>
      <c r="H691" s="13" t="s">
        <v>15</v>
      </c>
      <c r="I691" s="13">
        <v>37</v>
      </c>
      <c r="J691" s="12">
        <f>INT(INDEX($C$5:$C$54,$I691)*INDEX(怒翼属性投放!$B$67:$Q$83,$F691,J$3)*INDEX(怒翼属性投放!$B$33:$B$41,怒翼升级!$G691))</f>
        <v>22857</v>
      </c>
      <c r="K691" s="12">
        <f>INT(INDEX($C$5:$C$54,$I691)*INDEX(怒翼属性投放!$B$67:$Q$83,$F691,K$3)*INDEX(怒翼属性投放!$B$33:$B$41,怒翼升级!$G691))</f>
        <v>1828</v>
      </c>
      <c r="L691" s="12">
        <f>INT(INDEX($C$5:$C$54,$I691)*INDEX(怒翼属性投放!$B$67:$Q$83,$F691,L$3)*INDEX(怒翼属性投放!$B$33:$B$41,怒翼升级!$G691))</f>
        <v>914</v>
      </c>
      <c r="M691" s="12">
        <f>INT(INDEX($C$5:$C$54,$I691)*INDEX(怒翼属性投放!$B$67:$Q$83,$F691,M$3)*INDEX(怒翼属性投放!$B$33:$B$41,怒翼升级!$G691))</f>
        <v>914</v>
      </c>
      <c r="N691" s="12">
        <f>INT(INDEX($C$5:$C$54,$I691)*INDEX(怒翼属性投放!$B$67:$Q$83,$F691,N$3)*INDEX(怒翼属性投放!$B$33:$B$41,怒翼升级!$G691))</f>
        <v>0</v>
      </c>
      <c r="O691" s="12">
        <f>INT(INDEX($C$5:$C$54,$I691)*INDEX(怒翼属性投放!$B$67:$Q$83,$F691,O$3)*INDEX(怒翼属性投放!$B$33:$B$41,怒翼升级!$G691))</f>
        <v>0</v>
      </c>
      <c r="P691" s="12">
        <f>INT(INDEX($C$5:$C$54,$I691)*INDEX(怒翼属性投放!$B$67:$Q$83,$F691,P$3)*INDEX(怒翼属性投放!$B$33:$B$41,怒翼升级!$G691))</f>
        <v>0</v>
      </c>
      <c r="Q691" s="12">
        <f>INT(INDEX($C$5:$C$54,$I691)*INDEX(怒翼属性投放!$B$67:$Q$83,$F691,Q$3)*INDEX(怒翼属性投放!$B$33:$B$41,怒翼升级!$G691))</f>
        <v>2742</v>
      </c>
      <c r="R691" s="12">
        <f>INT(INDEX($C$5:$C$54,$I691)*INDEX(怒翼属性投放!$B$67:$Q$83,$F691,R$3)*INDEX(怒翼属性投放!$B$33:$B$41,怒翼升级!$G691))</f>
        <v>0</v>
      </c>
      <c r="S691" s="12">
        <f>INT(INDEX($C$5:$C$54,$I691)*INDEX(怒翼属性投放!$B$67:$Q$83,$F691,S$3)*INDEX(怒翼属性投放!$B$33:$B$41,怒翼升级!$G691))</f>
        <v>0</v>
      </c>
      <c r="T691" s="12">
        <f>INT(INDEX($C$5:$C$54,$I691)*INDEX(怒翼属性投放!$B$67:$Q$83,$F691,T$3)*INDEX(怒翼属性投放!$B$33:$B$41,怒翼升级!$G691))</f>
        <v>0</v>
      </c>
      <c r="U691" s="12">
        <f>INT(INDEX($C$5:$C$54,$I691)*INDEX(怒翼属性投放!$B$67:$Q$83,$F691,U$3)*INDEX(怒翼属性投放!$B$33:$B$41,怒翼升级!$G691))</f>
        <v>0</v>
      </c>
      <c r="V691" s="12">
        <f>INT(INDEX($C$5:$C$54,$I691)*INDEX(怒翼属性投放!$B$67:$Q$83,$F691,V$3)*INDEX(怒翼属性投放!$B$33:$B$41,怒翼升级!$G691))</f>
        <v>0</v>
      </c>
      <c r="W691" s="12">
        <f>INT(INDEX($C$5:$C$54,$I691)*INDEX(怒翼属性投放!$B$67:$Q$83,$F691,W$3)*INDEX(怒翼属性投放!$B$33:$B$41,怒翼升级!$G691))</f>
        <v>0</v>
      </c>
      <c r="X691" s="12">
        <f>INT(INDEX($C$5:$C$54,$I691)*INDEX(怒翼属性投放!$B$67:$Q$83,$F691,X$3)*INDEX(怒翼属性投放!$B$33:$B$41,怒翼升级!$G691))</f>
        <v>0</v>
      </c>
      <c r="Y691" s="12">
        <f>INT(INDEX($C$5:$C$54,$I691)*INDEX(怒翼属性投放!$B$67:$Q$83,$F691,Y$3)*INDEX(怒翼属性投放!$B$33:$B$41,怒翼升级!$G691))</f>
        <v>0</v>
      </c>
      <c r="Z691" s="12">
        <f>SUMPRODUCT(怒翼属性投放!B$47:Q$47,怒翼升级!J691:Y691)</f>
        <v>15995.7</v>
      </c>
    </row>
    <row r="692" spans="6:26" ht="16.5" x14ac:dyDescent="0.15">
      <c r="F692" s="13">
        <v>14</v>
      </c>
      <c r="G692" s="13">
        <v>8</v>
      </c>
      <c r="H692" s="13" t="s">
        <v>15</v>
      </c>
      <c r="I692" s="13">
        <v>38</v>
      </c>
      <c r="J692" s="12">
        <f>INT(INDEX($C$5:$C$54,$I692)*INDEX(怒翼属性投放!$B$67:$Q$83,$F692,J$3)*INDEX(怒翼属性投放!$B$33:$B$41,怒翼升级!$G692))</f>
        <v>23392</v>
      </c>
      <c r="K692" s="12">
        <f>INT(INDEX($C$5:$C$54,$I692)*INDEX(怒翼属性投放!$B$67:$Q$83,$F692,K$3)*INDEX(怒翼属性投放!$B$33:$B$41,怒翼升级!$G692))</f>
        <v>1871</v>
      </c>
      <c r="L692" s="12">
        <f>INT(INDEX($C$5:$C$54,$I692)*INDEX(怒翼属性投放!$B$67:$Q$83,$F692,L$3)*INDEX(怒翼属性投放!$B$33:$B$41,怒翼升级!$G692))</f>
        <v>935</v>
      </c>
      <c r="M692" s="12">
        <f>INT(INDEX($C$5:$C$54,$I692)*INDEX(怒翼属性投放!$B$67:$Q$83,$F692,M$3)*INDEX(怒翼属性投放!$B$33:$B$41,怒翼升级!$G692))</f>
        <v>935</v>
      </c>
      <c r="N692" s="12">
        <f>INT(INDEX($C$5:$C$54,$I692)*INDEX(怒翼属性投放!$B$67:$Q$83,$F692,N$3)*INDEX(怒翼属性投放!$B$33:$B$41,怒翼升级!$G692))</f>
        <v>0</v>
      </c>
      <c r="O692" s="12">
        <f>INT(INDEX($C$5:$C$54,$I692)*INDEX(怒翼属性投放!$B$67:$Q$83,$F692,O$3)*INDEX(怒翼属性投放!$B$33:$B$41,怒翼升级!$G692))</f>
        <v>0</v>
      </c>
      <c r="P692" s="12">
        <f>INT(INDEX($C$5:$C$54,$I692)*INDEX(怒翼属性投放!$B$67:$Q$83,$F692,P$3)*INDEX(怒翼属性投放!$B$33:$B$41,怒翼升级!$G692))</f>
        <v>0</v>
      </c>
      <c r="Q692" s="12">
        <f>INT(INDEX($C$5:$C$54,$I692)*INDEX(怒翼属性投放!$B$67:$Q$83,$F692,Q$3)*INDEX(怒翼属性投放!$B$33:$B$41,怒翼升级!$G692))</f>
        <v>2807</v>
      </c>
      <c r="R692" s="12">
        <f>INT(INDEX($C$5:$C$54,$I692)*INDEX(怒翼属性投放!$B$67:$Q$83,$F692,R$3)*INDEX(怒翼属性投放!$B$33:$B$41,怒翼升级!$G692))</f>
        <v>0</v>
      </c>
      <c r="S692" s="12">
        <f>INT(INDEX($C$5:$C$54,$I692)*INDEX(怒翼属性投放!$B$67:$Q$83,$F692,S$3)*INDEX(怒翼属性投放!$B$33:$B$41,怒翼升级!$G692))</f>
        <v>0</v>
      </c>
      <c r="T692" s="12">
        <f>INT(INDEX($C$5:$C$54,$I692)*INDEX(怒翼属性投放!$B$67:$Q$83,$F692,T$3)*INDEX(怒翼属性投放!$B$33:$B$41,怒翼升级!$G692))</f>
        <v>0</v>
      </c>
      <c r="U692" s="12">
        <f>INT(INDEX($C$5:$C$54,$I692)*INDEX(怒翼属性投放!$B$67:$Q$83,$F692,U$3)*INDEX(怒翼属性投放!$B$33:$B$41,怒翼升级!$G692))</f>
        <v>0</v>
      </c>
      <c r="V692" s="12">
        <f>INT(INDEX($C$5:$C$54,$I692)*INDEX(怒翼属性投放!$B$67:$Q$83,$F692,V$3)*INDEX(怒翼属性投放!$B$33:$B$41,怒翼升级!$G692))</f>
        <v>0</v>
      </c>
      <c r="W692" s="12">
        <f>INT(INDEX($C$5:$C$54,$I692)*INDEX(怒翼属性投放!$B$67:$Q$83,$F692,W$3)*INDEX(怒翼属性投放!$B$33:$B$41,怒翼升级!$G692))</f>
        <v>0</v>
      </c>
      <c r="X692" s="12">
        <f>INT(INDEX($C$5:$C$54,$I692)*INDEX(怒翼属性投放!$B$67:$Q$83,$F692,X$3)*INDEX(怒翼属性投放!$B$33:$B$41,怒翼升级!$G692))</f>
        <v>0</v>
      </c>
      <c r="Y692" s="12">
        <f>INT(INDEX($C$5:$C$54,$I692)*INDEX(怒翼属性投放!$B$67:$Q$83,$F692,Y$3)*INDEX(怒翼属性投放!$B$33:$B$41,怒翼升级!$G692))</f>
        <v>0</v>
      </c>
      <c r="Z692" s="12">
        <f>SUMPRODUCT(怒翼属性投放!B$47:Q$47,怒翼升级!J692:Y692)</f>
        <v>16369.2</v>
      </c>
    </row>
    <row r="693" spans="6:26" ht="16.5" x14ac:dyDescent="0.15">
      <c r="F693" s="13">
        <v>14</v>
      </c>
      <c r="G693" s="13">
        <v>8</v>
      </c>
      <c r="H693" s="13" t="s">
        <v>15</v>
      </c>
      <c r="I693" s="13">
        <v>39</v>
      </c>
      <c r="J693" s="12">
        <f>INT(INDEX($C$5:$C$54,$I693)*INDEX(怒翼属性投放!$B$67:$Q$83,$F693,J$3)*INDEX(怒翼属性投放!$B$33:$B$41,怒翼升级!$G693))</f>
        <v>23928</v>
      </c>
      <c r="K693" s="12">
        <f>INT(INDEX($C$5:$C$54,$I693)*INDEX(怒翼属性投放!$B$67:$Q$83,$F693,K$3)*INDEX(怒翼属性投放!$B$33:$B$41,怒翼升级!$G693))</f>
        <v>1914</v>
      </c>
      <c r="L693" s="12">
        <f>INT(INDEX($C$5:$C$54,$I693)*INDEX(怒翼属性投放!$B$67:$Q$83,$F693,L$3)*INDEX(怒翼属性投放!$B$33:$B$41,怒翼升级!$G693))</f>
        <v>957</v>
      </c>
      <c r="M693" s="12">
        <f>INT(INDEX($C$5:$C$54,$I693)*INDEX(怒翼属性投放!$B$67:$Q$83,$F693,M$3)*INDEX(怒翼属性投放!$B$33:$B$41,怒翼升级!$G693))</f>
        <v>957</v>
      </c>
      <c r="N693" s="12">
        <f>INT(INDEX($C$5:$C$54,$I693)*INDEX(怒翼属性投放!$B$67:$Q$83,$F693,N$3)*INDEX(怒翼属性投放!$B$33:$B$41,怒翼升级!$G693))</f>
        <v>0</v>
      </c>
      <c r="O693" s="12">
        <f>INT(INDEX($C$5:$C$54,$I693)*INDEX(怒翼属性投放!$B$67:$Q$83,$F693,O$3)*INDEX(怒翼属性投放!$B$33:$B$41,怒翼升级!$G693))</f>
        <v>0</v>
      </c>
      <c r="P693" s="12">
        <f>INT(INDEX($C$5:$C$54,$I693)*INDEX(怒翼属性投放!$B$67:$Q$83,$F693,P$3)*INDEX(怒翼属性投放!$B$33:$B$41,怒翼升级!$G693))</f>
        <v>0</v>
      </c>
      <c r="Q693" s="12">
        <f>INT(INDEX($C$5:$C$54,$I693)*INDEX(怒翼属性投放!$B$67:$Q$83,$F693,Q$3)*INDEX(怒翼属性投放!$B$33:$B$41,怒翼升级!$G693))</f>
        <v>2871</v>
      </c>
      <c r="R693" s="12">
        <f>INT(INDEX($C$5:$C$54,$I693)*INDEX(怒翼属性投放!$B$67:$Q$83,$F693,R$3)*INDEX(怒翼属性投放!$B$33:$B$41,怒翼升级!$G693))</f>
        <v>0</v>
      </c>
      <c r="S693" s="12">
        <f>INT(INDEX($C$5:$C$54,$I693)*INDEX(怒翼属性投放!$B$67:$Q$83,$F693,S$3)*INDEX(怒翼属性投放!$B$33:$B$41,怒翼升级!$G693))</f>
        <v>0</v>
      </c>
      <c r="T693" s="12">
        <f>INT(INDEX($C$5:$C$54,$I693)*INDEX(怒翼属性投放!$B$67:$Q$83,$F693,T$3)*INDEX(怒翼属性投放!$B$33:$B$41,怒翼升级!$G693))</f>
        <v>0</v>
      </c>
      <c r="U693" s="12">
        <f>INT(INDEX($C$5:$C$54,$I693)*INDEX(怒翼属性投放!$B$67:$Q$83,$F693,U$3)*INDEX(怒翼属性投放!$B$33:$B$41,怒翼升级!$G693))</f>
        <v>0</v>
      </c>
      <c r="V693" s="12">
        <f>INT(INDEX($C$5:$C$54,$I693)*INDEX(怒翼属性投放!$B$67:$Q$83,$F693,V$3)*INDEX(怒翼属性投放!$B$33:$B$41,怒翼升级!$G693))</f>
        <v>0</v>
      </c>
      <c r="W693" s="12">
        <f>INT(INDEX($C$5:$C$54,$I693)*INDEX(怒翼属性投放!$B$67:$Q$83,$F693,W$3)*INDEX(怒翼属性投放!$B$33:$B$41,怒翼升级!$G693))</f>
        <v>0</v>
      </c>
      <c r="X693" s="12">
        <f>INT(INDEX($C$5:$C$54,$I693)*INDEX(怒翼属性投放!$B$67:$Q$83,$F693,X$3)*INDEX(怒翼属性投放!$B$33:$B$41,怒翼升级!$G693))</f>
        <v>0</v>
      </c>
      <c r="Y693" s="12">
        <f>INT(INDEX($C$5:$C$54,$I693)*INDEX(怒翼属性投放!$B$67:$Q$83,$F693,Y$3)*INDEX(怒翼属性投放!$B$33:$B$41,怒翼升级!$G693))</f>
        <v>0</v>
      </c>
      <c r="Z693" s="12">
        <f>SUMPRODUCT(怒翼属性投放!B$47:Q$47,怒翼升级!J693:Y693)</f>
        <v>16747.8</v>
      </c>
    </row>
    <row r="694" spans="6:26" ht="16.5" x14ac:dyDescent="0.15">
      <c r="F694" s="13">
        <v>14</v>
      </c>
      <c r="G694" s="13">
        <v>8</v>
      </c>
      <c r="H694" s="13" t="s">
        <v>15</v>
      </c>
      <c r="I694" s="13">
        <v>40</v>
      </c>
      <c r="J694" s="12">
        <f>INT(INDEX($C$5:$C$54,$I694)*INDEX(怒翼属性投放!$B$67:$Q$83,$F694,J$3)*INDEX(怒翼属性投放!$B$33:$B$41,怒翼升级!$G694))</f>
        <v>24464</v>
      </c>
      <c r="K694" s="12">
        <f>INT(INDEX($C$5:$C$54,$I694)*INDEX(怒翼属性投放!$B$67:$Q$83,$F694,K$3)*INDEX(怒翼属性投放!$B$33:$B$41,怒翼升级!$G694))</f>
        <v>1957</v>
      </c>
      <c r="L694" s="12">
        <f>INT(INDEX($C$5:$C$54,$I694)*INDEX(怒翼属性投放!$B$67:$Q$83,$F694,L$3)*INDEX(怒翼属性投放!$B$33:$B$41,怒翼升级!$G694))</f>
        <v>978</v>
      </c>
      <c r="M694" s="12">
        <f>INT(INDEX($C$5:$C$54,$I694)*INDEX(怒翼属性投放!$B$67:$Q$83,$F694,M$3)*INDEX(怒翼属性投放!$B$33:$B$41,怒翼升级!$G694))</f>
        <v>978</v>
      </c>
      <c r="N694" s="12">
        <f>INT(INDEX($C$5:$C$54,$I694)*INDEX(怒翼属性投放!$B$67:$Q$83,$F694,N$3)*INDEX(怒翼属性投放!$B$33:$B$41,怒翼升级!$G694))</f>
        <v>0</v>
      </c>
      <c r="O694" s="12">
        <f>INT(INDEX($C$5:$C$54,$I694)*INDEX(怒翼属性投放!$B$67:$Q$83,$F694,O$3)*INDEX(怒翼属性投放!$B$33:$B$41,怒翼升级!$G694))</f>
        <v>0</v>
      </c>
      <c r="P694" s="12">
        <f>INT(INDEX($C$5:$C$54,$I694)*INDEX(怒翼属性投放!$B$67:$Q$83,$F694,P$3)*INDEX(怒翼属性投放!$B$33:$B$41,怒翼升级!$G694))</f>
        <v>0</v>
      </c>
      <c r="Q694" s="12">
        <f>INT(INDEX($C$5:$C$54,$I694)*INDEX(怒翼属性投放!$B$67:$Q$83,$F694,Q$3)*INDEX(怒翼属性投放!$B$33:$B$41,怒翼升级!$G694))</f>
        <v>2935</v>
      </c>
      <c r="R694" s="12">
        <f>INT(INDEX($C$5:$C$54,$I694)*INDEX(怒翼属性投放!$B$67:$Q$83,$F694,R$3)*INDEX(怒翼属性投放!$B$33:$B$41,怒翼升级!$G694))</f>
        <v>0</v>
      </c>
      <c r="S694" s="12">
        <f>INT(INDEX($C$5:$C$54,$I694)*INDEX(怒翼属性投放!$B$67:$Q$83,$F694,S$3)*INDEX(怒翼属性投放!$B$33:$B$41,怒翼升级!$G694))</f>
        <v>0</v>
      </c>
      <c r="T694" s="12">
        <f>INT(INDEX($C$5:$C$54,$I694)*INDEX(怒翼属性投放!$B$67:$Q$83,$F694,T$3)*INDEX(怒翼属性投放!$B$33:$B$41,怒翼升级!$G694))</f>
        <v>0</v>
      </c>
      <c r="U694" s="12">
        <f>INT(INDEX($C$5:$C$54,$I694)*INDEX(怒翼属性投放!$B$67:$Q$83,$F694,U$3)*INDEX(怒翼属性投放!$B$33:$B$41,怒翼升级!$G694))</f>
        <v>0</v>
      </c>
      <c r="V694" s="12">
        <f>INT(INDEX($C$5:$C$54,$I694)*INDEX(怒翼属性投放!$B$67:$Q$83,$F694,V$3)*INDEX(怒翼属性投放!$B$33:$B$41,怒翼升级!$G694))</f>
        <v>0</v>
      </c>
      <c r="W694" s="12">
        <f>INT(INDEX($C$5:$C$54,$I694)*INDEX(怒翼属性投放!$B$67:$Q$83,$F694,W$3)*INDEX(怒翼属性投放!$B$33:$B$41,怒翼升级!$G694))</f>
        <v>0</v>
      </c>
      <c r="X694" s="12">
        <f>INT(INDEX($C$5:$C$54,$I694)*INDEX(怒翼属性投放!$B$67:$Q$83,$F694,X$3)*INDEX(怒翼属性投放!$B$33:$B$41,怒翼升级!$G694))</f>
        <v>0</v>
      </c>
      <c r="Y694" s="12">
        <f>INT(INDEX($C$5:$C$54,$I694)*INDEX(怒翼属性投放!$B$67:$Q$83,$F694,Y$3)*INDEX(怒翼属性投放!$B$33:$B$41,怒翼升级!$G694))</f>
        <v>0</v>
      </c>
      <c r="Z694" s="12">
        <f>SUMPRODUCT(怒翼属性投放!B$47:Q$47,怒翼升级!J694:Y694)</f>
        <v>17120.400000000001</v>
      </c>
    </row>
    <row r="695" spans="6:26" ht="16.5" x14ac:dyDescent="0.15">
      <c r="F695" s="13">
        <v>14</v>
      </c>
      <c r="G695" s="13">
        <v>8</v>
      </c>
      <c r="H695" s="13" t="s">
        <v>15</v>
      </c>
      <c r="I695" s="13">
        <v>41</v>
      </c>
      <c r="J695" s="12">
        <f>INT(INDEX($C$5:$C$54,$I695)*INDEX(怒翼属性投放!$B$67:$Q$83,$F695,J$3)*INDEX(怒翼属性投放!$B$33:$B$41,怒翼升级!$G695))</f>
        <v>25000</v>
      </c>
      <c r="K695" s="12">
        <f>INT(INDEX($C$5:$C$54,$I695)*INDEX(怒翼属性投放!$B$67:$Q$83,$F695,K$3)*INDEX(怒翼属性投放!$B$33:$B$41,怒翼升级!$G695))</f>
        <v>2000</v>
      </c>
      <c r="L695" s="12">
        <f>INT(INDEX($C$5:$C$54,$I695)*INDEX(怒翼属性投放!$B$67:$Q$83,$F695,L$3)*INDEX(怒翼属性投放!$B$33:$B$41,怒翼升级!$G695))</f>
        <v>1000</v>
      </c>
      <c r="M695" s="12">
        <f>INT(INDEX($C$5:$C$54,$I695)*INDEX(怒翼属性投放!$B$67:$Q$83,$F695,M$3)*INDEX(怒翼属性投放!$B$33:$B$41,怒翼升级!$G695))</f>
        <v>1000</v>
      </c>
      <c r="N695" s="12">
        <f>INT(INDEX($C$5:$C$54,$I695)*INDEX(怒翼属性投放!$B$67:$Q$83,$F695,N$3)*INDEX(怒翼属性投放!$B$33:$B$41,怒翼升级!$G695))</f>
        <v>0</v>
      </c>
      <c r="O695" s="12">
        <f>INT(INDEX($C$5:$C$54,$I695)*INDEX(怒翼属性投放!$B$67:$Q$83,$F695,O$3)*INDEX(怒翼属性投放!$B$33:$B$41,怒翼升级!$G695))</f>
        <v>0</v>
      </c>
      <c r="P695" s="12">
        <f>INT(INDEX($C$5:$C$54,$I695)*INDEX(怒翼属性投放!$B$67:$Q$83,$F695,P$3)*INDEX(怒翼属性投放!$B$33:$B$41,怒翼升级!$G695))</f>
        <v>0</v>
      </c>
      <c r="Q695" s="12">
        <f>INT(INDEX($C$5:$C$54,$I695)*INDEX(怒翼属性投放!$B$67:$Q$83,$F695,Q$3)*INDEX(怒翼属性投放!$B$33:$B$41,怒翼升级!$G695))</f>
        <v>3000</v>
      </c>
      <c r="R695" s="12">
        <f>INT(INDEX($C$5:$C$54,$I695)*INDEX(怒翼属性投放!$B$67:$Q$83,$F695,R$3)*INDEX(怒翼属性投放!$B$33:$B$41,怒翼升级!$G695))</f>
        <v>0</v>
      </c>
      <c r="S695" s="12">
        <f>INT(INDEX($C$5:$C$54,$I695)*INDEX(怒翼属性投放!$B$67:$Q$83,$F695,S$3)*INDEX(怒翼属性投放!$B$33:$B$41,怒翼升级!$G695))</f>
        <v>0</v>
      </c>
      <c r="T695" s="12">
        <f>INT(INDEX($C$5:$C$54,$I695)*INDEX(怒翼属性投放!$B$67:$Q$83,$F695,T$3)*INDEX(怒翼属性投放!$B$33:$B$41,怒翼升级!$G695))</f>
        <v>0</v>
      </c>
      <c r="U695" s="12">
        <f>INT(INDEX($C$5:$C$54,$I695)*INDEX(怒翼属性投放!$B$67:$Q$83,$F695,U$3)*INDEX(怒翼属性投放!$B$33:$B$41,怒翼升级!$G695))</f>
        <v>0</v>
      </c>
      <c r="V695" s="12">
        <f>INT(INDEX($C$5:$C$54,$I695)*INDEX(怒翼属性投放!$B$67:$Q$83,$F695,V$3)*INDEX(怒翼属性投放!$B$33:$B$41,怒翼升级!$G695))</f>
        <v>0</v>
      </c>
      <c r="W695" s="12">
        <f>INT(INDEX($C$5:$C$54,$I695)*INDEX(怒翼属性投放!$B$67:$Q$83,$F695,W$3)*INDEX(怒翼属性投放!$B$33:$B$41,怒翼升级!$G695))</f>
        <v>0</v>
      </c>
      <c r="X695" s="12">
        <f>INT(INDEX($C$5:$C$54,$I695)*INDEX(怒翼属性投放!$B$67:$Q$83,$F695,X$3)*INDEX(怒翼属性投放!$B$33:$B$41,怒翼升级!$G695))</f>
        <v>0</v>
      </c>
      <c r="Y695" s="12">
        <f>INT(INDEX($C$5:$C$54,$I695)*INDEX(怒翼属性投放!$B$67:$Q$83,$F695,Y$3)*INDEX(怒翼属性投放!$B$33:$B$41,怒翼升级!$G695))</f>
        <v>0</v>
      </c>
      <c r="Z695" s="12">
        <f>SUMPRODUCT(怒翼属性投放!B$47:Q$47,怒翼升级!J695:Y695)</f>
        <v>17500</v>
      </c>
    </row>
    <row r="696" spans="6:26" ht="16.5" x14ac:dyDescent="0.15">
      <c r="F696" s="13">
        <v>14</v>
      </c>
      <c r="G696" s="13">
        <v>8</v>
      </c>
      <c r="H696" s="13" t="s">
        <v>15</v>
      </c>
      <c r="I696" s="13">
        <v>42</v>
      </c>
      <c r="J696" s="12">
        <f>INT(INDEX($C$5:$C$54,$I696)*INDEX(怒翼属性投放!$B$67:$Q$83,$F696,J$3)*INDEX(怒翼属性投放!$B$33:$B$41,怒翼升级!$G696))</f>
        <v>25535</v>
      </c>
      <c r="K696" s="12">
        <f>INT(INDEX($C$5:$C$54,$I696)*INDEX(怒翼属性投放!$B$67:$Q$83,$F696,K$3)*INDEX(怒翼属性投放!$B$33:$B$41,怒翼升级!$G696))</f>
        <v>2042</v>
      </c>
      <c r="L696" s="12">
        <f>INT(INDEX($C$5:$C$54,$I696)*INDEX(怒翼属性投放!$B$67:$Q$83,$F696,L$3)*INDEX(怒翼属性投放!$B$33:$B$41,怒翼升级!$G696))</f>
        <v>1021</v>
      </c>
      <c r="M696" s="12">
        <f>INT(INDEX($C$5:$C$54,$I696)*INDEX(怒翼属性投放!$B$67:$Q$83,$F696,M$3)*INDEX(怒翼属性投放!$B$33:$B$41,怒翼升级!$G696))</f>
        <v>1021</v>
      </c>
      <c r="N696" s="12">
        <f>INT(INDEX($C$5:$C$54,$I696)*INDEX(怒翼属性投放!$B$67:$Q$83,$F696,N$3)*INDEX(怒翼属性投放!$B$33:$B$41,怒翼升级!$G696))</f>
        <v>0</v>
      </c>
      <c r="O696" s="12">
        <f>INT(INDEX($C$5:$C$54,$I696)*INDEX(怒翼属性投放!$B$67:$Q$83,$F696,O$3)*INDEX(怒翼属性投放!$B$33:$B$41,怒翼升级!$G696))</f>
        <v>0</v>
      </c>
      <c r="P696" s="12">
        <f>INT(INDEX($C$5:$C$54,$I696)*INDEX(怒翼属性投放!$B$67:$Q$83,$F696,P$3)*INDEX(怒翼属性投放!$B$33:$B$41,怒翼升级!$G696))</f>
        <v>0</v>
      </c>
      <c r="Q696" s="12">
        <f>INT(INDEX($C$5:$C$54,$I696)*INDEX(怒翼属性投放!$B$67:$Q$83,$F696,Q$3)*INDEX(怒翼属性投放!$B$33:$B$41,怒翼升级!$G696))</f>
        <v>3064</v>
      </c>
      <c r="R696" s="12">
        <f>INT(INDEX($C$5:$C$54,$I696)*INDEX(怒翼属性投放!$B$67:$Q$83,$F696,R$3)*INDEX(怒翼属性投放!$B$33:$B$41,怒翼升级!$G696))</f>
        <v>0</v>
      </c>
      <c r="S696" s="12">
        <f>INT(INDEX($C$5:$C$54,$I696)*INDEX(怒翼属性投放!$B$67:$Q$83,$F696,S$3)*INDEX(怒翼属性投放!$B$33:$B$41,怒翼升级!$G696))</f>
        <v>0</v>
      </c>
      <c r="T696" s="12">
        <f>INT(INDEX($C$5:$C$54,$I696)*INDEX(怒翼属性投放!$B$67:$Q$83,$F696,T$3)*INDEX(怒翼属性投放!$B$33:$B$41,怒翼升级!$G696))</f>
        <v>0</v>
      </c>
      <c r="U696" s="12">
        <f>INT(INDEX($C$5:$C$54,$I696)*INDEX(怒翼属性投放!$B$67:$Q$83,$F696,U$3)*INDEX(怒翼属性投放!$B$33:$B$41,怒翼升级!$G696))</f>
        <v>0</v>
      </c>
      <c r="V696" s="12">
        <f>INT(INDEX($C$5:$C$54,$I696)*INDEX(怒翼属性投放!$B$67:$Q$83,$F696,V$3)*INDEX(怒翼属性投放!$B$33:$B$41,怒翼升级!$G696))</f>
        <v>0</v>
      </c>
      <c r="W696" s="12">
        <f>INT(INDEX($C$5:$C$54,$I696)*INDEX(怒翼属性投放!$B$67:$Q$83,$F696,W$3)*INDEX(怒翼属性投放!$B$33:$B$41,怒翼升级!$G696))</f>
        <v>0</v>
      </c>
      <c r="X696" s="12">
        <f>INT(INDEX($C$5:$C$54,$I696)*INDEX(怒翼属性投放!$B$67:$Q$83,$F696,X$3)*INDEX(怒翼属性投放!$B$33:$B$41,怒翼升级!$G696))</f>
        <v>0</v>
      </c>
      <c r="Y696" s="12">
        <f>INT(INDEX($C$5:$C$54,$I696)*INDEX(怒翼属性投放!$B$67:$Q$83,$F696,Y$3)*INDEX(怒翼属性投放!$B$33:$B$41,怒翼升级!$G696))</f>
        <v>0</v>
      </c>
      <c r="Z696" s="12">
        <f>SUMPRODUCT(怒翼属性投放!B$47:Q$47,怒翼升级!J696:Y696)</f>
        <v>17869.5</v>
      </c>
    </row>
    <row r="697" spans="6:26" ht="16.5" x14ac:dyDescent="0.15">
      <c r="F697" s="13">
        <v>14</v>
      </c>
      <c r="G697" s="13">
        <v>8</v>
      </c>
      <c r="H697" s="13" t="s">
        <v>15</v>
      </c>
      <c r="I697" s="13">
        <v>43</v>
      </c>
      <c r="J697" s="12">
        <f>INT(INDEX($C$5:$C$54,$I697)*INDEX(怒翼属性投放!$B$67:$Q$83,$F697,J$3)*INDEX(怒翼属性投放!$B$33:$B$41,怒翼升级!$G697))</f>
        <v>26071</v>
      </c>
      <c r="K697" s="12">
        <f>INT(INDEX($C$5:$C$54,$I697)*INDEX(怒翼属性投放!$B$67:$Q$83,$F697,K$3)*INDEX(怒翼属性投放!$B$33:$B$41,怒翼升级!$G697))</f>
        <v>2085</v>
      </c>
      <c r="L697" s="12">
        <f>INT(INDEX($C$5:$C$54,$I697)*INDEX(怒翼属性投放!$B$67:$Q$83,$F697,L$3)*INDEX(怒翼属性投放!$B$33:$B$41,怒翼升级!$G697))</f>
        <v>1042</v>
      </c>
      <c r="M697" s="12">
        <f>INT(INDEX($C$5:$C$54,$I697)*INDEX(怒翼属性投放!$B$67:$Q$83,$F697,M$3)*INDEX(怒翼属性投放!$B$33:$B$41,怒翼升级!$G697))</f>
        <v>1042</v>
      </c>
      <c r="N697" s="12">
        <f>INT(INDEX($C$5:$C$54,$I697)*INDEX(怒翼属性投放!$B$67:$Q$83,$F697,N$3)*INDEX(怒翼属性投放!$B$33:$B$41,怒翼升级!$G697))</f>
        <v>0</v>
      </c>
      <c r="O697" s="12">
        <f>INT(INDEX($C$5:$C$54,$I697)*INDEX(怒翼属性投放!$B$67:$Q$83,$F697,O$3)*INDEX(怒翼属性投放!$B$33:$B$41,怒翼升级!$G697))</f>
        <v>0</v>
      </c>
      <c r="P697" s="12">
        <f>INT(INDEX($C$5:$C$54,$I697)*INDEX(怒翼属性投放!$B$67:$Q$83,$F697,P$3)*INDEX(怒翼属性投放!$B$33:$B$41,怒翼升级!$G697))</f>
        <v>0</v>
      </c>
      <c r="Q697" s="12">
        <f>INT(INDEX($C$5:$C$54,$I697)*INDEX(怒翼属性投放!$B$67:$Q$83,$F697,Q$3)*INDEX(怒翼属性投放!$B$33:$B$41,怒翼升级!$G697))</f>
        <v>3128</v>
      </c>
      <c r="R697" s="12">
        <f>INT(INDEX($C$5:$C$54,$I697)*INDEX(怒翼属性投放!$B$67:$Q$83,$F697,R$3)*INDEX(怒翼属性投放!$B$33:$B$41,怒翼升级!$G697))</f>
        <v>0</v>
      </c>
      <c r="S697" s="12">
        <f>INT(INDEX($C$5:$C$54,$I697)*INDEX(怒翼属性投放!$B$67:$Q$83,$F697,S$3)*INDEX(怒翼属性投放!$B$33:$B$41,怒翼升级!$G697))</f>
        <v>0</v>
      </c>
      <c r="T697" s="12">
        <f>INT(INDEX($C$5:$C$54,$I697)*INDEX(怒翼属性投放!$B$67:$Q$83,$F697,T$3)*INDEX(怒翼属性投放!$B$33:$B$41,怒翼升级!$G697))</f>
        <v>0</v>
      </c>
      <c r="U697" s="12">
        <f>INT(INDEX($C$5:$C$54,$I697)*INDEX(怒翼属性投放!$B$67:$Q$83,$F697,U$3)*INDEX(怒翼属性投放!$B$33:$B$41,怒翼升级!$G697))</f>
        <v>0</v>
      </c>
      <c r="V697" s="12">
        <f>INT(INDEX($C$5:$C$54,$I697)*INDEX(怒翼属性投放!$B$67:$Q$83,$F697,V$3)*INDEX(怒翼属性投放!$B$33:$B$41,怒翼升级!$G697))</f>
        <v>0</v>
      </c>
      <c r="W697" s="12">
        <f>INT(INDEX($C$5:$C$54,$I697)*INDEX(怒翼属性投放!$B$67:$Q$83,$F697,W$3)*INDEX(怒翼属性投放!$B$33:$B$41,怒翼升级!$G697))</f>
        <v>0</v>
      </c>
      <c r="X697" s="12">
        <f>INT(INDEX($C$5:$C$54,$I697)*INDEX(怒翼属性投放!$B$67:$Q$83,$F697,X$3)*INDEX(怒翼属性投放!$B$33:$B$41,怒翼升级!$G697))</f>
        <v>0</v>
      </c>
      <c r="Y697" s="12">
        <f>INT(INDEX($C$5:$C$54,$I697)*INDEX(怒翼属性投放!$B$67:$Q$83,$F697,Y$3)*INDEX(怒翼属性投放!$B$33:$B$41,怒翼升级!$G697))</f>
        <v>0</v>
      </c>
      <c r="Z697" s="12">
        <f>SUMPRODUCT(怒翼属性投放!B$47:Q$47,怒翼升级!J697:Y697)</f>
        <v>18242.099999999999</v>
      </c>
    </row>
    <row r="698" spans="6:26" ht="16.5" x14ac:dyDescent="0.15">
      <c r="F698" s="13">
        <v>14</v>
      </c>
      <c r="G698" s="13">
        <v>8</v>
      </c>
      <c r="H698" s="13" t="s">
        <v>15</v>
      </c>
      <c r="I698" s="13">
        <v>44</v>
      </c>
      <c r="J698" s="12">
        <f>INT(INDEX($C$5:$C$54,$I698)*INDEX(怒翼属性投放!$B$67:$Q$83,$F698,J$3)*INDEX(怒翼属性投放!$B$33:$B$41,怒翼升级!$G698))</f>
        <v>26607</v>
      </c>
      <c r="K698" s="12">
        <f>INT(INDEX($C$5:$C$54,$I698)*INDEX(怒翼属性投放!$B$67:$Q$83,$F698,K$3)*INDEX(怒翼属性投放!$B$33:$B$41,怒翼升级!$G698))</f>
        <v>2128</v>
      </c>
      <c r="L698" s="12">
        <f>INT(INDEX($C$5:$C$54,$I698)*INDEX(怒翼属性投放!$B$67:$Q$83,$F698,L$3)*INDEX(怒翼属性投放!$B$33:$B$41,怒翼升级!$G698))</f>
        <v>1064</v>
      </c>
      <c r="M698" s="12">
        <f>INT(INDEX($C$5:$C$54,$I698)*INDEX(怒翼属性投放!$B$67:$Q$83,$F698,M$3)*INDEX(怒翼属性投放!$B$33:$B$41,怒翼升级!$G698))</f>
        <v>1064</v>
      </c>
      <c r="N698" s="12">
        <f>INT(INDEX($C$5:$C$54,$I698)*INDEX(怒翼属性投放!$B$67:$Q$83,$F698,N$3)*INDEX(怒翼属性投放!$B$33:$B$41,怒翼升级!$G698))</f>
        <v>0</v>
      </c>
      <c r="O698" s="12">
        <f>INT(INDEX($C$5:$C$54,$I698)*INDEX(怒翼属性投放!$B$67:$Q$83,$F698,O$3)*INDEX(怒翼属性投放!$B$33:$B$41,怒翼升级!$G698))</f>
        <v>0</v>
      </c>
      <c r="P698" s="12">
        <f>INT(INDEX($C$5:$C$54,$I698)*INDEX(怒翼属性投放!$B$67:$Q$83,$F698,P$3)*INDEX(怒翼属性投放!$B$33:$B$41,怒翼升级!$G698))</f>
        <v>0</v>
      </c>
      <c r="Q698" s="12">
        <f>INT(INDEX($C$5:$C$54,$I698)*INDEX(怒翼属性投放!$B$67:$Q$83,$F698,Q$3)*INDEX(怒翼属性投放!$B$33:$B$41,怒翼升级!$G698))</f>
        <v>3192</v>
      </c>
      <c r="R698" s="12">
        <f>INT(INDEX($C$5:$C$54,$I698)*INDEX(怒翼属性投放!$B$67:$Q$83,$F698,R$3)*INDEX(怒翼属性投放!$B$33:$B$41,怒翼升级!$G698))</f>
        <v>0</v>
      </c>
      <c r="S698" s="12">
        <f>INT(INDEX($C$5:$C$54,$I698)*INDEX(怒翼属性投放!$B$67:$Q$83,$F698,S$3)*INDEX(怒翼属性投放!$B$33:$B$41,怒翼升级!$G698))</f>
        <v>0</v>
      </c>
      <c r="T698" s="12">
        <f>INT(INDEX($C$5:$C$54,$I698)*INDEX(怒翼属性投放!$B$67:$Q$83,$F698,T$3)*INDEX(怒翼属性投放!$B$33:$B$41,怒翼升级!$G698))</f>
        <v>0</v>
      </c>
      <c r="U698" s="12">
        <f>INT(INDEX($C$5:$C$54,$I698)*INDEX(怒翼属性投放!$B$67:$Q$83,$F698,U$3)*INDEX(怒翼属性投放!$B$33:$B$41,怒翼升级!$G698))</f>
        <v>0</v>
      </c>
      <c r="V698" s="12">
        <f>INT(INDEX($C$5:$C$54,$I698)*INDEX(怒翼属性投放!$B$67:$Q$83,$F698,V$3)*INDEX(怒翼属性投放!$B$33:$B$41,怒翼升级!$G698))</f>
        <v>0</v>
      </c>
      <c r="W698" s="12">
        <f>INT(INDEX($C$5:$C$54,$I698)*INDEX(怒翼属性投放!$B$67:$Q$83,$F698,W$3)*INDEX(怒翼属性投放!$B$33:$B$41,怒翼升级!$G698))</f>
        <v>0</v>
      </c>
      <c r="X698" s="12">
        <f>INT(INDEX($C$5:$C$54,$I698)*INDEX(怒翼属性投放!$B$67:$Q$83,$F698,X$3)*INDEX(怒翼属性投放!$B$33:$B$41,怒翼升级!$G698))</f>
        <v>0</v>
      </c>
      <c r="Y698" s="12">
        <f>INT(INDEX($C$5:$C$54,$I698)*INDEX(怒翼属性投放!$B$67:$Q$83,$F698,Y$3)*INDEX(怒翼属性投放!$B$33:$B$41,怒翼升级!$G698))</f>
        <v>0</v>
      </c>
      <c r="Z698" s="12">
        <f>SUMPRODUCT(怒翼属性投放!B$47:Q$47,怒翼升级!J698:Y698)</f>
        <v>18620.7</v>
      </c>
    </row>
    <row r="699" spans="6:26" ht="16.5" x14ac:dyDescent="0.15">
      <c r="F699" s="13">
        <v>14</v>
      </c>
      <c r="G699" s="13">
        <v>8</v>
      </c>
      <c r="H699" s="13" t="s">
        <v>15</v>
      </c>
      <c r="I699" s="13">
        <v>45</v>
      </c>
      <c r="J699" s="12">
        <f>INT(INDEX($C$5:$C$54,$I699)*INDEX(怒翼属性投放!$B$67:$Q$83,$F699,J$3)*INDEX(怒翼属性投放!$B$33:$B$41,怒翼升级!$G699))</f>
        <v>27142</v>
      </c>
      <c r="K699" s="12">
        <f>INT(INDEX($C$5:$C$54,$I699)*INDEX(怒翼属性投放!$B$67:$Q$83,$F699,K$3)*INDEX(怒翼属性投放!$B$33:$B$41,怒翼升级!$G699))</f>
        <v>2171</v>
      </c>
      <c r="L699" s="12">
        <f>INT(INDEX($C$5:$C$54,$I699)*INDEX(怒翼属性投放!$B$67:$Q$83,$F699,L$3)*INDEX(怒翼属性投放!$B$33:$B$41,怒翼升级!$G699))</f>
        <v>1085</v>
      </c>
      <c r="M699" s="12">
        <f>INT(INDEX($C$5:$C$54,$I699)*INDEX(怒翼属性投放!$B$67:$Q$83,$F699,M$3)*INDEX(怒翼属性投放!$B$33:$B$41,怒翼升级!$G699))</f>
        <v>1085</v>
      </c>
      <c r="N699" s="12">
        <f>INT(INDEX($C$5:$C$54,$I699)*INDEX(怒翼属性投放!$B$67:$Q$83,$F699,N$3)*INDEX(怒翼属性投放!$B$33:$B$41,怒翼升级!$G699))</f>
        <v>0</v>
      </c>
      <c r="O699" s="12">
        <f>INT(INDEX($C$5:$C$54,$I699)*INDEX(怒翼属性投放!$B$67:$Q$83,$F699,O$3)*INDEX(怒翼属性投放!$B$33:$B$41,怒翼升级!$G699))</f>
        <v>0</v>
      </c>
      <c r="P699" s="12">
        <f>INT(INDEX($C$5:$C$54,$I699)*INDEX(怒翼属性投放!$B$67:$Q$83,$F699,P$3)*INDEX(怒翼属性投放!$B$33:$B$41,怒翼升级!$G699))</f>
        <v>0</v>
      </c>
      <c r="Q699" s="12">
        <f>INT(INDEX($C$5:$C$54,$I699)*INDEX(怒翼属性投放!$B$67:$Q$83,$F699,Q$3)*INDEX(怒翼属性投放!$B$33:$B$41,怒翼升级!$G699))</f>
        <v>3257</v>
      </c>
      <c r="R699" s="12">
        <f>INT(INDEX($C$5:$C$54,$I699)*INDEX(怒翼属性投放!$B$67:$Q$83,$F699,R$3)*INDEX(怒翼属性投放!$B$33:$B$41,怒翼升级!$G699))</f>
        <v>0</v>
      </c>
      <c r="S699" s="12">
        <f>INT(INDEX($C$5:$C$54,$I699)*INDEX(怒翼属性投放!$B$67:$Q$83,$F699,S$3)*INDEX(怒翼属性投放!$B$33:$B$41,怒翼升级!$G699))</f>
        <v>0</v>
      </c>
      <c r="T699" s="12">
        <f>INT(INDEX($C$5:$C$54,$I699)*INDEX(怒翼属性投放!$B$67:$Q$83,$F699,T$3)*INDEX(怒翼属性投放!$B$33:$B$41,怒翼升级!$G699))</f>
        <v>0</v>
      </c>
      <c r="U699" s="12">
        <f>INT(INDEX($C$5:$C$54,$I699)*INDEX(怒翼属性投放!$B$67:$Q$83,$F699,U$3)*INDEX(怒翼属性投放!$B$33:$B$41,怒翼升级!$G699))</f>
        <v>0</v>
      </c>
      <c r="V699" s="12">
        <f>INT(INDEX($C$5:$C$54,$I699)*INDEX(怒翼属性投放!$B$67:$Q$83,$F699,V$3)*INDEX(怒翼属性投放!$B$33:$B$41,怒翼升级!$G699))</f>
        <v>0</v>
      </c>
      <c r="W699" s="12">
        <f>INT(INDEX($C$5:$C$54,$I699)*INDEX(怒翼属性投放!$B$67:$Q$83,$F699,W$3)*INDEX(怒翼属性投放!$B$33:$B$41,怒翼升级!$G699))</f>
        <v>0</v>
      </c>
      <c r="X699" s="12">
        <f>INT(INDEX($C$5:$C$54,$I699)*INDEX(怒翼属性投放!$B$67:$Q$83,$F699,X$3)*INDEX(怒翼属性投放!$B$33:$B$41,怒翼升级!$G699))</f>
        <v>0</v>
      </c>
      <c r="Y699" s="12">
        <f>INT(INDEX($C$5:$C$54,$I699)*INDEX(怒翼属性投放!$B$67:$Q$83,$F699,Y$3)*INDEX(怒翼属性投放!$B$33:$B$41,怒翼升级!$G699))</f>
        <v>0</v>
      </c>
      <c r="Z699" s="12">
        <f>SUMPRODUCT(怒翼属性投放!B$47:Q$47,怒翼升级!J699:Y699)</f>
        <v>18994.2</v>
      </c>
    </row>
    <row r="700" spans="6:26" ht="16.5" x14ac:dyDescent="0.15">
      <c r="F700" s="13">
        <v>14</v>
      </c>
      <c r="G700" s="13">
        <v>8</v>
      </c>
      <c r="H700" s="13" t="s">
        <v>15</v>
      </c>
      <c r="I700" s="13">
        <v>46</v>
      </c>
      <c r="J700" s="12">
        <f>INT(INDEX($C$5:$C$54,$I700)*INDEX(怒翼属性投放!$B$67:$Q$83,$F700,J$3)*INDEX(怒翼属性投放!$B$33:$B$41,怒翼升级!$G700))</f>
        <v>27678</v>
      </c>
      <c r="K700" s="12">
        <f>INT(INDEX($C$5:$C$54,$I700)*INDEX(怒翼属性投放!$B$67:$Q$83,$F700,K$3)*INDEX(怒翼属性投放!$B$33:$B$41,怒翼升级!$G700))</f>
        <v>2214</v>
      </c>
      <c r="L700" s="12">
        <f>INT(INDEX($C$5:$C$54,$I700)*INDEX(怒翼属性投放!$B$67:$Q$83,$F700,L$3)*INDEX(怒翼属性投放!$B$33:$B$41,怒翼升级!$G700))</f>
        <v>1107</v>
      </c>
      <c r="M700" s="12">
        <f>INT(INDEX($C$5:$C$54,$I700)*INDEX(怒翼属性投放!$B$67:$Q$83,$F700,M$3)*INDEX(怒翼属性投放!$B$33:$B$41,怒翼升级!$G700))</f>
        <v>1107</v>
      </c>
      <c r="N700" s="12">
        <f>INT(INDEX($C$5:$C$54,$I700)*INDEX(怒翼属性投放!$B$67:$Q$83,$F700,N$3)*INDEX(怒翼属性投放!$B$33:$B$41,怒翼升级!$G700))</f>
        <v>0</v>
      </c>
      <c r="O700" s="12">
        <f>INT(INDEX($C$5:$C$54,$I700)*INDEX(怒翼属性投放!$B$67:$Q$83,$F700,O$3)*INDEX(怒翼属性投放!$B$33:$B$41,怒翼升级!$G700))</f>
        <v>0</v>
      </c>
      <c r="P700" s="12">
        <f>INT(INDEX($C$5:$C$54,$I700)*INDEX(怒翼属性投放!$B$67:$Q$83,$F700,P$3)*INDEX(怒翼属性投放!$B$33:$B$41,怒翼升级!$G700))</f>
        <v>0</v>
      </c>
      <c r="Q700" s="12">
        <f>INT(INDEX($C$5:$C$54,$I700)*INDEX(怒翼属性投放!$B$67:$Q$83,$F700,Q$3)*INDEX(怒翼属性投放!$B$33:$B$41,怒翼升级!$G700))</f>
        <v>3321</v>
      </c>
      <c r="R700" s="12">
        <f>INT(INDEX($C$5:$C$54,$I700)*INDEX(怒翼属性投放!$B$67:$Q$83,$F700,R$3)*INDEX(怒翼属性投放!$B$33:$B$41,怒翼升级!$G700))</f>
        <v>0</v>
      </c>
      <c r="S700" s="12">
        <f>INT(INDEX($C$5:$C$54,$I700)*INDEX(怒翼属性投放!$B$67:$Q$83,$F700,S$3)*INDEX(怒翼属性投放!$B$33:$B$41,怒翼升级!$G700))</f>
        <v>0</v>
      </c>
      <c r="T700" s="12">
        <f>INT(INDEX($C$5:$C$54,$I700)*INDEX(怒翼属性投放!$B$67:$Q$83,$F700,T$3)*INDEX(怒翼属性投放!$B$33:$B$41,怒翼升级!$G700))</f>
        <v>0</v>
      </c>
      <c r="U700" s="12">
        <f>INT(INDEX($C$5:$C$54,$I700)*INDEX(怒翼属性投放!$B$67:$Q$83,$F700,U$3)*INDEX(怒翼属性投放!$B$33:$B$41,怒翼升级!$G700))</f>
        <v>0</v>
      </c>
      <c r="V700" s="12">
        <f>INT(INDEX($C$5:$C$54,$I700)*INDEX(怒翼属性投放!$B$67:$Q$83,$F700,V$3)*INDEX(怒翼属性投放!$B$33:$B$41,怒翼升级!$G700))</f>
        <v>0</v>
      </c>
      <c r="W700" s="12">
        <f>INT(INDEX($C$5:$C$54,$I700)*INDEX(怒翼属性投放!$B$67:$Q$83,$F700,W$3)*INDEX(怒翼属性投放!$B$33:$B$41,怒翼升级!$G700))</f>
        <v>0</v>
      </c>
      <c r="X700" s="12">
        <f>INT(INDEX($C$5:$C$54,$I700)*INDEX(怒翼属性投放!$B$67:$Q$83,$F700,X$3)*INDEX(怒翼属性投放!$B$33:$B$41,怒翼升级!$G700))</f>
        <v>0</v>
      </c>
      <c r="Y700" s="12">
        <f>INT(INDEX($C$5:$C$54,$I700)*INDEX(怒翼属性投放!$B$67:$Q$83,$F700,Y$3)*INDEX(怒翼属性投放!$B$33:$B$41,怒翼升级!$G700))</f>
        <v>0</v>
      </c>
      <c r="Z700" s="12">
        <f>SUMPRODUCT(怒翼属性投放!B$47:Q$47,怒翼升级!J700:Y700)</f>
        <v>19372.8</v>
      </c>
    </row>
    <row r="701" spans="6:26" ht="16.5" x14ac:dyDescent="0.15">
      <c r="F701" s="13">
        <v>14</v>
      </c>
      <c r="G701" s="13">
        <v>8</v>
      </c>
      <c r="H701" s="13" t="s">
        <v>15</v>
      </c>
      <c r="I701" s="13">
        <v>47</v>
      </c>
      <c r="J701" s="12">
        <f>INT(INDEX($C$5:$C$54,$I701)*INDEX(怒翼属性投放!$B$67:$Q$83,$F701,J$3)*INDEX(怒翼属性投放!$B$33:$B$41,怒翼升级!$G701))</f>
        <v>28214</v>
      </c>
      <c r="K701" s="12">
        <f>INT(INDEX($C$5:$C$54,$I701)*INDEX(怒翼属性投放!$B$67:$Q$83,$F701,K$3)*INDEX(怒翼属性投放!$B$33:$B$41,怒翼升级!$G701))</f>
        <v>2257</v>
      </c>
      <c r="L701" s="12">
        <f>INT(INDEX($C$5:$C$54,$I701)*INDEX(怒翼属性投放!$B$67:$Q$83,$F701,L$3)*INDEX(怒翼属性投放!$B$33:$B$41,怒翼升级!$G701))</f>
        <v>1128</v>
      </c>
      <c r="M701" s="12">
        <f>INT(INDEX($C$5:$C$54,$I701)*INDEX(怒翼属性投放!$B$67:$Q$83,$F701,M$3)*INDEX(怒翼属性投放!$B$33:$B$41,怒翼升级!$G701))</f>
        <v>1128</v>
      </c>
      <c r="N701" s="12">
        <f>INT(INDEX($C$5:$C$54,$I701)*INDEX(怒翼属性投放!$B$67:$Q$83,$F701,N$3)*INDEX(怒翼属性投放!$B$33:$B$41,怒翼升级!$G701))</f>
        <v>0</v>
      </c>
      <c r="O701" s="12">
        <f>INT(INDEX($C$5:$C$54,$I701)*INDEX(怒翼属性投放!$B$67:$Q$83,$F701,O$3)*INDEX(怒翼属性投放!$B$33:$B$41,怒翼升级!$G701))</f>
        <v>0</v>
      </c>
      <c r="P701" s="12">
        <f>INT(INDEX($C$5:$C$54,$I701)*INDEX(怒翼属性投放!$B$67:$Q$83,$F701,P$3)*INDEX(怒翼属性投放!$B$33:$B$41,怒翼升级!$G701))</f>
        <v>0</v>
      </c>
      <c r="Q701" s="12">
        <f>INT(INDEX($C$5:$C$54,$I701)*INDEX(怒翼属性投放!$B$67:$Q$83,$F701,Q$3)*INDEX(怒翼属性投放!$B$33:$B$41,怒翼升级!$G701))</f>
        <v>3385</v>
      </c>
      <c r="R701" s="12">
        <f>INT(INDEX($C$5:$C$54,$I701)*INDEX(怒翼属性投放!$B$67:$Q$83,$F701,R$3)*INDEX(怒翼属性投放!$B$33:$B$41,怒翼升级!$G701))</f>
        <v>0</v>
      </c>
      <c r="S701" s="12">
        <f>INT(INDEX($C$5:$C$54,$I701)*INDEX(怒翼属性投放!$B$67:$Q$83,$F701,S$3)*INDEX(怒翼属性投放!$B$33:$B$41,怒翼升级!$G701))</f>
        <v>0</v>
      </c>
      <c r="T701" s="12">
        <f>INT(INDEX($C$5:$C$54,$I701)*INDEX(怒翼属性投放!$B$67:$Q$83,$F701,T$3)*INDEX(怒翼属性投放!$B$33:$B$41,怒翼升级!$G701))</f>
        <v>0</v>
      </c>
      <c r="U701" s="12">
        <f>INT(INDEX($C$5:$C$54,$I701)*INDEX(怒翼属性投放!$B$67:$Q$83,$F701,U$3)*INDEX(怒翼属性投放!$B$33:$B$41,怒翼升级!$G701))</f>
        <v>0</v>
      </c>
      <c r="V701" s="12">
        <f>INT(INDEX($C$5:$C$54,$I701)*INDEX(怒翼属性投放!$B$67:$Q$83,$F701,V$3)*INDEX(怒翼属性投放!$B$33:$B$41,怒翼升级!$G701))</f>
        <v>0</v>
      </c>
      <c r="W701" s="12">
        <f>INT(INDEX($C$5:$C$54,$I701)*INDEX(怒翼属性投放!$B$67:$Q$83,$F701,W$3)*INDEX(怒翼属性投放!$B$33:$B$41,怒翼升级!$G701))</f>
        <v>0</v>
      </c>
      <c r="X701" s="12">
        <f>INT(INDEX($C$5:$C$54,$I701)*INDEX(怒翼属性投放!$B$67:$Q$83,$F701,X$3)*INDEX(怒翼属性投放!$B$33:$B$41,怒翼升级!$G701))</f>
        <v>0</v>
      </c>
      <c r="Y701" s="12">
        <f>INT(INDEX($C$5:$C$54,$I701)*INDEX(怒翼属性投放!$B$67:$Q$83,$F701,Y$3)*INDEX(怒翼属性投放!$B$33:$B$41,怒翼升级!$G701))</f>
        <v>0</v>
      </c>
      <c r="Z701" s="12">
        <f>SUMPRODUCT(怒翼属性投放!B$47:Q$47,怒翼升级!J701:Y701)</f>
        <v>19745.400000000001</v>
      </c>
    </row>
    <row r="702" spans="6:26" ht="16.5" x14ac:dyDescent="0.15">
      <c r="F702" s="13">
        <v>14</v>
      </c>
      <c r="G702" s="13">
        <v>8</v>
      </c>
      <c r="H702" s="13" t="s">
        <v>15</v>
      </c>
      <c r="I702" s="13">
        <v>48</v>
      </c>
      <c r="J702" s="12">
        <f>INT(INDEX($C$5:$C$54,$I702)*INDEX(怒翼属性投放!$B$67:$Q$83,$F702,J$3)*INDEX(怒翼属性投放!$B$33:$B$41,怒翼升级!$G702))</f>
        <v>28750</v>
      </c>
      <c r="K702" s="12">
        <f>INT(INDEX($C$5:$C$54,$I702)*INDEX(怒翼属性投放!$B$67:$Q$83,$F702,K$3)*INDEX(怒翼属性投放!$B$33:$B$41,怒翼升级!$G702))</f>
        <v>2300</v>
      </c>
      <c r="L702" s="12">
        <f>INT(INDEX($C$5:$C$54,$I702)*INDEX(怒翼属性投放!$B$67:$Q$83,$F702,L$3)*INDEX(怒翼属性投放!$B$33:$B$41,怒翼升级!$G702))</f>
        <v>1150</v>
      </c>
      <c r="M702" s="12">
        <f>INT(INDEX($C$5:$C$54,$I702)*INDEX(怒翼属性投放!$B$67:$Q$83,$F702,M$3)*INDEX(怒翼属性投放!$B$33:$B$41,怒翼升级!$G702))</f>
        <v>1150</v>
      </c>
      <c r="N702" s="12">
        <f>INT(INDEX($C$5:$C$54,$I702)*INDEX(怒翼属性投放!$B$67:$Q$83,$F702,N$3)*INDEX(怒翼属性投放!$B$33:$B$41,怒翼升级!$G702))</f>
        <v>0</v>
      </c>
      <c r="O702" s="12">
        <f>INT(INDEX($C$5:$C$54,$I702)*INDEX(怒翼属性投放!$B$67:$Q$83,$F702,O$3)*INDEX(怒翼属性投放!$B$33:$B$41,怒翼升级!$G702))</f>
        <v>0</v>
      </c>
      <c r="P702" s="12">
        <f>INT(INDEX($C$5:$C$54,$I702)*INDEX(怒翼属性投放!$B$67:$Q$83,$F702,P$3)*INDEX(怒翼属性投放!$B$33:$B$41,怒翼升级!$G702))</f>
        <v>0</v>
      </c>
      <c r="Q702" s="12">
        <f>INT(INDEX($C$5:$C$54,$I702)*INDEX(怒翼属性投放!$B$67:$Q$83,$F702,Q$3)*INDEX(怒翼属性投放!$B$33:$B$41,怒翼升级!$G702))</f>
        <v>3450</v>
      </c>
      <c r="R702" s="12">
        <f>INT(INDEX($C$5:$C$54,$I702)*INDEX(怒翼属性投放!$B$67:$Q$83,$F702,R$3)*INDEX(怒翼属性投放!$B$33:$B$41,怒翼升级!$G702))</f>
        <v>0</v>
      </c>
      <c r="S702" s="12">
        <f>INT(INDEX($C$5:$C$54,$I702)*INDEX(怒翼属性投放!$B$67:$Q$83,$F702,S$3)*INDEX(怒翼属性投放!$B$33:$B$41,怒翼升级!$G702))</f>
        <v>0</v>
      </c>
      <c r="T702" s="12">
        <f>INT(INDEX($C$5:$C$54,$I702)*INDEX(怒翼属性投放!$B$67:$Q$83,$F702,T$3)*INDEX(怒翼属性投放!$B$33:$B$41,怒翼升级!$G702))</f>
        <v>0</v>
      </c>
      <c r="U702" s="12">
        <f>INT(INDEX($C$5:$C$54,$I702)*INDEX(怒翼属性投放!$B$67:$Q$83,$F702,U$3)*INDEX(怒翼属性投放!$B$33:$B$41,怒翼升级!$G702))</f>
        <v>0</v>
      </c>
      <c r="V702" s="12">
        <f>INT(INDEX($C$5:$C$54,$I702)*INDEX(怒翼属性投放!$B$67:$Q$83,$F702,V$3)*INDEX(怒翼属性投放!$B$33:$B$41,怒翼升级!$G702))</f>
        <v>0</v>
      </c>
      <c r="W702" s="12">
        <f>INT(INDEX($C$5:$C$54,$I702)*INDEX(怒翼属性投放!$B$67:$Q$83,$F702,W$3)*INDEX(怒翼属性投放!$B$33:$B$41,怒翼升级!$G702))</f>
        <v>0</v>
      </c>
      <c r="X702" s="12">
        <f>INT(INDEX($C$5:$C$54,$I702)*INDEX(怒翼属性投放!$B$67:$Q$83,$F702,X$3)*INDEX(怒翼属性投放!$B$33:$B$41,怒翼升级!$G702))</f>
        <v>0</v>
      </c>
      <c r="Y702" s="12">
        <f>INT(INDEX($C$5:$C$54,$I702)*INDEX(怒翼属性投放!$B$67:$Q$83,$F702,Y$3)*INDEX(怒翼属性投放!$B$33:$B$41,怒翼升级!$G702))</f>
        <v>0</v>
      </c>
      <c r="Z702" s="12">
        <f>SUMPRODUCT(怒翼属性投放!B$47:Q$47,怒翼升级!J702:Y702)</f>
        <v>20125</v>
      </c>
    </row>
    <row r="703" spans="6:26" ht="16.5" x14ac:dyDescent="0.15">
      <c r="F703" s="13">
        <v>14</v>
      </c>
      <c r="G703" s="13">
        <v>8</v>
      </c>
      <c r="H703" s="13" t="s">
        <v>15</v>
      </c>
      <c r="I703" s="13">
        <v>49</v>
      </c>
      <c r="J703" s="12">
        <f>INT(INDEX($C$5:$C$54,$I703)*INDEX(怒翼属性投放!$B$67:$Q$83,$F703,J$3)*INDEX(怒翼属性投放!$B$33:$B$41,怒翼升级!$G703))</f>
        <v>29285</v>
      </c>
      <c r="K703" s="12">
        <f>INT(INDEX($C$5:$C$54,$I703)*INDEX(怒翼属性投放!$B$67:$Q$83,$F703,K$3)*INDEX(怒翼属性投放!$B$33:$B$41,怒翼升级!$G703))</f>
        <v>2342</v>
      </c>
      <c r="L703" s="12">
        <f>INT(INDEX($C$5:$C$54,$I703)*INDEX(怒翼属性投放!$B$67:$Q$83,$F703,L$3)*INDEX(怒翼属性投放!$B$33:$B$41,怒翼升级!$G703))</f>
        <v>1171</v>
      </c>
      <c r="M703" s="12">
        <f>INT(INDEX($C$5:$C$54,$I703)*INDEX(怒翼属性投放!$B$67:$Q$83,$F703,M$3)*INDEX(怒翼属性投放!$B$33:$B$41,怒翼升级!$G703))</f>
        <v>1171</v>
      </c>
      <c r="N703" s="12">
        <f>INT(INDEX($C$5:$C$54,$I703)*INDEX(怒翼属性投放!$B$67:$Q$83,$F703,N$3)*INDEX(怒翼属性投放!$B$33:$B$41,怒翼升级!$G703))</f>
        <v>0</v>
      </c>
      <c r="O703" s="12">
        <f>INT(INDEX($C$5:$C$54,$I703)*INDEX(怒翼属性投放!$B$67:$Q$83,$F703,O$3)*INDEX(怒翼属性投放!$B$33:$B$41,怒翼升级!$G703))</f>
        <v>0</v>
      </c>
      <c r="P703" s="12">
        <f>INT(INDEX($C$5:$C$54,$I703)*INDEX(怒翼属性投放!$B$67:$Q$83,$F703,P$3)*INDEX(怒翼属性投放!$B$33:$B$41,怒翼升级!$G703))</f>
        <v>0</v>
      </c>
      <c r="Q703" s="12">
        <f>INT(INDEX($C$5:$C$54,$I703)*INDEX(怒翼属性投放!$B$67:$Q$83,$F703,Q$3)*INDEX(怒翼属性投放!$B$33:$B$41,怒翼升级!$G703))</f>
        <v>3514</v>
      </c>
      <c r="R703" s="12">
        <f>INT(INDEX($C$5:$C$54,$I703)*INDEX(怒翼属性投放!$B$67:$Q$83,$F703,R$3)*INDEX(怒翼属性投放!$B$33:$B$41,怒翼升级!$G703))</f>
        <v>0</v>
      </c>
      <c r="S703" s="12">
        <f>INT(INDEX($C$5:$C$54,$I703)*INDEX(怒翼属性投放!$B$67:$Q$83,$F703,S$3)*INDEX(怒翼属性投放!$B$33:$B$41,怒翼升级!$G703))</f>
        <v>0</v>
      </c>
      <c r="T703" s="12">
        <f>INT(INDEX($C$5:$C$54,$I703)*INDEX(怒翼属性投放!$B$67:$Q$83,$F703,T$3)*INDEX(怒翼属性投放!$B$33:$B$41,怒翼升级!$G703))</f>
        <v>0</v>
      </c>
      <c r="U703" s="12">
        <f>INT(INDEX($C$5:$C$54,$I703)*INDEX(怒翼属性投放!$B$67:$Q$83,$F703,U$3)*INDEX(怒翼属性投放!$B$33:$B$41,怒翼升级!$G703))</f>
        <v>0</v>
      </c>
      <c r="V703" s="12">
        <f>INT(INDEX($C$5:$C$54,$I703)*INDEX(怒翼属性投放!$B$67:$Q$83,$F703,V$3)*INDEX(怒翼属性投放!$B$33:$B$41,怒翼升级!$G703))</f>
        <v>0</v>
      </c>
      <c r="W703" s="12">
        <f>INT(INDEX($C$5:$C$54,$I703)*INDEX(怒翼属性投放!$B$67:$Q$83,$F703,W$3)*INDEX(怒翼属性投放!$B$33:$B$41,怒翼升级!$G703))</f>
        <v>0</v>
      </c>
      <c r="X703" s="12">
        <f>INT(INDEX($C$5:$C$54,$I703)*INDEX(怒翼属性投放!$B$67:$Q$83,$F703,X$3)*INDEX(怒翼属性投放!$B$33:$B$41,怒翼升级!$G703))</f>
        <v>0</v>
      </c>
      <c r="Y703" s="12">
        <f>INT(INDEX($C$5:$C$54,$I703)*INDEX(怒翼属性投放!$B$67:$Q$83,$F703,Y$3)*INDEX(怒翼属性投放!$B$33:$B$41,怒翼升级!$G703))</f>
        <v>0</v>
      </c>
      <c r="Z703" s="12">
        <f>SUMPRODUCT(怒翼属性投放!B$47:Q$47,怒翼升级!J703:Y703)</f>
        <v>20494.5</v>
      </c>
    </row>
    <row r="704" spans="6:26" ht="16.5" x14ac:dyDescent="0.15">
      <c r="F704" s="13">
        <v>14</v>
      </c>
      <c r="G704" s="13">
        <v>8</v>
      </c>
      <c r="H704" s="13" t="s">
        <v>15</v>
      </c>
      <c r="I704" s="13">
        <v>50</v>
      </c>
      <c r="J704" s="12">
        <f>INT(INDEX($C$5:$C$54,$I704)*INDEX(怒翼属性投放!$B$67:$Q$83,$F704,J$3)*INDEX(怒翼属性投放!$B$33:$B$41,怒翼升级!$G704))</f>
        <v>30000</v>
      </c>
      <c r="K704" s="12">
        <f>INT(INDEX($C$5:$C$54,$I704)*INDEX(怒翼属性投放!$B$67:$Q$83,$F704,K$3)*INDEX(怒翼属性投放!$B$33:$B$41,怒翼升级!$G704))</f>
        <v>2400</v>
      </c>
      <c r="L704" s="12">
        <f>INT(INDEX($C$5:$C$54,$I704)*INDEX(怒翼属性投放!$B$67:$Q$83,$F704,L$3)*INDEX(怒翼属性投放!$B$33:$B$41,怒翼升级!$G704))</f>
        <v>1200</v>
      </c>
      <c r="M704" s="12">
        <f>INT(INDEX($C$5:$C$54,$I704)*INDEX(怒翼属性投放!$B$67:$Q$83,$F704,M$3)*INDEX(怒翼属性投放!$B$33:$B$41,怒翼升级!$G704))</f>
        <v>1200</v>
      </c>
      <c r="N704" s="12">
        <f>INT(INDEX($C$5:$C$54,$I704)*INDEX(怒翼属性投放!$B$67:$Q$83,$F704,N$3)*INDEX(怒翼属性投放!$B$33:$B$41,怒翼升级!$G704))</f>
        <v>0</v>
      </c>
      <c r="O704" s="12">
        <f>INT(INDEX($C$5:$C$54,$I704)*INDEX(怒翼属性投放!$B$67:$Q$83,$F704,O$3)*INDEX(怒翼属性投放!$B$33:$B$41,怒翼升级!$G704))</f>
        <v>0</v>
      </c>
      <c r="P704" s="12">
        <f>INT(INDEX($C$5:$C$54,$I704)*INDEX(怒翼属性投放!$B$67:$Q$83,$F704,P$3)*INDEX(怒翼属性投放!$B$33:$B$41,怒翼升级!$G704))</f>
        <v>0</v>
      </c>
      <c r="Q704" s="12">
        <f>INT(INDEX($C$5:$C$54,$I704)*INDEX(怒翼属性投放!$B$67:$Q$83,$F704,Q$3)*INDEX(怒翼属性投放!$B$33:$B$41,怒翼升级!$G704))</f>
        <v>3600</v>
      </c>
      <c r="R704" s="12">
        <f>INT(INDEX($C$5:$C$54,$I704)*INDEX(怒翼属性投放!$B$67:$Q$83,$F704,R$3)*INDEX(怒翼属性投放!$B$33:$B$41,怒翼升级!$G704))</f>
        <v>0</v>
      </c>
      <c r="S704" s="12">
        <f>INT(INDEX($C$5:$C$54,$I704)*INDEX(怒翼属性投放!$B$67:$Q$83,$F704,S$3)*INDEX(怒翼属性投放!$B$33:$B$41,怒翼升级!$G704))</f>
        <v>0</v>
      </c>
      <c r="T704" s="12">
        <f>INT(INDEX($C$5:$C$54,$I704)*INDEX(怒翼属性投放!$B$67:$Q$83,$F704,T$3)*INDEX(怒翼属性投放!$B$33:$B$41,怒翼升级!$G704))</f>
        <v>0</v>
      </c>
      <c r="U704" s="12">
        <f>INT(INDEX($C$5:$C$54,$I704)*INDEX(怒翼属性投放!$B$67:$Q$83,$F704,U$3)*INDEX(怒翼属性投放!$B$33:$B$41,怒翼升级!$G704))</f>
        <v>0</v>
      </c>
      <c r="V704" s="12">
        <f>INT(INDEX($C$5:$C$54,$I704)*INDEX(怒翼属性投放!$B$67:$Q$83,$F704,V$3)*INDEX(怒翼属性投放!$B$33:$B$41,怒翼升级!$G704))</f>
        <v>0</v>
      </c>
      <c r="W704" s="12">
        <f>INT(INDEX($C$5:$C$54,$I704)*INDEX(怒翼属性投放!$B$67:$Q$83,$F704,W$3)*INDEX(怒翼属性投放!$B$33:$B$41,怒翼升级!$G704))</f>
        <v>0</v>
      </c>
      <c r="X704" s="12">
        <f>INT(INDEX($C$5:$C$54,$I704)*INDEX(怒翼属性投放!$B$67:$Q$83,$F704,X$3)*INDEX(怒翼属性投放!$B$33:$B$41,怒翼升级!$G704))</f>
        <v>0</v>
      </c>
      <c r="Y704" s="12">
        <f>INT(INDEX($C$5:$C$54,$I704)*INDEX(怒翼属性投放!$B$67:$Q$83,$F704,Y$3)*INDEX(怒翼属性投放!$B$33:$B$41,怒翼升级!$G704))</f>
        <v>0</v>
      </c>
      <c r="Z704" s="12">
        <f>SUMPRODUCT(怒翼属性投放!B$47:Q$47,怒翼升级!J704:Y704)</f>
        <v>21000</v>
      </c>
    </row>
    <row r="705" spans="6:26" ht="16.5" x14ac:dyDescent="0.15">
      <c r="F705" s="13">
        <v>15</v>
      </c>
      <c r="G705" s="13">
        <v>9</v>
      </c>
      <c r="H705" s="13" t="s">
        <v>147</v>
      </c>
      <c r="I705" s="13">
        <v>1</v>
      </c>
      <c r="J705" s="12">
        <f>INT(INDEX($C$5:$C$54,$I705)*INDEX(怒翼属性投放!$B$67:$Q$83,$F705,J$3)*INDEX(怒翼属性投放!$B$33:$B$41,怒翼升级!$G705))</f>
        <v>0</v>
      </c>
      <c r="K705" s="12">
        <f>INT(INDEX($C$5:$C$54,$I705)*INDEX(怒翼属性投放!$B$67:$Q$83,$F705,K$3)*INDEX(怒翼属性投放!$B$33:$B$41,怒翼升级!$G705))</f>
        <v>340</v>
      </c>
      <c r="L705" s="12">
        <f>INT(INDEX($C$5:$C$54,$I705)*INDEX(怒翼属性投放!$B$67:$Q$83,$F705,L$3)*INDEX(怒翼属性投放!$B$33:$B$41,怒翼升级!$G705))</f>
        <v>170</v>
      </c>
      <c r="M705" s="12">
        <f>INT(INDEX($C$5:$C$54,$I705)*INDEX(怒翼属性投放!$B$67:$Q$83,$F705,M$3)*INDEX(怒翼属性投放!$B$33:$B$41,怒翼升级!$G705))</f>
        <v>170</v>
      </c>
      <c r="N705" s="12">
        <f>INT(INDEX($C$5:$C$54,$I705)*INDEX(怒翼属性投放!$B$67:$Q$83,$F705,N$3)*INDEX(怒翼属性投放!$B$33:$B$41,怒翼升级!$G705))</f>
        <v>340</v>
      </c>
      <c r="O705" s="12">
        <f>INT(INDEX($C$5:$C$54,$I705)*INDEX(怒翼属性投放!$B$67:$Q$83,$F705,O$3)*INDEX(怒翼属性投放!$B$33:$B$41,怒翼升级!$G705))</f>
        <v>340</v>
      </c>
      <c r="P705" s="12">
        <f>INT(INDEX($C$5:$C$54,$I705)*INDEX(怒翼属性投放!$B$67:$Q$83,$F705,P$3)*INDEX(怒翼属性投放!$B$33:$B$41,怒翼升级!$G705))</f>
        <v>0</v>
      </c>
      <c r="Q705" s="12">
        <f>INT(INDEX($C$5:$C$54,$I705)*INDEX(怒翼属性投放!$B$67:$Q$83,$F705,Q$3)*INDEX(怒翼属性投放!$B$33:$B$41,怒翼升级!$G705))</f>
        <v>0</v>
      </c>
      <c r="R705" s="12">
        <f>INT(INDEX($C$5:$C$54,$I705)*INDEX(怒翼属性投放!$B$67:$Q$83,$F705,R$3)*INDEX(怒翼属性投放!$B$33:$B$41,怒翼升级!$G705))</f>
        <v>34</v>
      </c>
      <c r="S705" s="12">
        <f>INT(INDEX($C$5:$C$54,$I705)*INDEX(怒翼属性投放!$B$67:$Q$83,$F705,S$3)*INDEX(怒翼属性投放!$B$33:$B$41,怒翼升级!$G705))</f>
        <v>0</v>
      </c>
      <c r="T705" s="12">
        <f>INT(INDEX($C$5:$C$54,$I705)*INDEX(怒翼属性投放!$B$67:$Q$83,$F705,T$3)*INDEX(怒翼属性投放!$B$33:$B$41,怒翼升级!$G705))</f>
        <v>0</v>
      </c>
      <c r="U705" s="12">
        <f>INT(INDEX($C$5:$C$54,$I705)*INDEX(怒翼属性投放!$B$67:$Q$83,$F705,U$3)*INDEX(怒翼属性投放!$B$33:$B$41,怒翼升级!$G705))</f>
        <v>0</v>
      </c>
      <c r="V705" s="12">
        <f>INT(INDEX($C$5:$C$54,$I705)*INDEX(怒翼属性投放!$B$67:$Q$83,$F705,V$3)*INDEX(怒翼属性投放!$B$33:$B$41,怒翼升级!$G705))</f>
        <v>34</v>
      </c>
      <c r="W705" s="12">
        <f>INT(INDEX($C$5:$C$54,$I705)*INDEX(怒翼属性投放!$B$67:$Q$83,$F705,W$3)*INDEX(怒翼属性投放!$B$33:$B$41,怒翼升级!$G705))</f>
        <v>0</v>
      </c>
      <c r="X705" s="12">
        <f>INT(INDEX($C$5:$C$54,$I705)*INDEX(怒翼属性投放!$B$67:$Q$83,$F705,X$3)*INDEX(怒翼属性投放!$B$33:$B$41,怒翼升级!$G705))</f>
        <v>0</v>
      </c>
      <c r="Y705" s="12">
        <f>INT(INDEX($C$5:$C$54,$I705)*INDEX(怒翼属性投放!$B$67:$Q$83,$F705,Y$3)*INDEX(怒翼属性投放!$B$33:$B$41,怒翼升级!$G705))</f>
        <v>0</v>
      </c>
      <c r="Z705" s="12">
        <f>SUMPRODUCT(怒翼属性投放!B$47:Q$47,怒翼升级!J705:Y705)</f>
        <v>3740</v>
      </c>
    </row>
    <row r="706" spans="6:26" ht="16.5" x14ac:dyDescent="0.15">
      <c r="F706" s="13">
        <v>15</v>
      </c>
      <c r="G706" s="13">
        <v>9</v>
      </c>
      <c r="H706" s="13" t="s">
        <v>147</v>
      </c>
      <c r="I706" s="13">
        <v>2</v>
      </c>
      <c r="J706" s="12">
        <f>INT(INDEX($C$5:$C$54,$I706)*INDEX(怒翼属性投放!$B$67:$Q$83,$F706,J$3)*INDEX(怒翼属性投放!$B$33:$B$41,怒翼升级!$G706))</f>
        <v>0</v>
      </c>
      <c r="K706" s="12">
        <f>INT(INDEX($C$5:$C$54,$I706)*INDEX(怒翼属性投放!$B$67:$Q$83,$F706,K$3)*INDEX(怒翼属性投放!$B$33:$B$41,怒翼升级!$G706))</f>
        <v>392</v>
      </c>
      <c r="L706" s="12">
        <f>INT(INDEX($C$5:$C$54,$I706)*INDEX(怒翼属性投放!$B$67:$Q$83,$F706,L$3)*INDEX(怒翼属性投放!$B$33:$B$41,怒翼升级!$G706))</f>
        <v>196</v>
      </c>
      <c r="M706" s="12">
        <f>INT(INDEX($C$5:$C$54,$I706)*INDEX(怒翼属性投放!$B$67:$Q$83,$F706,M$3)*INDEX(怒翼属性投放!$B$33:$B$41,怒翼升级!$G706))</f>
        <v>196</v>
      </c>
      <c r="N706" s="12">
        <f>INT(INDEX($C$5:$C$54,$I706)*INDEX(怒翼属性投放!$B$67:$Q$83,$F706,N$3)*INDEX(怒翼属性投放!$B$33:$B$41,怒翼升级!$G706))</f>
        <v>392</v>
      </c>
      <c r="O706" s="12">
        <f>INT(INDEX($C$5:$C$54,$I706)*INDEX(怒翼属性投放!$B$67:$Q$83,$F706,O$3)*INDEX(怒翼属性投放!$B$33:$B$41,怒翼升级!$G706))</f>
        <v>392</v>
      </c>
      <c r="P706" s="12">
        <f>INT(INDEX($C$5:$C$54,$I706)*INDEX(怒翼属性投放!$B$67:$Q$83,$F706,P$3)*INDEX(怒翼属性投放!$B$33:$B$41,怒翼升级!$G706))</f>
        <v>0</v>
      </c>
      <c r="Q706" s="12">
        <f>INT(INDEX($C$5:$C$54,$I706)*INDEX(怒翼属性投放!$B$67:$Q$83,$F706,Q$3)*INDEX(怒翼属性投放!$B$33:$B$41,怒翼升级!$G706))</f>
        <v>0</v>
      </c>
      <c r="R706" s="12">
        <f>INT(INDEX($C$5:$C$54,$I706)*INDEX(怒翼属性投放!$B$67:$Q$83,$F706,R$3)*INDEX(怒翼属性投放!$B$33:$B$41,怒翼升级!$G706))</f>
        <v>39</v>
      </c>
      <c r="S706" s="12">
        <f>INT(INDEX($C$5:$C$54,$I706)*INDEX(怒翼属性投放!$B$67:$Q$83,$F706,S$3)*INDEX(怒翼属性投放!$B$33:$B$41,怒翼升级!$G706))</f>
        <v>0</v>
      </c>
      <c r="T706" s="12">
        <f>INT(INDEX($C$5:$C$54,$I706)*INDEX(怒翼属性投放!$B$67:$Q$83,$F706,T$3)*INDEX(怒翼属性投放!$B$33:$B$41,怒翼升级!$G706))</f>
        <v>0</v>
      </c>
      <c r="U706" s="12">
        <f>INT(INDEX($C$5:$C$54,$I706)*INDEX(怒翼属性投放!$B$67:$Q$83,$F706,U$3)*INDEX(怒翼属性投放!$B$33:$B$41,怒翼升级!$G706))</f>
        <v>0</v>
      </c>
      <c r="V706" s="12">
        <f>INT(INDEX($C$5:$C$54,$I706)*INDEX(怒翼属性投放!$B$67:$Q$83,$F706,V$3)*INDEX(怒翼属性投放!$B$33:$B$41,怒翼升级!$G706))</f>
        <v>39</v>
      </c>
      <c r="W706" s="12">
        <f>INT(INDEX($C$5:$C$54,$I706)*INDEX(怒翼属性投放!$B$67:$Q$83,$F706,W$3)*INDEX(怒翼属性投放!$B$33:$B$41,怒翼升级!$G706))</f>
        <v>0</v>
      </c>
      <c r="X706" s="12">
        <f>INT(INDEX($C$5:$C$54,$I706)*INDEX(怒翼属性投放!$B$67:$Q$83,$F706,X$3)*INDEX(怒翼属性投放!$B$33:$B$41,怒翼升级!$G706))</f>
        <v>0</v>
      </c>
      <c r="Y706" s="12">
        <f>INT(INDEX($C$5:$C$54,$I706)*INDEX(怒翼属性投放!$B$67:$Q$83,$F706,Y$3)*INDEX(怒翼属性投放!$B$33:$B$41,怒翼升级!$G706))</f>
        <v>0</v>
      </c>
      <c r="Z706" s="12">
        <f>SUMPRODUCT(怒翼属性投放!B$47:Q$47,怒翼升级!J706:Y706)</f>
        <v>4308</v>
      </c>
    </row>
    <row r="707" spans="6:26" ht="16.5" x14ac:dyDescent="0.15">
      <c r="F707" s="13">
        <v>15</v>
      </c>
      <c r="G707" s="13">
        <v>9</v>
      </c>
      <c r="H707" s="13" t="s">
        <v>147</v>
      </c>
      <c r="I707" s="13">
        <v>3</v>
      </c>
      <c r="J707" s="12">
        <f>INT(INDEX($C$5:$C$54,$I707)*INDEX(怒翼属性投放!$B$67:$Q$83,$F707,J$3)*INDEX(怒翼属性投放!$B$33:$B$41,怒翼升级!$G707))</f>
        <v>0</v>
      </c>
      <c r="K707" s="12">
        <f>INT(INDEX($C$5:$C$54,$I707)*INDEX(怒翼属性投放!$B$67:$Q$83,$F707,K$3)*INDEX(怒翼属性投放!$B$33:$B$41,怒翼升级!$G707))</f>
        <v>443</v>
      </c>
      <c r="L707" s="12">
        <f>INT(INDEX($C$5:$C$54,$I707)*INDEX(怒翼属性投放!$B$67:$Q$83,$F707,L$3)*INDEX(怒翼属性投放!$B$33:$B$41,怒翼升级!$G707))</f>
        <v>221</v>
      </c>
      <c r="M707" s="12">
        <f>INT(INDEX($C$5:$C$54,$I707)*INDEX(怒翼属性投放!$B$67:$Q$83,$F707,M$3)*INDEX(怒翼属性投放!$B$33:$B$41,怒翼升级!$G707))</f>
        <v>221</v>
      </c>
      <c r="N707" s="12">
        <f>INT(INDEX($C$5:$C$54,$I707)*INDEX(怒翼属性投放!$B$67:$Q$83,$F707,N$3)*INDEX(怒翼属性投放!$B$33:$B$41,怒翼升级!$G707))</f>
        <v>443</v>
      </c>
      <c r="O707" s="12">
        <f>INT(INDEX($C$5:$C$54,$I707)*INDEX(怒翼属性投放!$B$67:$Q$83,$F707,O$3)*INDEX(怒翼属性投放!$B$33:$B$41,怒翼升级!$G707))</f>
        <v>443</v>
      </c>
      <c r="P707" s="12">
        <f>INT(INDEX($C$5:$C$54,$I707)*INDEX(怒翼属性投放!$B$67:$Q$83,$F707,P$3)*INDEX(怒翼属性投放!$B$33:$B$41,怒翼升级!$G707))</f>
        <v>0</v>
      </c>
      <c r="Q707" s="12">
        <f>INT(INDEX($C$5:$C$54,$I707)*INDEX(怒翼属性投放!$B$67:$Q$83,$F707,Q$3)*INDEX(怒翼属性投放!$B$33:$B$41,怒翼升级!$G707))</f>
        <v>0</v>
      </c>
      <c r="R707" s="12">
        <f>INT(INDEX($C$5:$C$54,$I707)*INDEX(怒翼属性投放!$B$67:$Q$83,$F707,R$3)*INDEX(怒翼属性投放!$B$33:$B$41,怒翼升级!$G707))</f>
        <v>44</v>
      </c>
      <c r="S707" s="12">
        <f>INT(INDEX($C$5:$C$54,$I707)*INDEX(怒翼属性投放!$B$67:$Q$83,$F707,S$3)*INDEX(怒翼属性投放!$B$33:$B$41,怒翼升级!$G707))</f>
        <v>0</v>
      </c>
      <c r="T707" s="12">
        <f>INT(INDEX($C$5:$C$54,$I707)*INDEX(怒翼属性投放!$B$67:$Q$83,$F707,T$3)*INDEX(怒翼属性投放!$B$33:$B$41,怒翼升级!$G707))</f>
        <v>0</v>
      </c>
      <c r="U707" s="12">
        <f>INT(INDEX($C$5:$C$54,$I707)*INDEX(怒翼属性投放!$B$67:$Q$83,$F707,U$3)*INDEX(怒翼属性投放!$B$33:$B$41,怒翼升级!$G707))</f>
        <v>0</v>
      </c>
      <c r="V707" s="12">
        <f>INT(INDEX($C$5:$C$54,$I707)*INDEX(怒翼属性投放!$B$67:$Q$83,$F707,V$3)*INDEX(怒翼属性投放!$B$33:$B$41,怒翼升级!$G707))</f>
        <v>44</v>
      </c>
      <c r="W707" s="12">
        <f>INT(INDEX($C$5:$C$54,$I707)*INDEX(怒翼属性投放!$B$67:$Q$83,$F707,W$3)*INDEX(怒翼属性投放!$B$33:$B$41,怒翼升级!$G707))</f>
        <v>0</v>
      </c>
      <c r="X707" s="12">
        <f>INT(INDEX($C$5:$C$54,$I707)*INDEX(怒翼属性投放!$B$67:$Q$83,$F707,X$3)*INDEX(怒翼属性投放!$B$33:$B$41,怒翼升级!$G707))</f>
        <v>0</v>
      </c>
      <c r="Y707" s="12">
        <f>INT(INDEX($C$5:$C$54,$I707)*INDEX(怒翼属性投放!$B$67:$Q$83,$F707,Y$3)*INDEX(怒翼属性投放!$B$33:$B$41,怒翼升级!$G707))</f>
        <v>0</v>
      </c>
      <c r="Z707" s="12">
        <f>SUMPRODUCT(怒翼属性投放!B$47:Q$47,怒翼升级!J707:Y707)</f>
        <v>4864</v>
      </c>
    </row>
    <row r="708" spans="6:26" ht="16.5" x14ac:dyDescent="0.15">
      <c r="F708" s="13">
        <v>15</v>
      </c>
      <c r="G708" s="13">
        <v>9</v>
      </c>
      <c r="H708" s="13" t="s">
        <v>147</v>
      </c>
      <c r="I708" s="13">
        <v>4</v>
      </c>
      <c r="J708" s="12">
        <f>INT(INDEX($C$5:$C$54,$I708)*INDEX(怒翼属性投放!$B$67:$Q$83,$F708,J$3)*INDEX(怒翼属性投放!$B$33:$B$41,怒翼升级!$G708))</f>
        <v>0</v>
      </c>
      <c r="K708" s="12">
        <f>INT(INDEX($C$5:$C$54,$I708)*INDEX(怒翼属性投放!$B$67:$Q$83,$F708,K$3)*INDEX(怒翼属性投放!$B$33:$B$41,怒翼升级!$G708))</f>
        <v>494</v>
      </c>
      <c r="L708" s="12">
        <f>INT(INDEX($C$5:$C$54,$I708)*INDEX(怒翼属性投放!$B$67:$Q$83,$F708,L$3)*INDEX(怒翼属性投放!$B$33:$B$41,怒翼升级!$G708))</f>
        <v>247</v>
      </c>
      <c r="M708" s="12">
        <f>INT(INDEX($C$5:$C$54,$I708)*INDEX(怒翼属性投放!$B$67:$Q$83,$F708,M$3)*INDEX(怒翼属性投放!$B$33:$B$41,怒翼升级!$G708))</f>
        <v>247</v>
      </c>
      <c r="N708" s="12">
        <f>INT(INDEX($C$5:$C$54,$I708)*INDEX(怒翼属性投放!$B$67:$Q$83,$F708,N$3)*INDEX(怒翼属性投放!$B$33:$B$41,怒翼升级!$G708))</f>
        <v>494</v>
      </c>
      <c r="O708" s="12">
        <f>INT(INDEX($C$5:$C$54,$I708)*INDEX(怒翼属性投放!$B$67:$Q$83,$F708,O$3)*INDEX(怒翼属性投放!$B$33:$B$41,怒翼升级!$G708))</f>
        <v>494</v>
      </c>
      <c r="P708" s="12">
        <f>INT(INDEX($C$5:$C$54,$I708)*INDEX(怒翼属性投放!$B$67:$Q$83,$F708,P$3)*INDEX(怒翼属性投放!$B$33:$B$41,怒翼升级!$G708))</f>
        <v>0</v>
      </c>
      <c r="Q708" s="12">
        <f>INT(INDEX($C$5:$C$54,$I708)*INDEX(怒翼属性投放!$B$67:$Q$83,$F708,Q$3)*INDEX(怒翼属性投放!$B$33:$B$41,怒翼升级!$G708))</f>
        <v>0</v>
      </c>
      <c r="R708" s="12">
        <f>INT(INDEX($C$5:$C$54,$I708)*INDEX(怒翼属性投放!$B$67:$Q$83,$F708,R$3)*INDEX(怒翼属性投放!$B$33:$B$41,怒翼升级!$G708))</f>
        <v>49</v>
      </c>
      <c r="S708" s="12">
        <f>INT(INDEX($C$5:$C$54,$I708)*INDEX(怒翼属性投放!$B$67:$Q$83,$F708,S$3)*INDEX(怒翼属性投放!$B$33:$B$41,怒翼升级!$G708))</f>
        <v>0</v>
      </c>
      <c r="T708" s="12">
        <f>INT(INDEX($C$5:$C$54,$I708)*INDEX(怒翼属性投放!$B$67:$Q$83,$F708,T$3)*INDEX(怒翼属性投放!$B$33:$B$41,怒翼升级!$G708))</f>
        <v>0</v>
      </c>
      <c r="U708" s="12">
        <f>INT(INDEX($C$5:$C$54,$I708)*INDEX(怒翼属性投放!$B$67:$Q$83,$F708,U$3)*INDEX(怒翼属性投放!$B$33:$B$41,怒翼升级!$G708))</f>
        <v>0</v>
      </c>
      <c r="V708" s="12">
        <f>INT(INDEX($C$5:$C$54,$I708)*INDEX(怒翼属性投放!$B$67:$Q$83,$F708,V$3)*INDEX(怒翼属性投放!$B$33:$B$41,怒翼升级!$G708))</f>
        <v>49</v>
      </c>
      <c r="W708" s="12">
        <f>INT(INDEX($C$5:$C$54,$I708)*INDEX(怒翼属性投放!$B$67:$Q$83,$F708,W$3)*INDEX(怒翼属性投放!$B$33:$B$41,怒翼升级!$G708))</f>
        <v>0</v>
      </c>
      <c r="X708" s="12">
        <f>INT(INDEX($C$5:$C$54,$I708)*INDEX(怒翼属性投放!$B$67:$Q$83,$F708,X$3)*INDEX(怒翼属性投放!$B$33:$B$41,怒翼升级!$G708))</f>
        <v>0</v>
      </c>
      <c r="Y708" s="12">
        <f>INT(INDEX($C$5:$C$54,$I708)*INDEX(怒翼属性投放!$B$67:$Q$83,$F708,Y$3)*INDEX(怒翼属性投放!$B$33:$B$41,怒翼升级!$G708))</f>
        <v>0</v>
      </c>
      <c r="Z708" s="12">
        <f>SUMPRODUCT(怒翼属性投放!B$47:Q$47,怒翼升级!J708:Y708)</f>
        <v>5426</v>
      </c>
    </row>
    <row r="709" spans="6:26" ht="16.5" x14ac:dyDescent="0.15">
      <c r="F709" s="13">
        <v>15</v>
      </c>
      <c r="G709" s="13">
        <v>9</v>
      </c>
      <c r="H709" s="13" t="s">
        <v>147</v>
      </c>
      <c r="I709" s="13">
        <v>5</v>
      </c>
      <c r="J709" s="12">
        <f>INT(INDEX($C$5:$C$54,$I709)*INDEX(怒翼属性投放!$B$67:$Q$83,$F709,J$3)*INDEX(怒翼属性投放!$B$33:$B$41,怒翼升级!$G709))</f>
        <v>0</v>
      </c>
      <c r="K709" s="12">
        <f>INT(INDEX($C$5:$C$54,$I709)*INDEX(怒翼属性投放!$B$67:$Q$83,$F709,K$3)*INDEX(怒翼属性投放!$B$33:$B$41,怒翼升级!$G709))</f>
        <v>545</v>
      </c>
      <c r="L709" s="12">
        <f>INT(INDEX($C$5:$C$54,$I709)*INDEX(怒翼属性投放!$B$67:$Q$83,$F709,L$3)*INDEX(怒翼属性投放!$B$33:$B$41,怒翼升级!$G709))</f>
        <v>272</v>
      </c>
      <c r="M709" s="12">
        <f>INT(INDEX($C$5:$C$54,$I709)*INDEX(怒翼属性投放!$B$67:$Q$83,$F709,M$3)*INDEX(怒翼属性投放!$B$33:$B$41,怒翼升级!$G709))</f>
        <v>272</v>
      </c>
      <c r="N709" s="12">
        <f>INT(INDEX($C$5:$C$54,$I709)*INDEX(怒翼属性投放!$B$67:$Q$83,$F709,N$3)*INDEX(怒翼属性投放!$B$33:$B$41,怒翼升级!$G709))</f>
        <v>545</v>
      </c>
      <c r="O709" s="12">
        <f>INT(INDEX($C$5:$C$54,$I709)*INDEX(怒翼属性投放!$B$67:$Q$83,$F709,O$3)*INDEX(怒翼属性投放!$B$33:$B$41,怒翼升级!$G709))</f>
        <v>545</v>
      </c>
      <c r="P709" s="12">
        <f>INT(INDEX($C$5:$C$54,$I709)*INDEX(怒翼属性投放!$B$67:$Q$83,$F709,P$3)*INDEX(怒翼属性投放!$B$33:$B$41,怒翼升级!$G709))</f>
        <v>0</v>
      </c>
      <c r="Q709" s="12">
        <f>INT(INDEX($C$5:$C$54,$I709)*INDEX(怒翼属性投放!$B$67:$Q$83,$F709,Q$3)*INDEX(怒翼属性投放!$B$33:$B$41,怒翼升级!$G709))</f>
        <v>0</v>
      </c>
      <c r="R709" s="12">
        <f>INT(INDEX($C$5:$C$54,$I709)*INDEX(怒翼属性投放!$B$67:$Q$83,$F709,R$3)*INDEX(怒翼属性投放!$B$33:$B$41,怒翼升级!$G709))</f>
        <v>54</v>
      </c>
      <c r="S709" s="12">
        <f>INT(INDEX($C$5:$C$54,$I709)*INDEX(怒翼属性投放!$B$67:$Q$83,$F709,S$3)*INDEX(怒翼属性投放!$B$33:$B$41,怒翼升级!$G709))</f>
        <v>0</v>
      </c>
      <c r="T709" s="12">
        <f>INT(INDEX($C$5:$C$54,$I709)*INDEX(怒翼属性投放!$B$67:$Q$83,$F709,T$3)*INDEX(怒翼属性投放!$B$33:$B$41,怒翼升级!$G709))</f>
        <v>0</v>
      </c>
      <c r="U709" s="12">
        <f>INT(INDEX($C$5:$C$54,$I709)*INDEX(怒翼属性投放!$B$67:$Q$83,$F709,U$3)*INDEX(怒翼属性投放!$B$33:$B$41,怒翼升级!$G709))</f>
        <v>0</v>
      </c>
      <c r="V709" s="12">
        <f>INT(INDEX($C$5:$C$54,$I709)*INDEX(怒翼属性投放!$B$67:$Q$83,$F709,V$3)*INDEX(怒翼属性投放!$B$33:$B$41,怒翼升级!$G709))</f>
        <v>54</v>
      </c>
      <c r="W709" s="12">
        <f>INT(INDEX($C$5:$C$54,$I709)*INDEX(怒翼属性投放!$B$67:$Q$83,$F709,W$3)*INDEX(怒翼属性投放!$B$33:$B$41,怒翼升级!$G709))</f>
        <v>0</v>
      </c>
      <c r="X709" s="12">
        <f>INT(INDEX($C$5:$C$54,$I709)*INDEX(怒翼属性投放!$B$67:$Q$83,$F709,X$3)*INDEX(怒翼属性投放!$B$33:$B$41,怒翼升级!$G709))</f>
        <v>0</v>
      </c>
      <c r="Y709" s="12">
        <f>INT(INDEX($C$5:$C$54,$I709)*INDEX(怒翼属性投放!$B$67:$Q$83,$F709,Y$3)*INDEX(怒翼属性投放!$B$33:$B$41,怒翼升级!$G709))</f>
        <v>0</v>
      </c>
      <c r="Z709" s="12">
        <f>SUMPRODUCT(怒翼属性投放!B$47:Q$47,怒翼升级!J709:Y709)</f>
        <v>5982</v>
      </c>
    </row>
    <row r="710" spans="6:26" ht="16.5" x14ac:dyDescent="0.15">
      <c r="F710" s="13">
        <v>15</v>
      </c>
      <c r="G710" s="13">
        <v>9</v>
      </c>
      <c r="H710" s="13" t="s">
        <v>147</v>
      </c>
      <c r="I710" s="13">
        <v>6</v>
      </c>
      <c r="J710" s="12">
        <f>INT(INDEX($C$5:$C$54,$I710)*INDEX(怒翼属性投放!$B$67:$Q$83,$F710,J$3)*INDEX(怒翼属性投放!$B$33:$B$41,怒翼升级!$G710))</f>
        <v>0</v>
      </c>
      <c r="K710" s="12">
        <f>INT(INDEX($C$5:$C$54,$I710)*INDEX(怒翼属性投放!$B$67:$Q$83,$F710,K$3)*INDEX(怒翼属性投放!$B$33:$B$41,怒翼升级!$G710))</f>
        <v>596</v>
      </c>
      <c r="L710" s="12">
        <f>INT(INDEX($C$5:$C$54,$I710)*INDEX(怒翼属性投放!$B$67:$Q$83,$F710,L$3)*INDEX(怒翼属性投放!$B$33:$B$41,怒翼升级!$G710))</f>
        <v>298</v>
      </c>
      <c r="M710" s="12">
        <f>INT(INDEX($C$5:$C$54,$I710)*INDEX(怒翼属性投放!$B$67:$Q$83,$F710,M$3)*INDEX(怒翼属性投放!$B$33:$B$41,怒翼升级!$G710))</f>
        <v>298</v>
      </c>
      <c r="N710" s="12">
        <f>INT(INDEX($C$5:$C$54,$I710)*INDEX(怒翼属性投放!$B$67:$Q$83,$F710,N$3)*INDEX(怒翼属性投放!$B$33:$B$41,怒翼升级!$G710))</f>
        <v>596</v>
      </c>
      <c r="O710" s="12">
        <f>INT(INDEX($C$5:$C$54,$I710)*INDEX(怒翼属性投放!$B$67:$Q$83,$F710,O$3)*INDEX(怒翼属性投放!$B$33:$B$41,怒翼升级!$G710))</f>
        <v>596</v>
      </c>
      <c r="P710" s="12">
        <f>INT(INDEX($C$5:$C$54,$I710)*INDEX(怒翼属性投放!$B$67:$Q$83,$F710,P$3)*INDEX(怒翼属性投放!$B$33:$B$41,怒翼升级!$G710))</f>
        <v>0</v>
      </c>
      <c r="Q710" s="12">
        <f>INT(INDEX($C$5:$C$54,$I710)*INDEX(怒翼属性投放!$B$67:$Q$83,$F710,Q$3)*INDEX(怒翼属性投放!$B$33:$B$41,怒翼升级!$G710))</f>
        <v>0</v>
      </c>
      <c r="R710" s="12">
        <f>INT(INDEX($C$5:$C$54,$I710)*INDEX(怒翼属性投放!$B$67:$Q$83,$F710,R$3)*INDEX(怒翼属性投放!$B$33:$B$41,怒翼升级!$G710))</f>
        <v>59</v>
      </c>
      <c r="S710" s="12">
        <f>INT(INDEX($C$5:$C$54,$I710)*INDEX(怒翼属性投放!$B$67:$Q$83,$F710,S$3)*INDEX(怒翼属性投放!$B$33:$B$41,怒翼升级!$G710))</f>
        <v>0</v>
      </c>
      <c r="T710" s="12">
        <f>INT(INDEX($C$5:$C$54,$I710)*INDEX(怒翼属性投放!$B$67:$Q$83,$F710,T$3)*INDEX(怒翼属性投放!$B$33:$B$41,怒翼升级!$G710))</f>
        <v>0</v>
      </c>
      <c r="U710" s="12">
        <f>INT(INDEX($C$5:$C$54,$I710)*INDEX(怒翼属性投放!$B$67:$Q$83,$F710,U$3)*INDEX(怒翼属性投放!$B$33:$B$41,怒翼升级!$G710))</f>
        <v>0</v>
      </c>
      <c r="V710" s="12">
        <f>INT(INDEX($C$5:$C$54,$I710)*INDEX(怒翼属性投放!$B$67:$Q$83,$F710,V$3)*INDEX(怒翼属性投放!$B$33:$B$41,怒翼升级!$G710))</f>
        <v>59</v>
      </c>
      <c r="W710" s="12">
        <f>INT(INDEX($C$5:$C$54,$I710)*INDEX(怒翼属性投放!$B$67:$Q$83,$F710,W$3)*INDEX(怒翼属性投放!$B$33:$B$41,怒翼升级!$G710))</f>
        <v>0</v>
      </c>
      <c r="X710" s="12">
        <f>INT(INDEX($C$5:$C$54,$I710)*INDEX(怒翼属性投放!$B$67:$Q$83,$F710,X$3)*INDEX(怒翼属性投放!$B$33:$B$41,怒翼升级!$G710))</f>
        <v>0</v>
      </c>
      <c r="Y710" s="12">
        <f>INT(INDEX($C$5:$C$54,$I710)*INDEX(怒翼属性投放!$B$67:$Q$83,$F710,Y$3)*INDEX(怒翼属性投放!$B$33:$B$41,怒翼升级!$G710))</f>
        <v>0</v>
      </c>
      <c r="Z710" s="12">
        <f>SUMPRODUCT(怒翼属性投放!B$47:Q$47,怒翼升级!J710:Y710)</f>
        <v>6544</v>
      </c>
    </row>
    <row r="711" spans="6:26" ht="16.5" x14ac:dyDescent="0.15">
      <c r="F711" s="13">
        <v>15</v>
      </c>
      <c r="G711" s="13">
        <v>9</v>
      </c>
      <c r="H711" s="13" t="s">
        <v>147</v>
      </c>
      <c r="I711" s="13">
        <v>7</v>
      </c>
      <c r="J711" s="12">
        <f>INT(INDEX($C$5:$C$54,$I711)*INDEX(怒翼属性投放!$B$67:$Q$83,$F711,J$3)*INDEX(怒翼属性投放!$B$33:$B$41,怒翼升级!$G711))</f>
        <v>0</v>
      </c>
      <c r="K711" s="12">
        <f>INT(INDEX($C$5:$C$54,$I711)*INDEX(怒翼属性投放!$B$67:$Q$83,$F711,K$3)*INDEX(怒翼属性投放!$B$33:$B$41,怒翼升级!$G711))</f>
        <v>647</v>
      </c>
      <c r="L711" s="12">
        <f>INT(INDEX($C$5:$C$54,$I711)*INDEX(怒翼属性投放!$B$67:$Q$83,$F711,L$3)*INDEX(怒翼属性投放!$B$33:$B$41,怒翼升级!$G711))</f>
        <v>323</v>
      </c>
      <c r="M711" s="12">
        <f>INT(INDEX($C$5:$C$54,$I711)*INDEX(怒翼属性投放!$B$67:$Q$83,$F711,M$3)*INDEX(怒翼属性投放!$B$33:$B$41,怒翼升级!$G711))</f>
        <v>323</v>
      </c>
      <c r="N711" s="12">
        <f>INT(INDEX($C$5:$C$54,$I711)*INDEX(怒翼属性投放!$B$67:$Q$83,$F711,N$3)*INDEX(怒翼属性投放!$B$33:$B$41,怒翼升级!$G711))</f>
        <v>647</v>
      </c>
      <c r="O711" s="12">
        <f>INT(INDEX($C$5:$C$54,$I711)*INDEX(怒翼属性投放!$B$67:$Q$83,$F711,O$3)*INDEX(怒翼属性投放!$B$33:$B$41,怒翼升级!$G711))</f>
        <v>647</v>
      </c>
      <c r="P711" s="12">
        <f>INT(INDEX($C$5:$C$54,$I711)*INDEX(怒翼属性投放!$B$67:$Q$83,$F711,P$3)*INDEX(怒翼属性投放!$B$33:$B$41,怒翼升级!$G711))</f>
        <v>0</v>
      </c>
      <c r="Q711" s="12">
        <f>INT(INDEX($C$5:$C$54,$I711)*INDEX(怒翼属性投放!$B$67:$Q$83,$F711,Q$3)*INDEX(怒翼属性投放!$B$33:$B$41,怒翼升级!$G711))</f>
        <v>0</v>
      </c>
      <c r="R711" s="12">
        <f>INT(INDEX($C$5:$C$54,$I711)*INDEX(怒翼属性投放!$B$67:$Q$83,$F711,R$3)*INDEX(怒翼属性投放!$B$33:$B$41,怒翼升级!$G711))</f>
        <v>64</v>
      </c>
      <c r="S711" s="12">
        <f>INT(INDEX($C$5:$C$54,$I711)*INDEX(怒翼属性投放!$B$67:$Q$83,$F711,S$3)*INDEX(怒翼属性投放!$B$33:$B$41,怒翼升级!$G711))</f>
        <v>0</v>
      </c>
      <c r="T711" s="12">
        <f>INT(INDEX($C$5:$C$54,$I711)*INDEX(怒翼属性投放!$B$67:$Q$83,$F711,T$3)*INDEX(怒翼属性投放!$B$33:$B$41,怒翼升级!$G711))</f>
        <v>0</v>
      </c>
      <c r="U711" s="12">
        <f>INT(INDEX($C$5:$C$54,$I711)*INDEX(怒翼属性投放!$B$67:$Q$83,$F711,U$3)*INDEX(怒翼属性投放!$B$33:$B$41,怒翼升级!$G711))</f>
        <v>0</v>
      </c>
      <c r="V711" s="12">
        <f>INT(INDEX($C$5:$C$54,$I711)*INDEX(怒翼属性投放!$B$67:$Q$83,$F711,V$3)*INDEX(怒翼属性投放!$B$33:$B$41,怒翼升级!$G711))</f>
        <v>64</v>
      </c>
      <c r="W711" s="12">
        <f>INT(INDEX($C$5:$C$54,$I711)*INDEX(怒翼属性投放!$B$67:$Q$83,$F711,W$3)*INDEX(怒翼属性投放!$B$33:$B$41,怒翼升级!$G711))</f>
        <v>0</v>
      </c>
      <c r="X711" s="12">
        <f>INT(INDEX($C$5:$C$54,$I711)*INDEX(怒翼属性投放!$B$67:$Q$83,$F711,X$3)*INDEX(怒翼属性投放!$B$33:$B$41,怒翼升级!$G711))</f>
        <v>0</v>
      </c>
      <c r="Y711" s="12">
        <f>INT(INDEX($C$5:$C$54,$I711)*INDEX(怒翼属性投放!$B$67:$Q$83,$F711,Y$3)*INDEX(怒翼属性投放!$B$33:$B$41,怒翼升级!$G711))</f>
        <v>0</v>
      </c>
      <c r="Z711" s="12">
        <f>SUMPRODUCT(怒翼属性投放!B$47:Q$47,怒翼升级!J711:Y711)</f>
        <v>7100</v>
      </c>
    </row>
    <row r="712" spans="6:26" ht="16.5" x14ac:dyDescent="0.15">
      <c r="F712" s="13">
        <v>15</v>
      </c>
      <c r="G712" s="13">
        <v>9</v>
      </c>
      <c r="H712" s="13" t="s">
        <v>147</v>
      </c>
      <c r="I712" s="13">
        <v>8</v>
      </c>
      <c r="J712" s="12">
        <f>INT(INDEX($C$5:$C$54,$I712)*INDEX(怒翼属性投放!$B$67:$Q$83,$F712,J$3)*INDEX(怒翼属性投放!$B$33:$B$41,怒翼升级!$G712))</f>
        <v>0</v>
      </c>
      <c r="K712" s="12">
        <f>INT(INDEX($C$5:$C$54,$I712)*INDEX(怒翼属性投放!$B$67:$Q$83,$F712,K$3)*INDEX(怒翼属性投放!$B$33:$B$41,怒翼升级!$G712))</f>
        <v>698</v>
      </c>
      <c r="L712" s="12">
        <f>INT(INDEX($C$5:$C$54,$I712)*INDEX(怒翼属性投放!$B$67:$Q$83,$F712,L$3)*INDEX(怒翼属性投放!$B$33:$B$41,怒翼升级!$G712))</f>
        <v>349</v>
      </c>
      <c r="M712" s="12">
        <f>INT(INDEX($C$5:$C$54,$I712)*INDEX(怒翼属性投放!$B$67:$Q$83,$F712,M$3)*INDEX(怒翼属性投放!$B$33:$B$41,怒翼升级!$G712))</f>
        <v>349</v>
      </c>
      <c r="N712" s="12">
        <f>INT(INDEX($C$5:$C$54,$I712)*INDEX(怒翼属性投放!$B$67:$Q$83,$F712,N$3)*INDEX(怒翼属性投放!$B$33:$B$41,怒翼升级!$G712))</f>
        <v>698</v>
      </c>
      <c r="O712" s="12">
        <f>INT(INDEX($C$5:$C$54,$I712)*INDEX(怒翼属性投放!$B$67:$Q$83,$F712,O$3)*INDEX(怒翼属性投放!$B$33:$B$41,怒翼升级!$G712))</f>
        <v>698</v>
      </c>
      <c r="P712" s="12">
        <f>INT(INDEX($C$5:$C$54,$I712)*INDEX(怒翼属性投放!$B$67:$Q$83,$F712,P$3)*INDEX(怒翼属性投放!$B$33:$B$41,怒翼升级!$G712))</f>
        <v>0</v>
      </c>
      <c r="Q712" s="12">
        <f>INT(INDEX($C$5:$C$54,$I712)*INDEX(怒翼属性投放!$B$67:$Q$83,$F712,Q$3)*INDEX(怒翼属性投放!$B$33:$B$41,怒翼升级!$G712))</f>
        <v>0</v>
      </c>
      <c r="R712" s="12">
        <f>INT(INDEX($C$5:$C$54,$I712)*INDEX(怒翼属性投放!$B$67:$Q$83,$F712,R$3)*INDEX(怒翼属性投放!$B$33:$B$41,怒翼升级!$G712))</f>
        <v>69</v>
      </c>
      <c r="S712" s="12">
        <f>INT(INDEX($C$5:$C$54,$I712)*INDEX(怒翼属性投放!$B$67:$Q$83,$F712,S$3)*INDEX(怒翼属性投放!$B$33:$B$41,怒翼升级!$G712))</f>
        <v>0</v>
      </c>
      <c r="T712" s="12">
        <f>INT(INDEX($C$5:$C$54,$I712)*INDEX(怒翼属性投放!$B$67:$Q$83,$F712,T$3)*INDEX(怒翼属性投放!$B$33:$B$41,怒翼升级!$G712))</f>
        <v>0</v>
      </c>
      <c r="U712" s="12">
        <f>INT(INDEX($C$5:$C$54,$I712)*INDEX(怒翼属性投放!$B$67:$Q$83,$F712,U$3)*INDEX(怒翼属性投放!$B$33:$B$41,怒翼升级!$G712))</f>
        <v>0</v>
      </c>
      <c r="V712" s="12">
        <f>INT(INDEX($C$5:$C$54,$I712)*INDEX(怒翼属性投放!$B$67:$Q$83,$F712,V$3)*INDEX(怒翼属性投放!$B$33:$B$41,怒翼升级!$G712))</f>
        <v>69</v>
      </c>
      <c r="W712" s="12">
        <f>INT(INDEX($C$5:$C$54,$I712)*INDEX(怒翼属性投放!$B$67:$Q$83,$F712,W$3)*INDEX(怒翼属性投放!$B$33:$B$41,怒翼升级!$G712))</f>
        <v>0</v>
      </c>
      <c r="X712" s="12">
        <f>INT(INDEX($C$5:$C$54,$I712)*INDEX(怒翼属性投放!$B$67:$Q$83,$F712,X$3)*INDEX(怒翼属性投放!$B$33:$B$41,怒翼升级!$G712))</f>
        <v>0</v>
      </c>
      <c r="Y712" s="12">
        <f>INT(INDEX($C$5:$C$54,$I712)*INDEX(怒翼属性投放!$B$67:$Q$83,$F712,Y$3)*INDEX(怒翼属性投放!$B$33:$B$41,怒翼升级!$G712))</f>
        <v>0</v>
      </c>
      <c r="Z712" s="12">
        <f>SUMPRODUCT(怒翼属性投放!B$47:Q$47,怒翼升级!J712:Y712)</f>
        <v>7662</v>
      </c>
    </row>
    <row r="713" spans="6:26" ht="16.5" x14ac:dyDescent="0.15">
      <c r="F713" s="13">
        <v>15</v>
      </c>
      <c r="G713" s="13">
        <v>9</v>
      </c>
      <c r="H713" s="13" t="s">
        <v>147</v>
      </c>
      <c r="I713" s="13">
        <v>9</v>
      </c>
      <c r="J713" s="12">
        <f>INT(INDEX($C$5:$C$54,$I713)*INDEX(怒翼属性投放!$B$67:$Q$83,$F713,J$3)*INDEX(怒翼属性投放!$B$33:$B$41,怒翼升级!$G713))</f>
        <v>0</v>
      </c>
      <c r="K713" s="12">
        <f>INT(INDEX($C$5:$C$54,$I713)*INDEX(怒翼属性投放!$B$67:$Q$83,$F713,K$3)*INDEX(怒翼属性投放!$B$33:$B$41,怒翼升级!$G713))</f>
        <v>750</v>
      </c>
      <c r="L713" s="12">
        <f>INT(INDEX($C$5:$C$54,$I713)*INDEX(怒翼属性投放!$B$67:$Q$83,$F713,L$3)*INDEX(怒翼属性投放!$B$33:$B$41,怒翼升级!$G713))</f>
        <v>375</v>
      </c>
      <c r="M713" s="12">
        <f>INT(INDEX($C$5:$C$54,$I713)*INDEX(怒翼属性投放!$B$67:$Q$83,$F713,M$3)*INDEX(怒翼属性投放!$B$33:$B$41,怒翼升级!$G713))</f>
        <v>375</v>
      </c>
      <c r="N713" s="12">
        <f>INT(INDEX($C$5:$C$54,$I713)*INDEX(怒翼属性投放!$B$67:$Q$83,$F713,N$3)*INDEX(怒翼属性投放!$B$33:$B$41,怒翼升级!$G713))</f>
        <v>750</v>
      </c>
      <c r="O713" s="12">
        <f>INT(INDEX($C$5:$C$54,$I713)*INDEX(怒翼属性投放!$B$67:$Q$83,$F713,O$3)*INDEX(怒翼属性投放!$B$33:$B$41,怒翼升级!$G713))</f>
        <v>750</v>
      </c>
      <c r="P713" s="12">
        <f>INT(INDEX($C$5:$C$54,$I713)*INDEX(怒翼属性投放!$B$67:$Q$83,$F713,P$3)*INDEX(怒翼属性投放!$B$33:$B$41,怒翼升级!$G713))</f>
        <v>0</v>
      </c>
      <c r="Q713" s="12">
        <f>INT(INDEX($C$5:$C$54,$I713)*INDEX(怒翼属性投放!$B$67:$Q$83,$F713,Q$3)*INDEX(怒翼属性投放!$B$33:$B$41,怒翼升级!$G713))</f>
        <v>0</v>
      </c>
      <c r="R713" s="12">
        <f>INT(INDEX($C$5:$C$54,$I713)*INDEX(怒翼属性投放!$B$67:$Q$83,$F713,R$3)*INDEX(怒翼属性投放!$B$33:$B$41,怒翼升级!$G713))</f>
        <v>75</v>
      </c>
      <c r="S713" s="12">
        <f>INT(INDEX($C$5:$C$54,$I713)*INDEX(怒翼属性投放!$B$67:$Q$83,$F713,S$3)*INDEX(怒翼属性投放!$B$33:$B$41,怒翼升级!$G713))</f>
        <v>0</v>
      </c>
      <c r="T713" s="12">
        <f>INT(INDEX($C$5:$C$54,$I713)*INDEX(怒翼属性投放!$B$67:$Q$83,$F713,T$3)*INDEX(怒翼属性投放!$B$33:$B$41,怒翼升级!$G713))</f>
        <v>0</v>
      </c>
      <c r="U713" s="12">
        <f>INT(INDEX($C$5:$C$54,$I713)*INDEX(怒翼属性投放!$B$67:$Q$83,$F713,U$3)*INDEX(怒翼属性投放!$B$33:$B$41,怒翼升级!$G713))</f>
        <v>0</v>
      </c>
      <c r="V713" s="12">
        <f>INT(INDEX($C$5:$C$54,$I713)*INDEX(怒翼属性投放!$B$67:$Q$83,$F713,V$3)*INDEX(怒翼属性投放!$B$33:$B$41,怒翼升级!$G713))</f>
        <v>75</v>
      </c>
      <c r="W713" s="12">
        <f>INT(INDEX($C$5:$C$54,$I713)*INDEX(怒翼属性投放!$B$67:$Q$83,$F713,W$3)*INDEX(怒翼属性投放!$B$33:$B$41,怒翼升级!$G713))</f>
        <v>0</v>
      </c>
      <c r="X713" s="12">
        <f>INT(INDEX($C$5:$C$54,$I713)*INDEX(怒翼属性投放!$B$67:$Q$83,$F713,X$3)*INDEX(怒翼属性投放!$B$33:$B$41,怒翼升级!$G713))</f>
        <v>0</v>
      </c>
      <c r="Y713" s="12">
        <f>INT(INDEX($C$5:$C$54,$I713)*INDEX(怒翼属性投放!$B$67:$Q$83,$F713,Y$3)*INDEX(怒翼属性投放!$B$33:$B$41,怒翼升级!$G713))</f>
        <v>0</v>
      </c>
      <c r="Z713" s="12">
        <f>SUMPRODUCT(怒翼属性投放!B$47:Q$47,怒翼升级!J713:Y713)</f>
        <v>8250</v>
      </c>
    </row>
    <row r="714" spans="6:26" ht="16.5" x14ac:dyDescent="0.15">
      <c r="F714" s="13">
        <v>15</v>
      </c>
      <c r="G714" s="13">
        <v>9</v>
      </c>
      <c r="H714" s="13" t="s">
        <v>147</v>
      </c>
      <c r="I714" s="13">
        <v>10</v>
      </c>
      <c r="J714" s="12">
        <f>INT(INDEX($C$5:$C$54,$I714)*INDEX(怒翼属性投放!$B$67:$Q$83,$F714,J$3)*INDEX(怒翼属性投放!$B$33:$B$41,怒翼升级!$G714))</f>
        <v>0</v>
      </c>
      <c r="K714" s="12">
        <f>INT(INDEX($C$5:$C$54,$I714)*INDEX(怒翼属性投放!$B$67:$Q$83,$F714,K$3)*INDEX(怒翼属性投放!$B$33:$B$41,怒翼升级!$G714))</f>
        <v>801</v>
      </c>
      <c r="L714" s="12">
        <f>INT(INDEX($C$5:$C$54,$I714)*INDEX(怒翼属性投放!$B$67:$Q$83,$F714,L$3)*INDEX(怒翼属性投放!$B$33:$B$41,怒翼升级!$G714))</f>
        <v>400</v>
      </c>
      <c r="M714" s="12">
        <f>INT(INDEX($C$5:$C$54,$I714)*INDEX(怒翼属性投放!$B$67:$Q$83,$F714,M$3)*INDEX(怒翼属性投放!$B$33:$B$41,怒翼升级!$G714))</f>
        <v>400</v>
      </c>
      <c r="N714" s="12">
        <f>INT(INDEX($C$5:$C$54,$I714)*INDEX(怒翼属性投放!$B$67:$Q$83,$F714,N$3)*INDEX(怒翼属性投放!$B$33:$B$41,怒翼升级!$G714))</f>
        <v>801</v>
      </c>
      <c r="O714" s="12">
        <f>INT(INDEX($C$5:$C$54,$I714)*INDEX(怒翼属性投放!$B$67:$Q$83,$F714,O$3)*INDEX(怒翼属性投放!$B$33:$B$41,怒翼升级!$G714))</f>
        <v>801</v>
      </c>
      <c r="P714" s="12">
        <f>INT(INDEX($C$5:$C$54,$I714)*INDEX(怒翼属性投放!$B$67:$Q$83,$F714,P$3)*INDEX(怒翼属性投放!$B$33:$B$41,怒翼升级!$G714))</f>
        <v>0</v>
      </c>
      <c r="Q714" s="12">
        <f>INT(INDEX($C$5:$C$54,$I714)*INDEX(怒翼属性投放!$B$67:$Q$83,$F714,Q$3)*INDEX(怒翼属性投放!$B$33:$B$41,怒翼升级!$G714))</f>
        <v>0</v>
      </c>
      <c r="R714" s="12">
        <f>INT(INDEX($C$5:$C$54,$I714)*INDEX(怒翼属性投放!$B$67:$Q$83,$F714,R$3)*INDEX(怒翼属性投放!$B$33:$B$41,怒翼升级!$G714))</f>
        <v>80</v>
      </c>
      <c r="S714" s="12">
        <f>INT(INDEX($C$5:$C$54,$I714)*INDEX(怒翼属性投放!$B$67:$Q$83,$F714,S$3)*INDEX(怒翼属性投放!$B$33:$B$41,怒翼升级!$G714))</f>
        <v>0</v>
      </c>
      <c r="T714" s="12">
        <f>INT(INDEX($C$5:$C$54,$I714)*INDEX(怒翼属性投放!$B$67:$Q$83,$F714,T$3)*INDEX(怒翼属性投放!$B$33:$B$41,怒翼升级!$G714))</f>
        <v>0</v>
      </c>
      <c r="U714" s="12">
        <f>INT(INDEX($C$5:$C$54,$I714)*INDEX(怒翼属性投放!$B$67:$Q$83,$F714,U$3)*INDEX(怒翼属性投放!$B$33:$B$41,怒翼升级!$G714))</f>
        <v>0</v>
      </c>
      <c r="V714" s="12">
        <f>INT(INDEX($C$5:$C$54,$I714)*INDEX(怒翼属性投放!$B$67:$Q$83,$F714,V$3)*INDEX(怒翼属性投放!$B$33:$B$41,怒翼升级!$G714))</f>
        <v>80</v>
      </c>
      <c r="W714" s="12">
        <f>INT(INDEX($C$5:$C$54,$I714)*INDEX(怒翼属性投放!$B$67:$Q$83,$F714,W$3)*INDEX(怒翼属性投放!$B$33:$B$41,怒翼升级!$G714))</f>
        <v>0</v>
      </c>
      <c r="X714" s="12">
        <f>INT(INDEX($C$5:$C$54,$I714)*INDEX(怒翼属性投放!$B$67:$Q$83,$F714,X$3)*INDEX(怒翼属性投放!$B$33:$B$41,怒翼升级!$G714))</f>
        <v>0</v>
      </c>
      <c r="Y714" s="12">
        <f>INT(INDEX($C$5:$C$54,$I714)*INDEX(怒翼属性投放!$B$67:$Q$83,$F714,Y$3)*INDEX(怒翼属性投放!$B$33:$B$41,怒翼升级!$G714))</f>
        <v>0</v>
      </c>
      <c r="Z714" s="12">
        <f>SUMPRODUCT(怒翼属性投放!B$47:Q$47,怒翼升级!J714:Y714)</f>
        <v>8806</v>
      </c>
    </row>
    <row r="715" spans="6:26" ht="16.5" x14ac:dyDescent="0.15">
      <c r="F715" s="13">
        <v>15</v>
      </c>
      <c r="G715" s="13">
        <v>9</v>
      </c>
      <c r="H715" s="13" t="s">
        <v>147</v>
      </c>
      <c r="I715" s="13">
        <v>11</v>
      </c>
      <c r="J715" s="12">
        <f>INT(INDEX($C$5:$C$54,$I715)*INDEX(怒翼属性投放!$B$67:$Q$83,$F715,J$3)*INDEX(怒翼属性投放!$B$33:$B$41,怒翼升级!$G715))</f>
        <v>0</v>
      </c>
      <c r="K715" s="12">
        <f>INT(INDEX($C$5:$C$54,$I715)*INDEX(怒翼属性投放!$B$67:$Q$83,$F715,K$3)*INDEX(怒翼属性投放!$B$33:$B$41,怒翼升级!$G715))</f>
        <v>852</v>
      </c>
      <c r="L715" s="12">
        <f>INT(INDEX($C$5:$C$54,$I715)*INDEX(怒翼属性投放!$B$67:$Q$83,$F715,L$3)*INDEX(怒翼属性投放!$B$33:$B$41,怒翼升级!$G715))</f>
        <v>426</v>
      </c>
      <c r="M715" s="12">
        <f>INT(INDEX($C$5:$C$54,$I715)*INDEX(怒翼属性投放!$B$67:$Q$83,$F715,M$3)*INDEX(怒翼属性投放!$B$33:$B$41,怒翼升级!$G715))</f>
        <v>426</v>
      </c>
      <c r="N715" s="12">
        <f>INT(INDEX($C$5:$C$54,$I715)*INDEX(怒翼属性投放!$B$67:$Q$83,$F715,N$3)*INDEX(怒翼属性投放!$B$33:$B$41,怒翼升级!$G715))</f>
        <v>852</v>
      </c>
      <c r="O715" s="12">
        <f>INT(INDEX($C$5:$C$54,$I715)*INDEX(怒翼属性投放!$B$67:$Q$83,$F715,O$3)*INDEX(怒翼属性投放!$B$33:$B$41,怒翼升级!$G715))</f>
        <v>852</v>
      </c>
      <c r="P715" s="12">
        <f>INT(INDEX($C$5:$C$54,$I715)*INDEX(怒翼属性投放!$B$67:$Q$83,$F715,P$3)*INDEX(怒翼属性投放!$B$33:$B$41,怒翼升级!$G715))</f>
        <v>0</v>
      </c>
      <c r="Q715" s="12">
        <f>INT(INDEX($C$5:$C$54,$I715)*INDEX(怒翼属性投放!$B$67:$Q$83,$F715,Q$3)*INDEX(怒翼属性投放!$B$33:$B$41,怒翼升级!$G715))</f>
        <v>0</v>
      </c>
      <c r="R715" s="12">
        <f>INT(INDEX($C$5:$C$54,$I715)*INDEX(怒翼属性投放!$B$67:$Q$83,$F715,R$3)*INDEX(怒翼属性投放!$B$33:$B$41,怒翼升级!$G715))</f>
        <v>85</v>
      </c>
      <c r="S715" s="12">
        <f>INT(INDEX($C$5:$C$54,$I715)*INDEX(怒翼属性投放!$B$67:$Q$83,$F715,S$3)*INDEX(怒翼属性投放!$B$33:$B$41,怒翼升级!$G715))</f>
        <v>0</v>
      </c>
      <c r="T715" s="12">
        <f>INT(INDEX($C$5:$C$54,$I715)*INDEX(怒翼属性投放!$B$67:$Q$83,$F715,T$3)*INDEX(怒翼属性投放!$B$33:$B$41,怒翼升级!$G715))</f>
        <v>0</v>
      </c>
      <c r="U715" s="12">
        <f>INT(INDEX($C$5:$C$54,$I715)*INDEX(怒翼属性投放!$B$67:$Q$83,$F715,U$3)*INDEX(怒翼属性投放!$B$33:$B$41,怒翼升级!$G715))</f>
        <v>0</v>
      </c>
      <c r="V715" s="12">
        <f>INT(INDEX($C$5:$C$54,$I715)*INDEX(怒翼属性投放!$B$67:$Q$83,$F715,V$3)*INDEX(怒翼属性投放!$B$33:$B$41,怒翼升级!$G715))</f>
        <v>85</v>
      </c>
      <c r="W715" s="12">
        <f>INT(INDEX($C$5:$C$54,$I715)*INDEX(怒翼属性投放!$B$67:$Q$83,$F715,W$3)*INDEX(怒翼属性投放!$B$33:$B$41,怒翼升级!$G715))</f>
        <v>0</v>
      </c>
      <c r="X715" s="12">
        <f>INT(INDEX($C$5:$C$54,$I715)*INDEX(怒翼属性投放!$B$67:$Q$83,$F715,X$3)*INDEX(怒翼属性投放!$B$33:$B$41,怒翼升级!$G715))</f>
        <v>0</v>
      </c>
      <c r="Y715" s="12">
        <f>INT(INDEX($C$5:$C$54,$I715)*INDEX(怒翼属性投放!$B$67:$Q$83,$F715,Y$3)*INDEX(怒翼属性投放!$B$33:$B$41,怒翼升级!$G715))</f>
        <v>0</v>
      </c>
      <c r="Z715" s="12">
        <f>SUMPRODUCT(怒翼属性投放!B$47:Q$47,怒翼升级!J715:Y715)</f>
        <v>9368</v>
      </c>
    </row>
    <row r="716" spans="6:26" ht="16.5" x14ac:dyDescent="0.15">
      <c r="F716" s="13">
        <v>15</v>
      </c>
      <c r="G716" s="13">
        <v>9</v>
      </c>
      <c r="H716" s="13" t="s">
        <v>147</v>
      </c>
      <c r="I716" s="13">
        <v>12</v>
      </c>
      <c r="J716" s="12">
        <f>INT(INDEX($C$5:$C$54,$I716)*INDEX(怒翼属性投放!$B$67:$Q$83,$F716,J$3)*INDEX(怒翼属性投放!$B$33:$B$41,怒翼升级!$G716))</f>
        <v>0</v>
      </c>
      <c r="K716" s="12">
        <f>INT(INDEX($C$5:$C$54,$I716)*INDEX(怒翼属性投放!$B$67:$Q$83,$F716,K$3)*INDEX(怒翼属性投放!$B$33:$B$41,怒翼升级!$G716))</f>
        <v>903</v>
      </c>
      <c r="L716" s="12">
        <f>INT(INDEX($C$5:$C$54,$I716)*INDEX(怒翼属性投放!$B$67:$Q$83,$F716,L$3)*INDEX(怒翼属性投放!$B$33:$B$41,怒翼升级!$G716))</f>
        <v>451</v>
      </c>
      <c r="M716" s="12">
        <f>INT(INDEX($C$5:$C$54,$I716)*INDEX(怒翼属性投放!$B$67:$Q$83,$F716,M$3)*INDEX(怒翼属性投放!$B$33:$B$41,怒翼升级!$G716))</f>
        <v>451</v>
      </c>
      <c r="N716" s="12">
        <f>INT(INDEX($C$5:$C$54,$I716)*INDEX(怒翼属性投放!$B$67:$Q$83,$F716,N$3)*INDEX(怒翼属性投放!$B$33:$B$41,怒翼升级!$G716))</f>
        <v>903</v>
      </c>
      <c r="O716" s="12">
        <f>INT(INDEX($C$5:$C$54,$I716)*INDEX(怒翼属性投放!$B$67:$Q$83,$F716,O$3)*INDEX(怒翼属性投放!$B$33:$B$41,怒翼升级!$G716))</f>
        <v>903</v>
      </c>
      <c r="P716" s="12">
        <f>INT(INDEX($C$5:$C$54,$I716)*INDEX(怒翼属性投放!$B$67:$Q$83,$F716,P$3)*INDEX(怒翼属性投放!$B$33:$B$41,怒翼升级!$G716))</f>
        <v>0</v>
      </c>
      <c r="Q716" s="12">
        <f>INT(INDEX($C$5:$C$54,$I716)*INDEX(怒翼属性投放!$B$67:$Q$83,$F716,Q$3)*INDEX(怒翼属性投放!$B$33:$B$41,怒翼升级!$G716))</f>
        <v>0</v>
      </c>
      <c r="R716" s="12">
        <f>INT(INDEX($C$5:$C$54,$I716)*INDEX(怒翼属性投放!$B$67:$Q$83,$F716,R$3)*INDEX(怒翼属性投放!$B$33:$B$41,怒翼升级!$G716))</f>
        <v>90</v>
      </c>
      <c r="S716" s="12">
        <f>INT(INDEX($C$5:$C$54,$I716)*INDEX(怒翼属性投放!$B$67:$Q$83,$F716,S$3)*INDEX(怒翼属性投放!$B$33:$B$41,怒翼升级!$G716))</f>
        <v>0</v>
      </c>
      <c r="T716" s="12">
        <f>INT(INDEX($C$5:$C$54,$I716)*INDEX(怒翼属性投放!$B$67:$Q$83,$F716,T$3)*INDEX(怒翼属性投放!$B$33:$B$41,怒翼升级!$G716))</f>
        <v>0</v>
      </c>
      <c r="U716" s="12">
        <f>INT(INDEX($C$5:$C$54,$I716)*INDEX(怒翼属性投放!$B$67:$Q$83,$F716,U$3)*INDEX(怒翼属性投放!$B$33:$B$41,怒翼升级!$G716))</f>
        <v>0</v>
      </c>
      <c r="V716" s="12">
        <f>INT(INDEX($C$5:$C$54,$I716)*INDEX(怒翼属性投放!$B$67:$Q$83,$F716,V$3)*INDEX(怒翼属性投放!$B$33:$B$41,怒翼升级!$G716))</f>
        <v>90</v>
      </c>
      <c r="W716" s="12">
        <f>INT(INDEX($C$5:$C$54,$I716)*INDEX(怒翼属性投放!$B$67:$Q$83,$F716,W$3)*INDEX(怒翼属性投放!$B$33:$B$41,怒翼升级!$G716))</f>
        <v>0</v>
      </c>
      <c r="X716" s="12">
        <f>INT(INDEX($C$5:$C$54,$I716)*INDEX(怒翼属性投放!$B$67:$Q$83,$F716,X$3)*INDEX(怒翼属性投放!$B$33:$B$41,怒翼升级!$G716))</f>
        <v>0</v>
      </c>
      <c r="Y716" s="12">
        <f>INT(INDEX($C$5:$C$54,$I716)*INDEX(怒翼属性投放!$B$67:$Q$83,$F716,Y$3)*INDEX(怒翼属性投放!$B$33:$B$41,怒翼升级!$G716))</f>
        <v>0</v>
      </c>
      <c r="Z716" s="12">
        <f>SUMPRODUCT(怒翼属性投放!B$47:Q$47,怒翼升级!J716:Y716)</f>
        <v>9924</v>
      </c>
    </row>
    <row r="717" spans="6:26" ht="16.5" x14ac:dyDescent="0.15">
      <c r="F717" s="13">
        <v>15</v>
      </c>
      <c r="G717" s="13">
        <v>9</v>
      </c>
      <c r="H717" s="13" t="s">
        <v>147</v>
      </c>
      <c r="I717" s="13">
        <v>13</v>
      </c>
      <c r="J717" s="12">
        <f>INT(INDEX($C$5:$C$54,$I717)*INDEX(怒翼属性投放!$B$67:$Q$83,$F717,J$3)*INDEX(怒翼属性投放!$B$33:$B$41,怒翼升级!$G717))</f>
        <v>0</v>
      </c>
      <c r="K717" s="12">
        <f>INT(INDEX($C$5:$C$54,$I717)*INDEX(怒翼属性投放!$B$67:$Q$83,$F717,K$3)*INDEX(怒翼属性投放!$B$33:$B$41,怒翼升级!$G717))</f>
        <v>954</v>
      </c>
      <c r="L717" s="12">
        <f>INT(INDEX($C$5:$C$54,$I717)*INDEX(怒翼属性投放!$B$67:$Q$83,$F717,L$3)*INDEX(怒翼属性投放!$B$33:$B$41,怒翼升级!$G717))</f>
        <v>477</v>
      </c>
      <c r="M717" s="12">
        <f>INT(INDEX($C$5:$C$54,$I717)*INDEX(怒翼属性投放!$B$67:$Q$83,$F717,M$3)*INDEX(怒翼属性投放!$B$33:$B$41,怒翼升级!$G717))</f>
        <v>477</v>
      </c>
      <c r="N717" s="12">
        <f>INT(INDEX($C$5:$C$54,$I717)*INDEX(怒翼属性投放!$B$67:$Q$83,$F717,N$3)*INDEX(怒翼属性投放!$B$33:$B$41,怒翼升级!$G717))</f>
        <v>954</v>
      </c>
      <c r="O717" s="12">
        <f>INT(INDEX($C$5:$C$54,$I717)*INDEX(怒翼属性投放!$B$67:$Q$83,$F717,O$3)*INDEX(怒翼属性投放!$B$33:$B$41,怒翼升级!$G717))</f>
        <v>954</v>
      </c>
      <c r="P717" s="12">
        <f>INT(INDEX($C$5:$C$54,$I717)*INDEX(怒翼属性投放!$B$67:$Q$83,$F717,P$3)*INDEX(怒翼属性投放!$B$33:$B$41,怒翼升级!$G717))</f>
        <v>0</v>
      </c>
      <c r="Q717" s="12">
        <f>INT(INDEX($C$5:$C$54,$I717)*INDEX(怒翼属性投放!$B$67:$Q$83,$F717,Q$3)*INDEX(怒翼属性投放!$B$33:$B$41,怒翼升级!$G717))</f>
        <v>0</v>
      </c>
      <c r="R717" s="12">
        <f>INT(INDEX($C$5:$C$54,$I717)*INDEX(怒翼属性投放!$B$67:$Q$83,$F717,R$3)*INDEX(怒翼属性投放!$B$33:$B$41,怒翼升级!$G717))</f>
        <v>95</v>
      </c>
      <c r="S717" s="12">
        <f>INT(INDEX($C$5:$C$54,$I717)*INDEX(怒翼属性投放!$B$67:$Q$83,$F717,S$3)*INDEX(怒翼属性投放!$B$33:$B$41,怒翼升级!$G717))</f>
        <v>0</v>
      </c>
      <c r="T717" s="12">
        <f>INT(INDEX($C$5:$C$54,$I717)*INDEX(怒翼属性投放!$B$67:$Q$83,$F717,T$3)*INDEX(怒翼属性投放!$B$33:$B$41,怒翼升级!$G717))</f>
        <v>0</v>
      </c>
      <c r="U717" s="12">
        <f>INT(INDEX($C$5:$C$54,$I717)*INDEX(怒翼属性投放!$B$67:$Q$83,$F717,U$3)*INDEX(怒翼属性投放!$B$33:$B$41,怒翼升级!$G717))</f>
        <v>0</v>
      </c>
      <c r="V717" s="12">
        <f>INT(INDEX($C$5:$C$54,$I717)*INDEX(怒翼属性投放!$B$67:$Q$83,$F717,V$3)*INDEX(怒翼属性投放!$B$33:$B$41,怒翼升级!$G717))</f>
        <v>95</v>
      </c>
      <c r="W717" s="12">
        <f>INT(INDEX($C$5:$C$54,$I717)*INDEX(怒翼属性投放!$B$67:$Q$83,$F717,W$3)*INDEX(怒翼属性投放!$B$33:$B$41,怒翼升级!$G717))</f>
        <v>0</v>
      </c>
      <c r="X717" s="12">
        <f>INT(INDEX($C$5:$C$54,$I717)*INDEX(怒翼属性投放!$B$67:$Q$83,$F717,X$3)*INDEX(怒翼属性投放!$B$33:$B$41,怒翼升级!$G717))</f>
        <v>0</v>
      </c>
      <c r="Y717" s="12">
        <f>INT(INDEX($C$5:$C$54,$I717)*INDEX(怒翼属性投放!$B$67:$Q$83,$F717,Y$3)*INDEX(怒翼属性投放!$B$33:$B$41,怒翼升级!$G717))</f>
        <v>0</v>
      </c>
      <c r="Z717" s="12">
        <f>SUMPRODUCT(怒翼属性投放!B$47:Q$47,怒翼升级!J717:Y717)</f>
        <v>10486</v>
      </c>
    </row>
    <row r="718" spans="6:26" ht="16.5" x14ac:dyDescent="0.15">
      <c r="F718" s="13">
        <v>15</v>
      </c>
      <c r="G718" s="13">
        <v>9</v>
      </c>
      <c r="H718" s="13" t="s">
        <v>147</v>
      </c>
      <c r="I718" s="13">
        <v>14</v>
      </c>
      <c r="J718" s="12">
        <f>INT(INDEX($C$5:$C$54,$I718)*INDEX(怒翼属性投放!$B$67:$Q$83,$F718,J$3)*INDEX(怒翼属性投放!$B$33:$B$41,怒翼升级!$G718))</f>
        <v>0</v>
      </c>
      <c r="K718" s="12">
        <f>INT(INDEX($C$5:$C$54,$I718)*INDEX(怒翼属性投放!$B$67:$Q$83,$F718,K$3)*INDEX(怒翼属性投放!$B$33:$B$41,怒翼升级!$G718))</f>
        <v>1005</v>
      </c>
      <c r="L718" s="12">
        <f>INT(INDEX($C$5:$C$54,$I718)*INDEX(怒翼属性投放!$B$67:$Q$83,$F718,L$3)*INDEX(怒翼属性投放!$B$33:$B$41,怒翼升级!$G718))</f>
        <v>502</v>
      </c>
      <c r="M718" s="12">
        <f>INT(INDEX($C$5:$C$54,$I718)*INDEX(怒翼属性投放!$B$67:$Q$83,$F718,M$3)*INDEX(怒翼属性投放!$B$33:$B$41,怒翼升级!$G718))</f>
        <v>502</v>
      </c>
      <c r="N718" s="12">
        <f>INT(INDEX($C$5:$C$54,$I718)*INDEX(怒翼属性投放!$B$67:$Q$83,$F718,N$3)*INDEX(怒翼属性投放!$B$33:$B$41,怒翼升级!$G718))</f>
        <v>1005</v>
      </c>
      <c r="O718" s="12">
        <f>INT(INDEX($C$5:$C$54,$I718)*INDEX(怒翼属性投放!$B$67:$Q$83,$F718,O$3)*INDEX(怒翼属性投放!$B$33:$B$41,怒翼升级!$G718))</f>
        <v>1005</v>
      </c>
      <c r="P718" s="12">
        <f>INT(INDEX($C$5:$C$54,$I718)*INDEX(怒翼属性投放!$B$67:$Q$83,$F718,P$3)*INDEX(怒翼属性投放!$B$33:$B$41,怒翼升级!$G718))</f>
        <v>0</v>
      </c>
      <c r="Q718" s="12">
        <f>INT(INDEX($C$5:$C$54,$I718)*INDEX(怒翼属性投放!$B$67:$Q$83,$F718,Q$3)*INDEX(怒翼属性投放!$B$33:$B$41,怒翼升级!$G718))</f>
        <v>0</v>
      </c>
      <c r="R718" s="12">
        <f>INT(INDEX($C$5:$C$54,$I718)*INDEX(怒翼属性投放!$B$67:$Q$83,$F718,R$3)*INDEX(怒翼属性投放!$B$33:$B$41,怒翼升级!$G718))</f>
        <v>100</v>
      </c>
      <c r="S718" s="12">
        <f>INT(INDEX($C$5:$C$54,$I718)*INDEX(怒翼属性投放!$B$67:$Q$83,$F718,S$3)*INDEX(怒翼属性投放!$B$33:$B$41,怒翼升级!$G718))</f>
        <v>0</v>
      </c>
      <c r="T718" s="12">
        <f>INT(INDEX($C$5:$C$54,$I718)*INDEX(怒翼属性投放!$B$67:$Q$83,$F718,T$3)*INDEX(怒翼属性投放!$B$33:$B$41,怒翼升级!$G718))</f>
        <v>0</v>
      </c>
      <c r="U718" s="12">
        <f>INT(INDEX($C$5:$C$54,$I718)*INDEX(怒翼属性投放!$B$67:$Q$83,$F718,U$3)*INDEX(怒翼属性投放!$B$33:$B$41,怒翼升级!$G718))</f>
        <v>0</v>
      </c>
      <c r="V718" s="12">
        <f>INT(INDEX($C$5:$C$54,$I718)*INDEX(怒翼属性投放!$B$67:$Q$83,$F718,V$3)*INDEX(怒翼属性投放!$B$33:$B$41,怒翼升级!$G718))</f>
        <v>100</v>
      </c>
      <c r="W718" s="12">
        <f>INT(INDEX($C$5:$C$54,$I718)*INDEX(怒翼属性投放!$B$67:$Q$83,$F718,W$3)*INDEX(怒翼属性投放!$B$33:$B$41,怒翼升级!$G718))</f>
        <v>0</v>
      </c>
      <c r="X718" s="12">
        <f>INT(INDEX($C$5:$C$54,$I718)*INDEX(怒翼属性投放!$B$67:$Q$83,$F718,X$3)*INDEX(怒翼属性投放!$B$33:$B$41,怒翼升级!$G718))</f>
        <v>0</v>
      </c>
      <c r="Y718" s="12">
        <f>INT(INDEX($C$5:$C$54,$I718)*INDEX(怒翼属性投放!$B$67:$Q$83,$F718,Y$3)*INDEX(怒翼属性投放!$B$33:$B$41,怒翼升级!$G718))</f>
        <v>0</v>
      </c>
      <c r="Z718" s="12">
        <f>SUMPRODUCT(怒翼属性投放!B$47:Q$47,怒翼升级!J718:Y718)</f>
        <v>11042</v>
      </c>
    </row>
    <row r="719" spans="6:26" ht="16.5" x14ac:dyDescent="0.15">
      <c r="F719" s="13">
        <v>15</v>
      </c>
      <c r="G719" s="13">
        <v>9</v>
      </c>
      <c r="H719" s="13" t="s">
        <v>147</v>
      </c>
      <c r="I719" s="13">
        <v>15</v>
      </c>
      <c r="J719" s="12">
        <f>INT(INDEX($C$5:$C$54,$I719)*INDEX(怒翼属性投放!$B$67:$Q$83,$F719,J$3)*INDEX(怒翼属性投放!$B$33:$B$41,怒翼升级!$G719))</f>
        <v>0</v>
      </c>
      <c r="K719" s="12">
        <f>INT(INDEX($C$5:$C$54,$I719)*INDEX(怒翼属性投放!$B$67:$Q$83,$F719,K$3)*INDEX(怒翼属性投放!$B$33:$B$41,怒翼升级!$G719))</f>
        <v>1056</v>
      </c>
      <c r="L719" s="12">
        <f>INT(INDEX($C$5:$C$54,$I719)*INDEX(怒翼属性投放!$B$67:$Q$83,$F719,L$3)*INDEX(怒翼属性投放!$B$33:$B$41,怒翼升级!$G719))</f>
        <v>528</v>
      </c>
      <c r="M719" s="12">
        <f>INT(INDEX($C$5:$C$54,$I719)*INDEX(怒翼属性投放!$B$67:$Q$83,$F719,M$3)*INDEX(怒翼属性投放!$B$33:$B$41,怒翼升级!$G719))</f>
        <v>528</v>
      </c>
      <c r="N719" s="12">
        <f>INT(INDEX($C$5:$C$54,$I719)*INDEX(怒翼属性投放!$B$67:$Q$83,$F719,N$3)*INDEX(怒翼属性投放!$B$33:$B$41,怒翼升级!$G719))</f>
        <v>1056</v>
      </c>
      <c r="O719" s="12">
        <f>INT(INDEX($C$5:$C$54,$I719)*INDEX(怒翼属性投放!$B$67:$Q$83,$F719,O$3)*INDEX(怒翼属性投放!$B$33:$B$41,怒翼升级!$G719))</f>
        <v>1056</v>
      </c>
      <c r="P719" s="12">
        <f>INT(INDEX($C$5:$C$54,$I719)*INDEX(怒翼属性投放!$B$67:$Q$83,$F719,P$3)*INDEX(怒翼属性投放!$B$33:$B$41,怒翼升级!$G719))</f>
        <v>0</v>
      </c>
      <c r="Q719" s="12">
        <f>INT(INDEX($C$5:$C$54,$I719)*INDEX(怒翼属性投放!$B$67:$Q$83,$F719,Q$3)*INDEX(怒翼属性投放!$B$33:$B$41,怒翼升级!$G719))</f>
        <v>0</v>
      </c>
      <c r="R719" s="12">
        <f>INT(INDEX($C$5:$C$54,$I719)*INDEX(怒翼属性投放!$B$67:$Q$83,$F719,R$3)*INDEX(怒翼属性投放!$B$33:$B$41,怒翼升级!$G719))</f>
        <v>105</v>
      </c>
      <c r="S719" s="12">
        <f>INT(INDEX($C$5:$C$54,$I719)*INDEX(怒翼属性投放!$B$67:$Q$83,$F719,S$3)*INDEX(怒翼属性投放!$B$33:$B$41,怒翼升级!$G719))</f>
        <v>0</v>
      </c>
      <c r="T719" s="12">
        <f>INT(INDEX($C$5:$C$54,$I719)*INDEX(怒翼属性投放!$B$67:$Q$83,$F719,T$3)*INDEX(怒翼属性投放!$B$33:$B$41,怒翼升级!$G719))</f>
        <v>0</v>
      </c>
      <c r="U719" s="12">
        <f>INT(INDEX($C$5:$C$54,$I719)*INDEX(怒翼属性投放!$B$67:$Q$83,$F719,U$3)*INDEX(怒翼属性投放!$B$33:$B$41,怒翼升级!$G719))</f>
        <v>0</v>
      </c>
      <c r="V719" s="12">
        <f>INT(INDEX($C$5:$C$54,$I719)*INDEX(怒翼属性投放!$B$67:$Q$83,$F719,V$3)*INDEX(怒翼属性投放!$B$33:$B$41,怒翼升级!$G719))</f>
        <v>105</v>
      </c>
      <c r="W719" s="12">
        <f>INT(INDEX($C$5:$C$54,$I719)*INDEX(怒翼属性投放!$B$67:$Q$83,$F719,W$3)*INDEX(怒翼属性投放!$B$33:$B$41,怒翼升级!$G719))</f>
        <v>0</v>
      </c>
      <c r="X719" s="12">
        <f>INT(INDEX($C$5:$C$54,$I719)*INDEX(怒翼属性投放!$B$67:$Q$83,$F719,X$3)*INDEX(怒翼属性投放!$B$33:$B$41,怒翼升级!$G719))</f>
        <v>0</v>
      </c>
      <c r="Y719" s="12">
        <f>INT(INDEX($C$5:$C$54,$I719)*INDEX(怒翼属性投放!$B$67:$Q$83,$F719,Y$3)*INDEX(怒翼属性投放!$B$33:$B$41,怒翼升级!$G719))</f>
        <v>0</v>
      </c>
      <c r="Z719" s="12">
        <f>SUMPRODUCT(怒翼属性投放!B$47:Q$47,怒翼升级!J719:Y719)</f>
        <v>11604</v>
      </c>
    </row>
    <row r="720" spans="6:26" ht="16.5" x14ac:dyDescent="0.15">
      <c r="F720" s="13">
        <v>15</v>
      </c>
      <c r="G720" s="13">
        <v>9</v>
      </c>
      <c r="H720" s="13" t="s">
        <v>147</v>
      </c>
      <c r="I720" s="13">
        <v>16</v>
      </c>
      <c r="J720" s="12">
        <f>INT(INDEX($C$5:$C$54,$I720)*INDEX(怒翼属性投放!$B$67:$Q$83,$F720,J$3)*INDEX(怒翼属性投放!$B$33:$B$41,怒翼升级!$G720))</f>
        <v>0</v>
      </c>
      <c r="K720" s="12">
        <f>INT(INDEX($C$5:$C$54,$I720)*INDEX(怒翼属性投放!$B$67:$Q$83,$F720,K$3)*INDEX(怒翼属性投放!$B$33:$B$41,怒翼升级!$G720))</f>
        <v>1107</v>
      </c>
      <c r="L720" s="12">
        <f>INT(INDEX($C$5:$C$54,$I720)*INDEX(怒翼属性投放!$B$67:$Q$83,$F720,L$3)*INDEX(怒翼属性投放!$B$33:$B$41,怒翼升级!$G720))</f>
        <v>553</v>
      </c>
      <c r="M720" s="12">
        <f>INT(INDEX($C$5:$C$54,$I720)*INDEX(怒翼属性投放!$B$67:$Q$83,$F720,M$3)*INDEX(怒翼属性投放!$B$33:$B$41,怒翼升级!$G720))</f>
        <v>553</v>
      </c>
      <c r="N720" s="12">
        <f>INT(INDEX($C$5:$C$54,$I720)*INDEX(怒翼属性投放!$B$67:$Q$83,$F720,N$3)*INDEX(怒翼属性投放!$B$33:$B$41,怒翼升级!$G720))</f>
        <v>1107</v>
      </c>
      <c r="O720" s="12">
        <f>INT(INDEX($C$5:$C$54,$I720)*INDEX(怒翼属性投放!$B$67:$Q$83,$F720,O$3)*INDEX(怒翼属性投放!$B$33:$B$41,怒翼升级!$G720))</f>
        <v>1107</v>
      </c>
      <c r="P720" s="12">
        <f>INT(INDEX($C$5:$C$54,$I720)*INDEX(怒翼属性投放!$B$67:$Q$83,$F720,P$3)*INDEX(怒翼属性投放!$B$33:$B$41,怒翼升级!$G720))</f>
        <v>0</v>
      </c>
      <c r="Q720" s="12">
        <f>INT(INDEX($C$5:$C$54,$I720)*INDEX(怒翼属性投放!$B$67:$Q$83,$F720,Q$3)*INDEX(怒翼属性投放!$B$33:$B$41,怒翼升级!$G720))</f>
        <v>0</v>
      </c>
      <c r="R720" s="12">
        <f>INT(INDEX($C$5:$C$54,$I720)*INDEX(怒翼属性投放!$B$67:$Q$83,$F720,R$3)*INDEX(怒翼属性投放!$B$33:$B$41,怒翼升级!$G720))</f>
        <v>110</v>
      </c>
      <c r="S720" s="12">
        <f>INT(INDEX($C$5:$C$54,$I720)*INDEX(怒翼属性投放!$B$67:$Q$83,$F720,S$3)*INDEX(怒翼属性投放!$B$33:$B$41,怒翼升级!$G720))</f>
        <v>0</v>
      </c>
      <c r="T720" s="12">
        <f>INT(INDEX($C$5:$C$54,$I720)*INDEX(怒翼属性投放!$B$67:$Q$83,$F720,T$3)*INDEX(怒翼属性投放!$B$33:$B$41,怒翼升级!$G720))</f>
        <v>0</v>
      </c>
      <c r="U720" s="12">
        <f>INT(INDEX($C$5:$C$54,$I720)*INDEX(怒翼属性投放!$B$67:$Q$83,$F720,U$3)*INDEX(怒翼属性投放!$B$33:$B$41,怒翼升级!$G720))</f>
        <v>0</v>
      </c>
      <c r="V720" s="12">
        <f>INT(INDEX($C$5:$C$54,$I720)*INDEX(怒翼属性投放!$B$67:$Q$83,$F720,V$3)*INDEX(怒翼属性投放!$B$33:$B$41,怒翼升级!$G720))</f>
        <v>110</v>
      </c>
      <c r="W720" s="12">
        <f>INT(INDEX($C$5:$C$54,$I720)*INDEX(怒翼属性投放!$B$67:$Q$83,$F720,W$3)*INDEX(怒翼属性投放!$B$33:$B$41,怒翼升级!$G720))</f>
        <v>0</v>
      </c>
      <c r="X720" s="12">
        <f>INT(INDEX($C$5:$C$54,$I720)*INDEX(怒翼属性投放!$B$67:$Q$83,$F720,X$3)*INDEX(怒翼属性投放!$B$33:$B$41,怒翼升级!$G720))</f>
        <v>0</v>
      </c>
      <c r="Y720" s="12">
        <f>INT(INDEX($C$5:$C$54,$I720)*INDEX(怒翼属性投放!$B$67:$Q$83,$F720,Y$3)*INDEX(怒翼属性投放!$B$33:$B$41,怒翼升级!$G720))</f>
        <v>0</v>
      </c>
      <c r="Z720" s="12">
        <f>SUMPRODUCT(怒翼属性投放!B$47:Q$47,怒翼升级!J720:Y720)</f>
        <v>12160</v>
      </c>
    </row>
    <row r="721" spans="6:26" ht="16.5" x14ac:dyDescent="0.15">
      <c r="F721" s="13">
        <v>15</v>
      </c>
      <c r="G721" s="13">
        <v>9</v>
      </c>
      <c r="H721" s="13" t="s">
        <v>147</v>
      </c>
      <c r="I721" s="13">
        <v>17</v>
      </c>
      <c r="J721" s="12">
        <f>INT(INDEX($C$5:$C$54,$I721)*INDEX(怒翼属性投放!$B$67:$Q$83,$F721,J$3)*INDEX(怒翼属性投放!$B$33:$B$41,怒翼升级!$G721))</f>
        <v>0</v>
      </c>
      <c r="K721" s="12">
        <f>INT(INDEX($C$5:$C$54,$I721)*INDEX(怒翼属性投放!$B$67:$Q$83,$F721,K$3)*INDEX(怒翼属性投放!$B$33:$B$41,怒翼升级!$G721))</f>
        <v>1159</v>
      </c>
      <c r="L721" s="12">
        <f>INT(INDEX($C$5:$C$54,$I721)*INDEX(怒翼属性投放!$B$67:$Q$83,$F721,L$3)*INDEX(怒翼属性投放!$B$33:$B$41,怒翼升级!$G721))</f>
        <v>579</v>
      </c>
      <c r="M721" s="12">
        <f>INT(INDEX($C$5:$C$54,$I721)*INDEX(怒翼属性投放!$B$67:$Q$83,$F721,M$3)*INDEX(怒翼属性投放!$B$33:$B$41,怒翼升级!$G721))</f>
        <v>579</v>
      </c>
      <c r="N721" s="12">
        <f>INT(INDEX($C$5:$C$54,$I721)*INDEX(怒翼属性投放!$B$67:$Q$83,$F721,N$3)*INDEX(怒翼属性投放!$B$33:$B$41,怒翼升级!$G721))</f>
        <v>1159</v>
      </c>
      <c r="O721" s="12">
        <f>INT(INDEX($C$5:$C$54,$I721)*INDEX(怒翼属性投放!$B$67:$Q$83,$F721,O$3)*INDEX(怒翼属性投放!$B$33:$B$41,怒翼升级!$G721))</f>
        <v>1159</v>
      </c>
      <c r="P721" s="12">
        <f>INT(INDEX($C$5:$C$54,$I721)*INDEX(怒翼属性投放!$B$67:$Q$83,$F721,P$3)*INDEX(怒翼属性投放!$B$33:$B$41,怒翼升级!$G721))</f>
        <v>0</v>
      </c>
      <c r="Q721" s="12">
        <f>INT(INDEX($C$5:$C$54,$I721)*INDEX(怒翼属性投放!$B$67:$Q$83,$F721,Q$3)*INDEX(怒翼属性投放!$B$33:$B$41,怒翼升级!$G721))</f>
        <v>0</v>
      </c>
      <c r="R721" s="12">
        <f>INT(INDEX($C$5:$C$54,$I721)*INDEX(怒翼属性投放!$B$67:$Q$83,$F721,R$3)*INDEX(怒翼属性投放!$B$33:$B$41,怒翼升级!$G721))</f>
        <v>115</v>
      </c>
      <c r="S721" s="12">
        <f>INT(INDEX($C$5:$C$54,$I721)*INDEX(怒翼属性投放!$B$67:$Q$83,$F721,S$3)*INDEX(怒翼属性投放!$B$33:$B$41,怒翼升级!$G721))</f>
        <v>0</v>
      </c>
      <c r="T721" s="12">
        <f>INT(INDEX($C$5:$C$54,$I721)*INDEX(怒翼属性投放!$B$67:$Q$83,$F721,T$3)*INDEX(怒翼属性投放!$B$33:$B$41,怒翼升级!$G721))</f>
        <v>0</v>
      </c>
      <c r="U721" s="12">
        <f>INT(INDEX($C$5:$C$54,$I721)*INDEX(怒翼属性投放!$B$67:$Q$83,$F721,U$3)*INDEX(怒翼属性投放!$B$33:$B$41,怒翼升级!$G721))</f>
        <v>0</v>
      </c>
      <c r="V721" s="12">
        <f>INT(INDEX($C$5:$C$54,$I721)*INDEX(怒翼属性投放!$B$67:$Q$83,$F721,V$3)*INDEX(怒翼属性投放!$B$33:$B$41,怒翼升级!$G721))</f>
        <v>115</v>
      </c>
      <c r="W721" s="12">
        <f>INT(INDEX($C$5:$C$54,$I721)*INDEX(怒翼属性投放!$B$67:$Q$83,$F721,W$3)*INDEX(怒翼属性投放!$B$33:$B$41,怒翼升级!$G721))</f>
        <v>0</v>
      </c>
      <c r="X721" s="12">
        <f>INT(INDEX($C$5:$C$54,$I721)*INDEX(怒翼属性投放!$B$67:$Q$83,$F721,X$3)*INDEX(怒翼属性投放!$B$33:$B$41,怒翼升级!$G721))</f>
        <v>0</v>
      </c>
      <c r="Y721" s="12">
        <f>INT(INDEX($C$5:$C$54,$I721)*INDEX(怒翼属性投放!$B$67:$Q$83,$F721,Y$3)*INDEX(怒翼属性投放!$B$33:$B$41,怒翼升级!$G721))</f>
        <v>0</v>
      </c>
      <c r="Z721" s="12">
        <f>SUMPRODUCT(怒翼属性投放!B$47:Q$47,怒翼升级!J721:Y721)</f>
        <v>12728</v>
      </c>
    </row>
    <row r="722" spans="6:26" ht="16.5" x14ac:dyDescent="0.15">
      <c r="F722" s="13">
        <v>15</v>
      </c>
      <c r="G722" s="13">
        <v>9</v>
      </c>
      <c r="H722" s="13" t="s">
        <v>147</v>
      </c>
      <c r="I722" s="13">
        <v>18</v>
      </c>
      <c r="J722" s="12">
        <f>INT(INDEX($C$5:$C$54,$I722)*INDEX(怒翼属性投放!$B$67:$Q$83,$F722,J$3)*INDEX(怒翼属性投放!$B$33:$B$41,怒翼升级!$G722))</f>
        <v>0</v>
      </c>
      <c r="K722" s="12">
        <f>INT(INDEX($C$5:$C$54,$I722)*INDEX(怒翼属性投放!$B$67:$Q$83,$F722,K$3)*INDEX(怒翼属性投放!$B$33:$B$41,怒翼升级!$G722))</f>
        <v>1210</v>
      </c>
      <c r="L722" s="12">
        <f>INT(INDEX($C$5:$C$54,$I722)*INDEX(怒翼属性投放!$B$67:$Q$83,$F722,L$3)*INDEX(怒翼属性投放!$B$33:$B$41,怒翼升级!$G722))</f>
        <v>605</v>
      </c>
      <c r="M722" s="12">
        <f>INT(INDEX($C$5:$C$54,$I722)*INDEX(怒翼属性投放!$B$67:$Q$83,$F722,M$3)*INDEX(怒翼属性投放!$B$33:$B$41,怒翼升级!$G722))</f>
        <v>605</v>
      </c>
      <c r="N722" s="12">
        <f>INT(INDEX($C$5:$C$54,$I722)*INDEX(怒翼属性投放!$B$67:$Q$83,$F722,N$3)*INDEX(怒翼属性投放!$B$33:$B$41,怒翼升级!$G722))</f>
        <v>1210</v>
      </c>
      <c r="O722" s="12">
        <f>INT(INDEX($C$5:$C$54,$I722)*INDEX(怒翼属性投放!$B$67:$Q$83,$F722,O$3)*INDEX(怒翼属性投放!$B$33:$B$41,怒翼升级!$G722))</f>
        <v>1210</v>
      </c>
      <c r="P722" s="12">
        <f>INT(INDEX($C$5:$C$54,$I722)*INDEX(怒翼属性投放!$B$67:$Q$83,$F722,P$3)*INDEX(怒翼属性投放!$B$33:$B$41,怒翼升级!$G722))</f>
        <v>0</v>
      </c>
      <c r="Q722" s="12">
        <f>INT(INDEX($C$5:$C$54,$I722)*INDEX(怒翼属性投放!$B$67:$Q$83,$F722,Q$3)*INDEX(怒翼属性投放!$B$33:$B$41,怒翼升级!$G722))</f>
        <v>0</v>
      </c>
      <c r="R722" s="12">
        <f>INT(INDEX($C$5:$C$54,$I722)*INDEX(怒翼属性投放!$B$67:$Q$83,$F722,R$3)*INDEX(怒翼属性投放!$B$33:$B$41,怒翼升级!$G722))</f>
        <v>121</v>
      </c>
      <c r="S722" s="12">
        <f>INT(INDEX($C$5:$C$54,$I722)*INDEX(怒翼属性投放!$B$67:$Q$83,$F722,S$3)*INDEX(怒翼属性投放!$B$33:$B$41,怒翼升级!$G722))</f>
        <v>0</v>
      </c>
      <c r="T722" s="12">
        <f>INT(INDEX($C$5:$C$54,$I722)*INDEX(怒翼属性投放!$B$67:$Q$83,$F722,T$3)*INDEX(怒翼属性投放!$B$33:$B$41,怒翼升级!$G722))</f>
        <v>0</v>
      </c>
      <c r="U722" s="12">
        <f>INT(INDEX($C$5:$C$54,$I722)*INDEX(怒翼属性投放!$B$67:$Q$83,$F722,U$3)*INDEX(怒翼属性投放!$B$33:$B$41,怒翼升级!$G722))</f>
        <v>0</v>
      </c>
      <c r="V722" s="12">
        <f>INT(INDEX($C$5:$C$54,$I722)*INDEX(怒翼属性投放!$B$67:$Q$83,$F722,V$3)*INDEX(怒翼属性投放!$B$33:$B$41,怒翼升级!$G722))</f>
        <v>121</v>
      </c>
      <c r="W722" s="12">
        <f>INT(INDEX($C$5:$C$54,$I722)*INDEX(怒翼属性投放!$B$67:$Q$83,$F722,W$3)*INDEX(怒翼属性投放!$B$33:$B$41,怒翼升级!$G722))</f>
        <v>0</v>
      </c>
      <c r="X722" s="12">
        <f>INT(INDEX($C$5:$C$54,$I722)*INDEX(怒翼属性投放!$B$67:$Q$83,$F722,X$3)*INDEX(怒翼属性投放!$B$33:$B$41,怒翼升级!$G722))</f>
        <v>0</v>
      </c>
      <c r="Y722" s="12">
        <f>INT(INDEX($C$5:$C$54,$I722)*INDEX(怒翼属性投放!$B$67:$Q$83,$F722,Y$3)*INDEX(怒翼属性投放!$B$33:$B$41,怒翼升级!$G722))</f>
        <v>0</v>
      </c>
      <c r="Z722" s="12">
        <f>SUMPRODUCT(怒翼属性投放!B$47:Q$47,怒翼升级!J722:Y722)</f>
        <v>13310</v>
      </c>
    </row>
    <row r="723" spans="6:26" ht="16.5" x14ac:dyDescent="0.15">
      <c r="F723" s="13">
        <v>15</v>
      </c>
      <c r="G723" s="13">
        <v>9</v>
      </c>
      <c r="H723" s="13" t="s">
        <v>147</v>
      </c>
      <c r="I723" s="13">
        <v>19</v>
      </c>
      <c r="J723" s="12">
        <f>INT(INDEX($C$5:$C$54,$I723)*INDEX(怒翼属性投放!$B$67:$Q$83,$F723,J$3)*INDEX(怒翼属性投放!$B$33:$B$41,怒翼升级!$G723))</f>
        <v>0</v>
      </c>
      <c r="K723" s="12">
        <f>INT(INDEX($C$5:$C$54,$I723)*INDEX(怒翼属性投放!$B$67:$Q$83,$F723,K$3)*INDEX(怒翼属性投放!$B$33:$B$41,怒翼升级!$G723))</f>
        <v>1261</v>
      </c>
      <c r="L723" s="12">
        <f>INT(INDEX($C$5:$C$54,$I723)*INDEX(怒翼属性投放!$B$67:$Q$83,$F723,L$3)*INDEX(怒翼属性投放!$B$33:$B$41,怒翼升级!$G723))</f>
        <v>630</v>
      </c>
      <c r="M723" s="12">
        <f>INT(INDEX($C$5:$C$54,$I723)*INDEX(怒翼属性投放!$B$67:$Q$83,$F723,M$3)*INDEX(怒翼属性投放!$B$33:$B$41,怒翼升级!$G723))</f>
        <v>630</v>
      </c>
      <c r="N723" s="12">
        <f>INT(INDEX($C$5:$C$54,$I723)*INDEX(怒翼属性投放!$B$67:$Q$83,$F723,N$3)*INDEX(怒翼属性投放!$B$33:$B$41,怒翼升级!$G723))</f>
        <v>1261</v>
      </c>
      <c r="O723" s="12">
        <f>INT(INDEX($C$5:$C$54,$I723)*INDEX(怒翼属性投放!$B$67:$Q$83,$F723,O$3)*INDEX(怒翼属性投放!$B$33:$B$41,怒翼升级!$G723))</f>
        <v>1261</v>
      </c>
      <c r="P723" s="12">
        <f>INT(INDEX($C$5:$C$54,$I723)*INDEX(怒翼属性投放!$B$67:$Q$83,$F723,P$3)*INDEX(怒翼属性投放!$B$33:$B$41,怒翼升级!$G723))</f>
        <v>0</v>
      </c>
      <c r="Q723" s="12">
        <f>INT(INDEX($C$5:$C$54,$I723)*INDEX(怒翼属性投放!$B$67:$Q$83,$F723,Q$3)*INDEX(怒翼属性投放!$B$33:$B$41,怒翼升级!$G723))</f>
        <v>0</v>
      </c>
      <c r="R723" s="12">
        <f>INT(INDEX($C$5:$C$54,$I723)*INDEX(怒翼属性投放!$B$67:$Q$83,$F723,R$3)*INDEX(怒翼属性投放!$B$33:$B$41,怒翼升级!$G723))</f>
        <v>126</v>
      </c>
      <c r="S723" s="12">
        <f>INT(INDEX($C$5:$C$54,$I723)*INDEX(怒翼属性投放!$B$67:$Q$83,$F723,S$3)*INDEX(怒翼属性投放!$B$33:$B$41,怒翼升级!$G723))</f>
        <v>0</v>
      </c>
      <c r="T723" s="12">
        <f>INT(INDEX($C$5:$C$54,$I723)*INDEX(怒翼属性投放!$B$67:$Q$83,$F723,T$3)*INDEX(怒翼属性投放!$B$33:$B$41,怒翼升级!$G723))</f>
        <v>0</v>
      </c>
      <c r="U723" s="12">
        <f>INT(INDEX($C$5:$C$54,$I723)*INDEX(怒翼属性投放!$B$67:$Q$83,$F723,U$3)*INDEX(怒翼属性投放!$B$33:$B$41,怒翼升级!$G723))</f>
        <v>0</v>
      </c>
      <c r="V723" s="12">
        <f>INT(INDEX($C$5:$C$54,$I723)*INDEX(怒翼属性投放!$B$67:$Q$83,$F723,V$3)*INDEX(怒翼属性投放!$B$33:$B$41,怒翼升级!$G723))</f>
        <v>126</v>
      </c>
      <c r="W723" s="12">
        <f>INT(INDEX($C$5:$C$54,$I723)*INDEX(怒翼属性投放!$B$67:$Q$83,$F723,W$3)*INDEX(怒翼属性投放!$B$33:$B$41,怒翼升级!$G723))</f>
        <v>0</v>
      </c>
      <c r="X723" s="12">
        <f>INT(INDEX($C$5:$C$54,$I723)*INDEX(怒翼属性投放!$B$67:$Q$83,$F723,X$3)*INDEX(怒翼属性投放!$B$33:$B$41,怒翼升级!$G723))</f>
        <v>0</v>
      </c>
      <c r="Y723" s="12">
        <f>INT(INDEX($C$5:$C$54,$I723)*INDEX(怒翼属性投放!$B$67:$Q$83,$F723,Y$3)*INDEX(怒翼属性投放!$B$33:$B$41,怒翼升级!$G723))</f>
        <v>0</v>
      </c>
      <c r="Z723" s="12">
        <f>SUMPRODUCT(怒翼属性投放!B$47:Q$47,怒翼升级!J723:Y723)</f>
        <v>13866</v>
      </c>
    </row>
    <row r="724" spans="6:26" ht="16.5" x14ac:dyDescent="0.15">
      <c r="F724" s="13">
        <v>15</v>
      </c>
      <c r="G724" s="13">
        <v>9</v>
      </c>
      <c r="H724" s="13" t="s">
        <v>147</v>
      </c>
      <c r="I724" s="13">
        <v>20</v>
      </c>
      <c r="J724" s="12">
        <f>INT(INDEX($C$5:$C$54,$I724)*INDEX(怒翼属性投放!$B$67:$Q$83,$F724,J$3)*INDEX(怒翼属性投放!$B$33:$B$41,怒翼升级!$G724))</f>
        <v>0</v>
      </c>
      <c r="K724" s="12">
        <f>INT(INDEX($C$5:$C$54,$I724)*INDEX(怒翼属性投放!$B$67:$Q$83,$F724,K$3)*INDEX(怒翼属性投放!$B$33:$B$41,怒翼升级!$G724))</f>
        <v>1312</v>
      </c>
      <c r="L724" s="12">
        <f>INT(INDEX($C$5:$C$54,$I724)*INDEX(怒翼属性投放!$B$67:$Q$83,$F724,L$3)*INDEX(怒翼属性投放!$B$33:$B$41,怒翼升级!$G724))</f>
        <v>656</v>
      </c>
      <c r="M724" s="12">
        <f>INT(INDEX($C$5:$C$54,$I724)*INDEX(怒翼属性投放!$B$67:$Q$83,$F724,M$3)*INDEX(怒翼属性投放!$B$33:$B$41,怒翼升级!$G724))</f>
        <v>656</v>
      </c>
      <c r="N724" s="12">
        <f>INT(INDEX($C$5:$C$54,$I724)*INDEX(怒翼属性投放!$B$67:$Q$83,$F724,N$3)*INDEX(怒翼属性投放!$B$33:$B$41,怒翼升级!$G724))</f>
        <v>1312</v>
      </c>
      <c r="O724" s="12">
        <f>INT(INDEX($C$5:$C$54,$I724)*INDEX(怒翼属性投放!$B$67:$Q$83,$F724,O$3)*INDEX(怒翼属性投放!$B$33:$B$41,怒翼升级!$G724))</f>
        <v>1312</v>
      </c>
      <c r="P724" s="12">
        <f>INT(INDEX($C$5:$C$54,$I724)*INDEX(怒翼属性投放!$B$67:$Q$83,$F724,P$3)*INDEX(怒翼属性投放!$B$33:$B$41,怒翼升级!$G724))</f>
        <v>0</v>
      </c>
      <c r="Q724" s="12">
        <f>INT(INDEX($C$5:$C$54,$I724)*INDEX(怒翼属性投放!$B$67:$Q$83,$F724,Q$3)*INDEX(怒翼属性投放!$B$33:$B$41,怒翼升级!$G724))</f>
        <v>0</v>
      </c>
      <c r="R724" s="12">
        <f>INT(INDEX($C$5:$C$54,$I724)*INDEX(怒翼属性投放!$B$67:$Q$83,$F724,R$3)*INDEX(怒翼属性投放!$B$33:$B$41,怒翼升级!$G724))</f>
        <v>131</v>
      </c>
      <c r="S724" s="12">
        <f>INT(INDEX($C$5:$C$54,$I724)*INDEX(怒翼属性投放!$B$67:$Q$83,$F724,S$3)*INDEX(怒翼属性投放!$B$33:$B$41,怒翼升级!$G724))</f>
        <v>0</v>
      </c>
      <c r="T724" s="12">
        <f>INT(INDEX($C$5:$C$54,$I724)*INDEX(怒翼属性投放!$B$67:$Q$83,$F724,T$3)*INDEX(怒翼属性投放!$B$33:$B$41,怒翼升级!$G724))</f>
        <v>0</v>
      </c>
      <c r="U724" s="12">
        <f>INT(INDEX($C$5:$C$54,$I724)*INDEX(怒翼属性投放!$B$67:$Q$83,$F724,U$3)*INDEX(怒翼属性投放!$B$33:$B$41,怒翼升级!$G724))</f>
        <v>0</v>
      </c>
      <c r="V724" s="12">
        <f>INT(INDEX($C$5:$C$54,$I724)*INDEX(怒翼属性投放!$B$67:$Q$83,$F724,V$3)*INDEX(怒翼属性投放!$B$33:$B$41,怒翼升级!$G724))</f>
        <v>131</v>
      </c>
      <c r="W724" s="12">
        <f>INT(INDEX($C$5:$C$54,$I724)*INDEX(怒翼属性投放!$B$67:$Q$83,$F724,W$3)*INDEX(怒翼属性投放!$B$33:$B$41,怒翼升级!$G724))</f>
        <v>0</v>
      </c>
      <c r="X724" s="12">
        <f>INT(INDEX($C$5:$C$54,$I724)*INDEX(怒翼属性投放!$B$67:$Q$83,$F724,X$3)*INDEX(怒翼属性投放!$B$33:$B$41,怒翼升级!$G724))</f>
        <v>0</v>
      </c>
      <c r="Y724" s="12">
        <f>INT(INDEX($C$5:$C$54,$I724)*INDEX(怒翼属性投放!$B$67:$Q$83,$F724,Y$3)*INDEX(怒翼属性投放!$B$33:$B$41,怒翼升级!$G724))</f>
        <v>0</v>
      </c>
      <c r="Z724" s="12">
        <f>SUMPRODUCT(怒翼属性投放!B$47:Q$47,怒翼升级!J724:Y724)</f>
        <v>14428</v>
      </c>
    </row>
    <row r="725" spans="6:26" ht="16.5" x14ac:dyDescent="0.15">
      <c r="F725" s="13">
        <v>15</v>
      </c>
      <c r="G725" s="13">
        <v>9</v>
      </c>
      <c r="H725" s="13" t="s">
        <v>147</v>
      </c>
      <c r="I725" s="13">
        <v>21</v>
      </c>
      <c r="J725" s="12">
        <f>INT(INDEX($C$5:$C$54,$I725)*INDEX(怒翼属性投放!$B$67:$Q$83,$F725,J$3)*INDEX(怒翼属性投放!$B$33:$B$41,怒翼升级!$G725))</f>
        <v>0</v>
      </c>
      <c r="K725" s="12">
        <f>INT(INDEX($C$5:$C$54,$I725)*INDEX(怒翼属性投放!$B$67:$Q$83,$F725,K$3)*INDEX(怒翼属性投放!$B$33:$B$41,怒翼升级!$G725))</f>
        <v>1363</v>
      </c>
      <c r="L725" s="12">
        <f>INT(INDEX($C$5:$C$54,$I725)*INDEX(怒翼属性投放!$B$67:$Q$83,$F725,L$3)*INDEX(怒翼属性投放!$B$33:$B$41,怒翼升级!$G725))</f>
        <v>681</v>
      </c>
      <c r="M725" s="12">
        <f>INT(INDEX($C$5:$C$54,$I725)*INDEX(怒翼属性投放!$B$67:$Q$83,$F725,M$3)*INDEX(怒翼属性投放!$B$33:$B$41,怒翼升级!$G725))</f>
        <v>681</v>
      </c>
      <c r="N725" s="12">
        <f>INT(INDEX($C$5:$C$54,$I725)*INDEX(怒翼属性投放!$B$67:$Q$83,$F725,N$3)*INDEX(怒翼属性投放!$B$33:$B$41,怒翼升级!$G725))</f>
        <v>1363</v>
      </c>
      <c r="O725" s="12">
        <f>INT(INDEX($C$5:$C$54,$I725)*INDEX(怒翼属性投放!$B$67:$Q$83,$F725,O$3)*INDEX(怒翼属性投放!$B$33:$B$41,怒翼升级!$G725))</f>
        <v>1363</v>
      </c>
      <c r="P725" s="12">
        <f>INT(INDEX($C$5:$C$54,$I725)*INDEX(怒翼属性投放!$B$67:$Q$83,$F725,P$3)*INDEX(怒翼属性投放!$B$33:$B$41,怒翼升级!$G725))</f>
        <v>0</v>
      </c>
      <c r="Q725" s="12">
        <f>INT(INDEX($C$5:$C$54,$I725)*INDEX(怒翼属性投放!$B$67:$Q$83,$F725,Q$3)*INDEX(怒翼属性投放!$B$33:$B$41,怒翼升级!$G725))</f>
        <v>0</v>
      </c>
      <c r="R725" s="12">
        <f>INT(INDEX($C$5:$C$54,$I725)*INDEX(怒翼属性投放!$B$67:$Q$83,$F725,R$3)*INDEX(怒翼属性投放!$B$33:$B$41,怒翼升级!$G725))</f>
        <v>136</v>
      </c>
      <c r="S725" s="12">
        <f>INT(INDEX($C$5:$C$54,$I725)*INDEX(怒翼属性投放!$B$67:$Q$83,$F725,S$3)*INDEX(怒翼属性投放!$B$33:$B$41,怒翼升级!$G725))</f>
        <v>0</v>
      </c>
      <c r="T725" s="12">
        <f>INT(INDEX($C$5:$C$54,$I725)*INDEX(怒翼属性投放!$B$67:$Q$83,$F725,T$3)*INDEX(怒翼属性投放!$B$33:$B$41,怒翼升级!$G725))</f>
        <v>0</v>
      </c>
      <c r="U725" s="12">
        <f>INT(INDEX($C$5:$C$54,$I725)*INDEX(怒翼属性投放!$B$67:$Q$83,$F725,U$3)*INDEX(怒翼属性投放!$B$33:$B$41,怒翼升级!$G725))</f>
        <v>0</v>
      </c>
      <c r="V725" s="12">
        <f>INT(INDEX($C$5:$C$54,$I725)*INDEX(怒翼属性投放!$B$67:$Q$83,$F725,V$3)*INDEX(怒翼属性投放!$B$33:$B$41,怒翼升级!$G725))</f>
        <v>136</v>
      </c>
      <c r="W725" s="12">
        <f>INT(INDEX($C$5:$C$54,$I725)*INDEX(怒翼属性投放!$B$67:$Q$83,$F725,W$3)*INDEX(怒翼属性投放!$B$33:$B$41,怒翼升级!$G725))</f>
        <v>0</v>
      </c>
      <c r="X725" s="12">
        <f>INT(INDEX($C$5:$C$54,$I725)*INDEX(怒翼属性投放!$B$67:$Q$83,$F725,X$3)*INDEX(怒翼属性投放!$B$33:$B$41,怒翼升级!$G725))</f>
        <v>0</v>
      </c>
      <c r="Y725" s="12">
        <f>INT(INDEX($C$5:$C$54,$I725)*INDEX(怒翼属性投放!$B$67:$Q$83,$F725,Y$3)*INDEX(怒翼属性投放!$B$33:$B$41,怒翼升级!$G725))</f>
        <v>0</v>
      </c>
      <c r="Z725" s="12">
        <f>SUMPRODUCT(怒翼属性投放!B$47:Q$47,怒翼升级!J725:Y725)</f>
        <v>14984</v>
      </c>
    </row>
    <row r="726" spans="6:26" ht="16.5" x14ac:dyDescent="0.15">
      <c r="F726" s="13">
        <v>15</v>
      </c>
      <c r="G726" s="13">
        <v>9</v>
      </c>
      <c r="H726" s="13" t="s">
        <v>147</v>
      </c>
      <c r="I726" s="13">
        <v>22</v>
      </c>
      <c r="J726" s="12">
        <f>INT(INDEX($C$5:$C$54,$I726)*INDEX(怒翼属性投放!$B$67:$Q$83,$F726,J$3)*INDEX(怒翼属性投放!$B$33:$B$41,怒翼升级!$G726))</f>
        <v>0</v>
      </c>
      <c r="K726" s="12">
        <f>INT(INDEX($C$5:$C$54,$I726)*INDEX(怒翼属性投放!$B$67:$Q$83,$F726,K$3)*INDEX(怒翼属性投放!$B$33:$B$41,怒翼升级!$G726))</f>
        <v>1414</v>
      </c>
      <c r="L726" s="12">
        <f>INT(INDEX($C$5:$C$54,$I726)*INDEX(怒翼属性投放!$B$67:$Q$83,$F726,L$3)*INDEX(怒翼属性投放!$B$33:$B$41,怒翼升级!$G726))</f>
        <v>707</v>
      </c>
      <c r="M726" s="12">
        <f>INT(INDEX($C$5:$C$54,$I726)*INDEX(怒翼属性投放!$B$67:$Q$83,$F726,M$3)*INDEX(怒翼属性投放!$B$33:$B$41,怒翼升级!$G726))</f>
        <v>707</v>
      </c>
      <c r="N726" s="12">
        <f>INT(INDEX($C$5:$C$54,$I726)*INDEX(怒翼属性投放!$B$67:$Q$83,$F726,N$3)*INDEX(怒翼属性投放!$B$33:$B$41,怒翼升级!$G726))</f>
        <v>1414</v>
      </c>
      <c r="O726" s="12">
        <f>INT(INDEX($C$5:$C$54,$I726)*INDEX(怒翼属性投放!$B$67:$Q$83,$F726,O$3)*INDEX(怒翼属性投放!$B$33:$B$41,怒翼升级!$G726))</f>
        <v>1414</v>
      </c>
      <c r="P726" s="12">
        <f>INT(INDEX($C$5:$C$54,$I726)*INDEX(怒翼属性投放!$B$67:$Q$83,$F726,P$3)*INDEX(怒翼属性投放!$B$33:$B$41,怒翼升级!$G726))</f>
        <v>0</v>
      </c>
      <c r="Q726" s="12">
        <f>INT(INDEX($C$5:$C$54,$I726)*INDEX(怒翼属性投放!$B$67:$Q$83,$F726,Q$3)*INDEX(怒翼属性投放!$B$33:$B$41,怒翼升级!$G726))</f>
        <v>0</v>
      </c>
      <c r="R726" s="12">
        <f>INT(INDEX($C$5:$C$54,$I726)*INDEX(怒翼属性投放!$B$67:$Q$83,$F726,R$3)*INDEX(怒翼属性投放!$B$33:$B$41,怒翼升级!$G726))</f>
        <v>141</v>
      </c>
      <c r="S726" s="12">
        <f>INT(INDEX($C$5:$C$54,$I726)*INDEX(怒翼属性投放!$B$67:$Q$83,$F726,S$3)*INDEX(怒翼属性投放!$B$33:$B$41,怒翼升级!$G726))</f>
        <v>0</v>
      </c>
      <c r="T726" s="12">
        <f>INT(INDEX($C$5:$C$54,$I726)*INDEX(怒翼属性投放!$B$67:$Q$83,$F726,T$3)*INDEX(怒翼属性投放!$B$33:$B$41,怒翼升级!$G726))</f>
        <v>0</v>
      </c>
      <c r="U726" s="12">
        <f>INT(INDEX($C$5:$C$54,$I726)*INDEX(怒翼属性投放!$B$67:$Q$83,$F726,U$3)*INDEX(怒翼属性投放!$B$33:$B$41,怒翼升级!$G726))</f>
        <v>0</v>
      </c>
      <c r="V726" s="12">
        <f>INT(INDEX($C$5:$C$54,$I726)*INDEX(怒翼属性投放!$B$67:$Q$83,$F726,V$3)*INDEX(怒翼属性投放!$B$33:$B$41,怒翼升级!$G726))</f>
        <v>141</v>
      </c>
      <c r="W726" s="12">
        <f>INT(INDEX($C$5:$C$54,$I726)*INDEX(怒翼属性投放!$B$67:$Q$83,$F726,W$3)*INDEX(怒翼属性投放!$B$33:$B$41,怒翼升级!$G726))</f>
        <v>0</v>
      </c>
      <c r="X726" s="12">
        <f>INT(INDEX($C$5:$C$54,$I726)*INDEX(怒翼属性投放!$B$67:$Q$83,$F726,X$3)*INDEX(怒翼属性投放!$B$33:$B$41,怒翼升级!$G726))</f>
        <v>0</v>
      </c>
      <c r="Y726" s="12">
        <f>INT(INDEX($C$5:$C$54,$I726)*INDEX(怒翼属性投放!$B$67:$Q$83,$F726,Y$3)*INDEX(怒翼属性投放!$B$33:$B$41,怒翼升级!$G726))</f>
        <v>0</v>
      </c>
      <c r="Z726" s="12">
        <f>SUMPRODUCT(怒翼属性投放!B$47:Q$47,怒翼升级!J726:Y726)</f>
        <v>15546</v>
      </c>
    </row>
    <row r="727" spans="6:26" ht="16.5" x14ac:dyDescent="0.15">
      <c r="F727" s="13">
        <v>15</v>
      </c>
      <c r="G727" s="13">
        <v>9</v>
      </c>
      <c r="H727" s="13" t="s">
        <v>147</v>
      </c>
      <c r="I727" s="13">
        <v>23</v>
      </c>
      <c r="J727" s="12">
        <f>INT(INDEX($C$5:$C$54,$I727)*INDEX(怒翼属性投放!$B$67:$Q$83,$F727,J$3)*INDEX(怒翼属性投放!$B$33:$B$41,怒翼升级!$G727))</f>
        <v>0</v>
      </c>
      <c r="K727" s="12">
        <f>INT(INDEX($C$5:$C$54,$I727)*INDEX(怒翼属性投放!$B$67:$Q$83,$F727,K$3)*INDEX(怒翼属性投放!$B$33:$B$41,怒翼升级!$G727))</f>
        <v>1465</v>
      </c>
      <c r="L727" s="12">
        <f>INT(INDEX($C$5:$C$54,$I727)*INDEX(怒翼属性投放!$B$67:$Q$83,$F727,L$3)*INDEX(怒翼属性投放!$B$33:$B$41,怒翼升级!$G727))</f>
        <v>732</v>
      </c>
      <c r="M727" s="12">
        <f>INT(INDEX($C$5:$C$54,$I727)*INDEX(怒翼属性投放!$B$67:$Q$83,$F727,M$3)*INDEX(怒翼属性投放!$B$33:$B$41,怒翼升级!$G727))</f>
        <v>732</v>
      </c>
      <c r="N727" s="12">
        <f>INT(INDEX($C$5:$C$54,$I727)*INDEX(怒翼属性投放!$B$67:$Q$83,$F727,N$3)*INDEX(怒翼属性投放!$B$33:$B$41,怒翼升级!$G727))</f>
        <v>1465</v>
      </c>
      <c r="O727" s="12">
        <f>INT(INDEX($C$5:$C$54,$I727)*INDEX(怒翼属性投放!$B$67:$Q$83,$F727,O$3)*INDEX(怒翼属性投放!$B$33:$B$41,怒翼升级!$G727))</f>
        <v>1465</v>
      </c>
      <c r="P727" s="12">
        <f>INT(INDEX($C$5:$C$54,$I727)*INDEX(怒翼属性投放!$B$67:$Q$83,$F727,P$3)*INDEX(怒翼属性投放!$B$33:$B$41,怒翼升级!$G727))</f>
        <v>0</v>
      </c>
      <c r="Q727" s="12">
        <f>INT(INDEX($C$5:$C$54,$I727)*INDEX(怒翼属性投放!$B$67:$Q$83,$F727,Q$3)*INDEX(怒翼属性投放!$B$33:$B$41,怒翼升级!$G727))</f>
        <v>0</v>
      </c>
      <c r="R727" s="12">
        <f>INT(INDEX($C$5:$C$54,$I727)*INDEX(怒翼属性投放!$B$67:$Q$83,$F727,R$3)*INDEX(怒翼属性投放!$B$33:$B$41,怒翼升级!$G727))</f>
        <v>146</v>
      </c>
      <c r="S727" s="12">
        <f>INT(INDEX($C$5:$C$54,$I727)*INDEX(怒翼属性投放!$B$67:$Q$83,$F727,S$3)*INDEX(怒翼属性投放!$B$33:$B$41,怒翼升级!$G727))</f>
        <v>0</v>
      </c>
      <c r="T727" s="12">
        <f>INT(INDEX($C$5:$C$54,$I727)*INDEX(怒翼属性投放!$B$67:$Q$83,$F727,T$3)*INDEX(怒翼属性投放!$B$33:$B$41,怒翼升级!$G727))</f>
        <v>0</v>
      </c>
      <c r="U727" s="12">
        <f>INT(INDEX($C$5:$C$54,$I727)*INDEX(怒翼属性投放!$B$67:$Q$83,$F727,U$3)*INDEX(怒翼属性投放!$B$33:$B$41,怒翼升级!$G727))</f>
        <v>0</v>
      </c>
      <c r="V727" s="12">
        <f>INT(INDEX($C$5:$C$54,$I727)*INDEX(怒翼属性投放!$B$67:$Q$83,$F727,V$3)*INDEX(怒翼属性投放!$B$33:$B$41,怒翼升级!$G727))</f>
        <v>146</v>
      </c>
      <c r="W727" s="12">
        <f>INT(INDEX($C$5:$C$54,$I727)*INDEX(怒翼属性投放!$B$67:$Q$83,$F727,W$3)*INDEX(怒翼属性投放!$B$33:$B$41,怒翼升级!$G727))</f>
        <v>0</v>
      </c>
      <c r="X727" s="12">
        <f>INT(INDEX($C$5:$C$54,$I727)*INDEX(怒翼属性投放!$B$67:$Q$83,$F727,X$3)*INDEX(怒翼属性投放!$B$33:$B$41,怒翼升级!$G727))</f>
        <v>0</v>
      </c>
      <c r="Y727" s="12">
        <f>INT(INDEX($C$5:$C$54,$I727)*INDEX(怒翼属性投放!$B$67:$Q$83,$F727,Y$3)*INDEX(怒翼属性投放!$B$33:$B$41,怒翼升级!$G727))</f>
        <v>0</v>
      </c>
      <c r="Z727" s="12">
        <f>SUMPRODUCT(怒翼属性投放!B$47:Q$47,怒翼升级!J727:Y727)</f>
        <v>16102</v>
      </c>
    </row>
    <row r="728" spans="6:26" ht="16.5" x14ac:dyDescent="0.15">
      <c r="F728" s="13">
        <v>15</v>
      </c>
      <c r="G728" s="13">
        <v>9</v>
      </c>
      <c r="H728" s="13" t="s">
        <v>147</v>
      </c>
      <c r="I728" s="13">
        <v>24</v>
      </c>
      <c r="J728" s="12">
        <f>INT(INDEX($C$5:$C$54,$I728)*INDEX(怒翼属性投放!$B$67:$Q$83,$F728,J$3)*INDEX(怒翼属性投放!$B$33:$B$41,怒翼升级!$G728))</f>
        <v>0</v>
      </c>
      <c r="K728" s="12">
        <f>INT(INDEX($C$5:$C$54,$I728)*INDEX(怒翼属性投放!$B$67:$Q$83,$F728,K$3)*INDEX(怒翼属性投放!$B$33:$B$41,怒翼升级!$G728))</f>
        <v>1517</v>
      </c>
      <c r="L728" s="12">
        <f>INT(INDEX($C$5:$C$54,$I728)*INDEX(怒翼属性投放!$B$67:$Q$83,$F728,L$3)*INDEX(怒翼属性投放!$B$33:$B$41,怒翼升级!$G728))</f>
        <v>758</v>
      </c>
      <c r="M728" s="12">
        <f>INT(INDEX($C$5:$C$54,$I728)*INDEX(怒翼属性投放!$B$67:$Q$83,$F728,M$3)*INDEX(怒翼属性投放!$B$33:$B$41,怒翼升级!$G728))</f>
        <v>758</v>
      </c>
      <c r="N728" s="12">
        <f>INT(INDEX($C$5:$C$54,$I728)*INDEX(怒翼属性投放!$B$67:$Q$83,$F728,N$3)*INDEX(怒翼属性投放!$B$33:$B$41,怒翼升级!$G728))</f>
        <v>1517</v>
      </c>
      <c r="O728" s="12">
        <f>INT(INDEX($C$5:$C$54,$I728)*INDEX(怒翼属性投放!$B$67:$Q$83,$F728,O$3)*INDEX(怒翼属性投放!$B$33:$B$41,怒翼升级!$G728))</f>
        <v>1517</v>
      </c>
      <c r="P728" s="12">
        <f>INT(INDEX($C$5:$C$54,$I728)*INDEX(怒翼属性投放!$B$67:$Q$83,$F728,P$3)*INDEX(怒翼属性投放!$B$33:$B$41,怒翼升级!$G728))</f>
        <v>0</v>
      </c>
      <c r="Q728" s="12">
        <f>INT(INDEX($C$5:$C$54,$I728)*INDEX(怒翼属性投放!$B$67:$Q$83,$F728,Q$3)*INDEX(怒翼属性投放!$B$33:$B$41,怒翼升级!$G728))</f>
        <v>0</v>
      </c>
      <c r="R728" s="12">
        <f>INT(INDEX($C$5:$C$54,$I728)*INDEX(怒翼属性投放!$B$67:$Q$83,$F728,R$3)*INDEX(怒翼属性投放!$B$33:$B$41,怒翼升级!$G728))</f>
        <v>151</v>
      </c>
      <c r="S728" s="12">
        <f>INT(INDEX($C$5:$C$54,$I728)*INDEX(怒翼属性投放!$B$67:$Q$83,$F728,S$3)*INDEX(怒翼属性投放!$B$33:$B$41,怒翼升级!$G728))</f>
        <v>0</v>
      </c>
      <c r="T728" s="12">
        <f>INT(INDEX($C$5:$C$54,$I728)*INDEX(怒翼属性投放!$B$67:$Q$83,$F728,T$3)*INDEX(怒翼属性投放!$B$33:$B$41,怒翼升级!$G728))</f>
        <v>0</v>
      </c>
      <c r="U728" s="12">
        <f>INT(INDEX($C$5:$C$54,$I728)*INDEX(怒翼属性投放!$B$67:$Q$83,$F728,U$3)*INDEX(怒翼属性投放!$B$33:$B$41,怒翼升级!$G728))</f>
        <v>0</v>
      </c>
      <c r="V728" s="12">
        <f>INT(INDEX($C$5:$C$54,$I728)*INDEX(怒翼属性投放!$B$67:$Q$83,$F728,V$3)*INDEX(怒翼属性投放!$B$33:$B$41,怒翼升级!$G728))</f>
        <v>151</v>
      </c>
      <c r="W728" s="12">
        <f>INT(INDEX($C$5:$C$54,$I728)*INDEX(怒翼属性投放!$B$67:$Q$83,$F728,W$3)*INDEX(怒翼属性投放!$B$33:$B$41,怒翼升级!$G728))</f>
        <v>0</v>
      </c>
      <c r="X728" s="12">
        <f>INT(INDEX($C$5:$C$54,$I728)*INDEX(怒翼属性投放!$B$67:$Q$83,$F728,X$3)*INDEX(怒翼属性投放!$B$33:$B$41,怒翼升级!$G728))</f>
        <v>0</v>
      </c>
      <c r="Y728" s="12">
        <f>INT(INDEX($C$5:$C$54,$I728)*INDEX(怒翼属性投放!$B$67:$Q$83,$F728,Y$3)*INDEX(怒翼属性投放!$B$33:$B$41,怒翼升级!$G728))</f>
        <v>0</v>
      </c>
      <c r="Z728" s="12">
        <f>SUMPRODUCT(怒翼属性投放!B$47:Q$47,怒翼升级!J728:Y728)</f>
        <v>16670</v>
      </c>
    </row>
    <row r="729" spans="6:26" ht="16.5" x14ac:dyDescent="0.15">
      <c r="F729" s="13">
        <v>15</v>
      </c>
      <c r="G729" s="13">
        <v>9</v>
      </c>
      <c r="H729" s="13" t="s">
        <v>147</v>
      </c>
      <c r="I729" s="13">
        <v>25</v>
      </c>
      <c r="J729" s="12">
        <f>INT(INDEX($C$5:$C$54,$I729)*INDEX(怒翼属性投放!$B$67:$Q$83,$F729,J$3)*INDEX(怒翼属性投放!$B$33:$B$41,怒翼升级!$G729))</f>
        <v>0</v>
      </c>
      <c r="K729" s="12">
        <f>INT(INDEX($C$5:$C$54,$I729)*INDEX(怒翼属性投放!$B$67:$Q$83,$F729,K$3)*INDEX(怒翼属性投放!$B$33:$B$41,怒翼升级!$G729))</f>
        <v>1568</v>
      </c>
      <c r="L729" s="12">
        <f>INT(INDEX($C$5:$C$54,$I729)*INDEX(怒翼属性投放!$B$67:$Q$83,$F729,L$3)*INDEX(怒翼属性投放!$B$33:$B$41,怒翼升级!$G729))</f>
        <v>784</v>
      </c>
      <c r="M729" s="12">
        <f>INT(INDEX($C$5:$C$54,$I729)*INDEX(怒翼属性投放!$B$67:$Q$83,$F729,M$3)*INDEX(怒翼属性投放!$B$33:$B$41,怒翼升级!$G729))</f>
        <v>784</v>
      </c>
      <c r="N729" s="12">
        <f>INT(INDEX($C$5:$C$54,$I729)*INDEX(怒翼属性投放!$B$67:$Q$83,$F729,N$3)*INDEX(怒翼属性投放!$B$33:$B$41,怒翼升级!$G729))</f>
        <v>1568</v>
      </c>
      <c r="O729" s="12">
        <f>INT(INDEX($C$5:$C$54,$I729)*INDEX(怒翼属性投放!$B$67:$Q$83,$F729,O$3)*INDEX(怒翼属性投放!$B$33:$B$41,怒翼升级!$G729))</f>
        <v>1568</v>
      </c>
      <c r="P729" s="12">
        <f>INT(INDEX($C$5:$C$54,$I729)*INDEX(怒翼属性投放!$B$67:$Q$83,$F729,P$3)*INDEX(怒翼属性投放!$B$33:$B$41,怒翼升级!$G729))</f>
        <v>0</v>
      </c>
      <c r="Q729" s="12">
        <f>INT(INDEX($C$5:$C$54,$I729)*INDEX(怒翼属性投放!$B$67:$Q$83,$F729,Q$3)*INDEX(怒翼属性投放!$B$33:$B$41,怒翼升级!$G729))</f>
        <v>0</v>
      </c>
      <c r="R729" s="12">
        <f>INT(INDEX($C$5:$C$54,$I729)*INDEX(怒翼属性投放!$B$67:$Q$83,$F729,R$3)*INDEX(怒翼属性投放!$B$33:$B$41,怒翼升级!$G729))</f>
        <v>156</v>
      </c>
      <c r="S729" s="12">
        <f>INT(INDEX($C$5:$C$54,$I729)*INDEX(怒翼属性投放!$B$67:$Q$83,$F729,S$3)*INDEX(怒翼属性投放!$B$33:$B$41,怒翼升级!$G729))</f>
        <v>0</v>
      </c>
      <c r="T729" s="12">
        <f>INT(INDEX($C$5:$C$54,$I729)*INDEX(怒翼属性投放!$B$67:$Q$83,$F729,T$3)*INDEX(怒翼属性投放!$B$33:$B$41,怒翼升级!$G729))</f>
        <v>0</v>
      </c>
      <c r="U729" s="12">
        <f>INT(INDEX($C$5:$C$54,$I729)*INDEX(怒翼属性投放!$B$67:$Q$83,$F729,U$3)*INDEX(怒翼属性投放!$B$33:$B$41,怒翼升级!$G729))</f>
        <v>0</v>
      </c>
      <c r="V729" s="12">
        <f>INT(INDEX($C$5:$C$54,$I729)*INDEX(怒翼属性投放!$B$67:$Q$83,$F729,V$3)*INDEX(怒翼属性投放!$B$33:$B$41,怒翼升级!$G729))</f>
        <v>156</v>
      </c>
      <c r="W729" s="12">
        <f>INT(INDEX($C$5:$C$54,$I729)*INDEX(怒翼属性投放!$B$67:$Q$83,$F729,W$3)*INDEX(怒翼属性投放!$B$33:$B$41,怒翼升级!$G729))</f>
        <v>0</v>
      </c>
      <c r="X729" s="12">
        <f>INT(INDEX($C$5:$C$54,$I729)*INDEX(怒翼属性投放!$B$67:$Q$83,$F729,X$3)*INDEX(怒翼属性投放!$B$33:$B$41,怒翼升级!$G729))</f>
        <v>0</v>
      </c>
      <c r="Y729" s="12">
        <f>INT(INDEX($C$5:$C$54,$I729)*INDEX(怒翼属性投放!$B$67:$Q$83,$F729,Y$3)*INDEX(怒翼属性投放!$B$33:$B$41,怒翼升级!$G729))</f>
        <v>0</v>
      </c>
      <c r="Z729" s="12">
        <f>SUMPRODUCT(怒翼属性投放!B$47:Q$47,怒翼升级!J729:Y729)</f>
        <v>17232</v>
      </c>
    </row>
    <row r="730" spans="6:26" ht="16.5" x14ac:dyDescent="0.15">
      <c r="F730" s="13">
        <v>15</v>
      </c>
      <c r="G730" s="13">
        <v>9</v>
      </c>
      <c r="H730" s="13" t="s">
        <v>147</v>
      </c>
      <c r="I730" s="13">
        <v>26</v>
      </c>
      <c r="J730" s="12">
        <f>INT(INDEX($C$5:$C$54,$I730)*INDEX(怒翼属性投放!$B$67:$Q$83,$F730,J$3)*INDEX(怒翼属性投放!$B$33:$B$41,怒翼升级!$G730))</f>
        <v>0</v>
      </c>
      <c r="K730" s="12">
        <f>INT(INDEX($C$5:$C$54,$I730)*INDEX(怒翼属性投放!$B$67:$Q$83,$F730,K$3)*INDEX(怒翼属性投放!$B$33:$B$41,怒翼升级!$G730))</f>
        <v>1619</v>
      </c>
      <c r="L730" s="12">
        <f>INT(INDEX($C$5:$C$54,$I730)*INDEX(怒翼属性投放!$B$67:$Q$83,$F730,L$3)*INDEX(怒翼属性投放!$B$33:$B$41,怒翼升级!$G730))</f>
        <v>809</v>
      </c>
      <c r="M730" s="12">
        <f>INT(INDEX($C$5:$C$54,$I730)*INDEX(怒翼属性投放!$B$67:$Q$83,$F730,M$3)*INDEX(怒翼属性投放!$B$33:$B$41,怒翼升级!$G730))</f>
        <v>809</v>
      </c>
      <c r="N730" s="12">
        <f>INT(INDEX($C$5:$C$54,$I730)*INDEX(怒翼属性投放!$B$67:$Q$83,$F730,N$3)*INDEX(怒翼属性投放!$B$33:$B$41,怒翼升级!$G730))</f>
        <v>1619</v>
      </c>
      <c r="O730" s="12">
        <f>INT(INDEX($C$5:$C$54,$I730)*INDEX(怒翼属性投放!$B$67:$Q$83,$F730,O$3)*INDEX(怒翼属性投放!$B$33:$B$41,怒翼升级!$G730))</f>
        <v>1619</v>
      </c>
      <c r="P730" s="12">
        <f>INT(INDEX($C$5:$C$54,$I730)*INDEX(怒翼属性投放!$B$67:$Q$83,$F730,P$3)*INDEX(怒翼属性投放!$B$33:$B$41,怒翼升级!$G730))</f>
        <v>0</v>
      </c>
      <c r="Q730" s="12">
        <f>INT(INDEX($C$5:$C$54,$I730)*INDEX(怒翼属性投放!$B$67:$Q$83,$F730,Q$3)*INDEX(怒翼属性投放!$B$33:$B$41,怒翼升级!$G730))</f>
        <v>0</v>
      </c>
      <c r="R730" s="12">
        <f>INT(INDEX($C$5:$C$54,$I730)*INDEX(怒翼属性投放!$B$67:$Q$83,$F730,R$3)*INDEX(怒翼属性投放!$B$33:$B$41,怒翼升级!$G730))</f>
        <v>161</v>
      </c>
      <c r="S730" s="12">
        <f>INT(INDEX($C$5:$C$54,$I730)*INDEX(怒翼属性投放!$B$67:$Q$83,$F730,S$3)*INDEX(怒翼属性投放!$B$33:$B$41,怒翼升级!$G730))</f>
        <v>0</v>
      </c>
      <c r="T730" s="12">
        <f>INT(INDEX($C$5:$C$54,$I730)*INDEX(怒翼属性投放!$B$67:$Q$83,$F730,T$3)*INDEX(怒翼属性投放!$B$33:$B$41,怒翼升级!$G730))</f>
        <v>0</v>
      </c>
      <c r="U730" s="12">
        <f>INT(INDEX($C$5:$C$54,$I730)*INDEX(怒翼属性投放!$B$67:$Q$83,$F730,U$3)*INDEX(怒翼属性投放!$B$33:$B$41,怒翼升级!$G730))</f>
        <v>0</v>
      </c>
      <c r="V730" s="12">
        <f>INT(INDEX($C$5:$C$54,$I730)*INDEX(怒翼属性投放!$B$67:$Q$83,$F730,V$3)*INDEX(怒翼属性投放!$B$33:$B$41,怒翼升级!$G730))</f>
        <v>161</v>
      </c>
      <c r="W730" s="12">
        <f>INT(INDEX($C$5:$C$54,$I730)*INDEX(怒翼属性投放!$B$67:$Q$83,$F730,W$3)*INDEX(怒翼属性投放!$B$33:$B$41,怒翼升级!$G730))</f>
        <v>0</v>
      </c>
      <c r="X730" s="12">
        <f>INT(INDEX($C$5:$C$54,$I730)*INDEX(怒翼属性投放!$B$67:$Q$83,$F730,X$3)*INDEX(怒翼属性投放!$B$33:$B$41,怒翼升级!$G730))</f>
        <v>0</v>
      </c>
      <c r="Y730" s="12">
        <f>INT(INDEX($C$5:$C$54,$I730)*INDEX(怒翼属性投放!$B$67:$Q$83,$F730,Y$3)*INDEX(怒翼属性投放!$B$33:$B$41,怒翼升级!$G730))</f>
        <v>0</v>
      </c>
      <c r="Z730" s="12">
        <f>SUMPRODUCT(怒翼属性投放!B$47:Q$47,怒翼升级!J730:Y730)</f>
        <v>17788</v>
      </c>
    </row>
    <row r="731" spans="6:26" ht="16.5" x14ac:dyDescent="0.15">
      <c r="F731" s="13">
        <v>15</v>
      </c>
      <c r="G731" s="13">
        <v>9</v>
      </c>
      <c r="H731" s="13" t="s">
        <v>147</v>
      </c>
      <c r="I731" s="13">
        <v>27</v>
      </c>
      <c r="J731" s="12">
        <f>INT(INDEX($C$5:$C$54,$I731)*INDEX(怒翼属性投放!$B$67:$Q$83,$F731,J$3)*INDEX(怒翼属性投放!$B$33:$B$41,怒翼升级!$G731))</f>
        <v>0</v>
      </c>
      <c r="K731" s="12">
        <f>INT(INDEX($C$5:$C$54,$I731)*INDEX(怒翼属性投放!$B$67:$Q$83,$F731,K$3)*INDEX(怒翼属性投放!$B$33:$B$41,怒翼升级!$G731))</f>
        <v>1670</v>
      </c>
      <c r="L731" s="12">
        <f>INT(INDEX($C$5:$C$54,$I731)*INDEX(怒翼属性投放!$B$67:$Q$83,$F731,L$3)*INDEX(怒翼属性投放!$B$33:$B$41,怒翼升级!$G731))</f>
        <v>835</v>
      </c>
      <c r="M731" s="12">
        <f>INT(INDEX($C$5:$C$54,$I731)*INDEX(怒翼属性投放!$B$67:$Q$83,$F731,M$3)*INDEX(怒翼属性投放!$B$33:$B$41,怒翼升级!$G731))</f>
        <v>835</v>
      </c>
      <c r="N731" s="12">
        <f>INT(INDEX($C$5:$C$54,$I731)*INDEX(怒翼属性投放!$B$67:$Q$83,$F731,N$3)*INDEX(怒翼属性投放!$B$33:$B$41,怒翼升级!$G731))</f>
        <v>1670</v>
      </c>
      <c r="O731" s="12">
        <f>INT(INDEX($C$5:$C$54,$I731)*INDEX(怒翼属性投放!$B$67:$Q$83,$F731,O$3)*INDEX(怒翼属性投放!$B$33:$B$41,怒翼升级!$G731))</f>
        <v>1670</v>
      </c>
      <c r="P731" s="12">
        <f>INT(INDEX($C$5:$C$54,$I731)*INDEX(怒翼属性投放!$B$67:$Q$83,$F731,P$3)*INDEX(怒翼属性投放!$B$33:$B$41,怒翼升级!$G731))</f>
        <v>0</v>
      </c>
      <c r="Q731" s="12">
        <f>INT(INDEX($C$5:$C$54,$I731)*INDEX(怒翼属性投放!$B$67:$Q$83,$F731,Q$3)*INDEX(怒翼属性投放!$B$33:$B$41,怒翼升级!$G731))</f>
        <v>0</v>
      </c>
      <c r="R731" s="12">
        <f>INT(INDEX($C$5:$C$54,$I731)*INDEX(怒翼属性投放!$B$67:$Q$83,$F731,R$3)*INDEX(怒翼属性投放!$B$33:$B$41,怒翼升级!$G731))</f>
        <v>167</v>
      </c>
      <c r="S731" s="12">
        <f>INT(INDEX($C$5:$C$54,$I731)*INDEX(怒翼属性投放!$B$67:$Q$83,$F731,S$3)*INDEX(怒翼属性投放!$B$33:$B$41,怒翼升级!$G731))</f>
        <v>0</v>
      </c>
      <c r="T731" s="12">
        <f>INT(INDEX($C$5:$C$54,$I731)*INDEX(怒翼属性投放!$B$67:$Q$83,$F731,T$3)*INDEX(怒翼属性投放!$B$33:$B$41,怒翼升级!$G731))</f>
        <v>0</v>
      </c>
      <c r="U731" s="12">
        <f>INT(INDEX($C$5:$C$54,$I731)*INDEX(怒翼属性投放!$B$67:$Q$83,$F731,U$3)*INDEX(怒翼属性投放!$B$33:$B$41,怒翼升级!$G731))</f>
        <v>0</v>
      </c>
      <c r="V731" s="12">
        <f>INT(INDEX($C$5:$C$54,$I731)*INDEX(怒翼属性投放!$B$67:$Q$83,$F731,V$3)*INDEX(怒翼属性投放!$B$33:$B$41,怒翼升级!$G731))</f>
        <v>167</v>
      </c>
      <c r="W731" s="12">
        <f>INT(INDEX($C$5:$C$54,$I731)*INDEX(怒翼属性投放!$B$67:$Q$83,$F731,W$3)*INDEX(怒翼属性投放!$B$33:$B$41,怒翼升级!$G731))</f>
        <v>0</v>
      </c>
      <c r="X731" s="12">
        <f>INT(INDEX($C$5:$C$54,$I731)*INDEX(怒翼属性投放!$B$67:$Q$83,$F731,X$3)*INDEX(怒翼属性投放!$B$33:$B$41,怒翼升级!$G731))</f>
        <v>0</v>
      </c>
      <c r="Y731" s="12">
        <f>INT(INDEX($C$5:$C$54,$I731)*INDEX(怒翼属性投放!$B$67:$Q$83,$F731,Y$3)*INDEX(怒翼属性投放!$B$33:$B$41,怒翼升级!$G731))</f>
        <v>0</v>
      </c>
      <c r="Z731" s="12">
        <f>SUMPRODUCT(怒翼属性投放!B$47:Q$47,怒翼升级!J731:Y731)</f>
        <v>18370</v>
      </c>
    </row>
    <row r="732" spans="6:26" ht="16.5" x14ac:dyDescent="0.15">
      <c r="F732" s="13">
        <v>15</v>
      </c>
      <c r="G732" s="13">
        <v>9</v>
      </c>
      <c r="H732" s="13" t="s">
        <v>147</v>
      </c>
      <c r="I732" s="13">
        <v>28</v>
      </c>
      <c r="J732" s="12">
        <f>INT(INDEX($C$5:$C$54,$I732)*INDEX(怒翼属性投放!$B$67:$Q$83,$F732,J$3)*INDEX(怒翼属性投放!$B$33:$B$41,怒翼升级!$G732))</f>
        <v>0</v>
      </c>
      <c r="K732" s="12">
        <f>INT(INDEX($C$5:$C$54,$I732)*INDEX(怒翼属性投放!$B$67:$Q$83,$F732,K$3)*INDEX(怒翼属性投放!$B$33:$B$41,怒翼升级!$G732))</f>
        <v>1721</v>
      </c>
      <c r="L732" s="12">
        <f>INT(INDEX($C$5:$C$54,$I732)*INDEX(怒翼属性投放!$B$67:$Q$83,$F732,L$3)*INDEX(怒翼属性投放!$B$33:$B$41,怒翼升级!$G732))</f>
        <v>860</v>
      </c>
      <c r="M732" s="12">
        <f>INT(INDEX($C$5:$C$54,$I732)*INDEX(怒翼属性投放!$B$67:$Q$83,$F732,M$3)*INDEX(怒翼属性投放!$B$33:$B$41,怒翼升级!$G732))</f>
        <v>860</v>
      </c>
      <c r="N732" s="12">
        <f>INT(INDEX($C$5:$C$54,$I732)*INDEX(怒翼属性投放!$B$67:$Q$83,$F732,N$3)*INDEX(怒翼属性投放!$B$33:$B$41,怒翼升级!$G732))</f>
        <v>1721</v>
      </c>
      <c r="O732" s="12">
        <f>INT(INDEX($C$5:$C$54,$I732)*INDEX(怒翼属性投放!$B$67:$Q$83,$F732,O$3)*INDEX(怒翼属性投放!$B$33:$B$41,怒翼升级!$G732))</f>
        <v>1721</v>
      </c>
      <c r="P732" s="12">
        <f>INT(INDEX($C$5:$C$54,$I732)*INDEX(怒翼属性投放!$B$67:$Q$83,$F732,P$3)*INDEX(怒翼属性投放!$B$33:$B$41,怒翼升级!$G732))</f>
        <v>0</v>
      </c>
      <c r="Q732" s="12">
        <f>INT(INDEX($C$5:$C$54,$I732)*INDEX(怒翼属性投放!$B$67:$Q$83,$F732,Q$3)*INDEX(怒翼属性投放!$B$33:$B$41,怒翼升级!$G732))</f>
        <v>0</v>
      </c>
      <c r="R732" s="12">
        <f>INT(INDEX($C$5:$C$54,$I732)*INDEX(怒翼属性投放!$B$67:$Q$83,$F732,R$3)*INDEX(怒翼属性投放!$B$33:$B$41,怒翼升级!$G732))</f>
        <v>172</v>
      </c>
      <c r="S732" s="12">
        <f>INT(INDEX($C$5:$C$54,$I732)*INDEX(怒翼属性投放!$B$67:$Q$83,$F732,S$3)*INDEX(怒翼属性投放!$B$33:$B$41,怒翼升级!$G732))</f>
        <v>0</v>
      </c>
      <c r="T732" s="12">
        <f>INT(INDEX($C$5:$C$54,$I732)*INDEX(怒翼属性投放!$B$67:$Q$83,$F732,T$3)*INDEX(怒翼属性投放!$B$33:$B$41,怒翼升级!$G732))</f>
        <v>0</v>
      </c>
      <c r="U732" s="12">
        <f>INT(INDEX($C$5:$C$54,$I732)*INDEX(怒翼属性投放!$B$67:$Q$83,$F732,U$3)*INDEX(怒翼属性投放!$B$33:$B$41,怒翼升级!$G732))</f>
        <v>0</v>
      </c>
      <c r="V732" s="12">
        <f>INT(INDEX($C$5:$C$54,$I732)*INDEX(怒翼属性投放!$B$67:$Q$83,$F732,V$3)*INDEX(怒翼属性投放!$B$33:$B$41,怒翼升级!$G732))</f>
        <v>172</v>
      </c>
      <c r="W732" s="12">
        <f>INT(INDEX($C$5:$C$54,$I732)*INDEX(怒翼属性投放!$B$67:$Q$83,$F732,W$3)*INDEX(怒翼属性投放!$B$33:$B$41,怒翼升级!$G732))</f>
        <v>0</v>
      </c>
      <c r="X732" s="12">
        <f>INT(INDEX($C$5:$C$54,$I732)*INDEX(怒翼属性投放!$B$67:$Q$83,$F732,X$3)*INDEX(怒翼属性投放!$B$33:$B$41,怒翼升级!$G732))</f>
        <v>0</v>
      </c>
      <c r="Y732" s="12">
        <f>INT(INDEX($C$5:$C$54,$I732)*INDEX(怒翼属性投放!$B$67:$Q$83,$F732,Y$3)*INDEX(怒翼属性投放!$B$33:$B$41,怒翼升级!$G732))</f>
        <v>0</v>
      </c>
      <c r="Z732" s="12">
        <f>SUMPRODUCT(怒翼属性投放!B$47:Q$47,怒翼升级!J732:Y732)</f>
        <v>18926</v>
      </c>
    </row>
    <row r="733" spans="6:26" ht="16.5" x14ac:dyDescent="0.15">
      <c r="F733" s="13">
        <v>15</v>
      </c>
      <c r="G733" s="13">
        <v>9</v>
      </c>
      <c r="H733" s="13" t="s">
        <v>147</v>
      </c>
      <c r="I733" s="13">
        <v>29</v>
      </c>
      <c r="J733" s="12">
        <f>INT(INDEX($C$5:$C$54,$I733)*INDEX(怒翼属性投放!$B$67:$Q$83,$F733,J$3)*INDEX(怒翼属性投放!$B$33:$B$41,怒翼升级!$G733))</f>
        <v>0</v>
      </c>
      <c r="K733" s="12">
        <f>INT(INDEX($C$5:$C$54,$I733)*INDEX(怒翼属性投放!$B$67:$Q$83,$F733,K$3)*INDEX(怒翼属性投放!$B$33:$B$41,怒翼升级!$G733))</f>
        <v>1772</v>
      </c>
      <c r="L733" s="12">
        <f>INT(INDEX($C$5:$C$54,$I733)*INDEX(怒翼属性投放!$B$67:$Q$83,$F733,L$3)*INDEX(怒翼属性投放!$B$33:$B$41,怒翼升级!$G733))</f>
        <v>886</v>
      </c>
      <c r="M733" s="12">
        <f>INT(INDEX($C$5:$C$54,$I733)*INDEX(怒翼属性投放!$B$67:$Q$83,$F733,M$3)*INDEX(怒翼属性投放!$B$33:$B$41,怒翼升级!$G733))</f>
        <v>886</v>
      </c>
      <c r="N733" s="12">
        <f>INT(INDEX($C$5:$C$54,$I733)*INDEX(怒翼属性投放!$B$67:$Q$83,$F733,N$3)*INDEX(怒翼属性投放!$B$33:$B$41,怒翼升级!$G733))</f>
        <v>1772</v>
      </c>
      <c r="O733" s="12">
        <f>INT(INDEX($C$5:$C$54,$I733)*INDEX(怒翼属性投放!$B$67:$Q$83,$F733,O$3)*INDEX(怒翼属性投放!$B$33:$B$41,怒翼升级!$G733))</f>
        <v>1772</v>
      </c>
      <c r="P733" s="12">
        <f>INT(INDEX($C$5:$C$54,$I733)*INDEX(怒翼属性投放!$B$67:$Q$83,$F733,P$3)*INDEX(怒翼属性投放!$B$33:$B$41,怒翼升级!$G733))</f>
        <v>0</v>
      </c>
      <c r="Q733" s="12">
        <f>INT(INDEX($C$5:$C$54,$I733)*INDEX(怒翼属性投放!$B$67:$Q$83,$F733,Q$3)*INDEX(怒翼属性投放!$B$33:$B$41,怒翼升级!$G733))</f>
        <v>0</v>
      </c>
      <c r="R733" s="12">
        <f>INT(INDEX($C$5:$C$54,$I733)*INDEX(怒翼属性投放!$B$67:$Q$83,$F733,R$3)*INDEX(怒翼属性投放!$B$33:$B$41,怒翼升级!$G733))</f>
        <v>177</v>
      </c>
      <c r="S733" s="12">
        <f>INT(INDEX($C$5:$C$54,$I733)*INDEX(怒翼属性投放!$B$67:$Q$83,$F733,S$3)*INDEX(怒翼属性投放!$B$33:$B$41,怒翼升级!$G733))</f>
        <v>0</v>
      </c>
      <c r="T733" s="12">
        <f>INT(INDEX($C$5:$C$54,$I733)*INDEX(怒翼属性投放!$B$67:$Q$83,$F733,T$3)*INDEX(怒翼属性投放!$B$33:$B$41,怒翼升级!$G733))</f>
        <v>0</v>
      </c>
      <c r="U733" s="12">
        <f>INT(INDEX($C$5:$C$54,$I733)*INDEX(怒翼属性投放!$B$67:$Q$83,$F733,U$3)*INDEX(怒翼属性投放!$B$33:$B$41,怒翼升级!$G733))</f>
        <v>0</v>
      </c>
      <c r="V733" s="12">
        <f>INT(INDEX($C$5:$C$54,$I733)*INDEX(怒翼属性投放!$B$67:$Q$83,$F733,V$3)*INDEX(怒翼属性投放!$B$33:$B$41,怒翼升级!$G733))</f>
        <v>177</v>
      </c>
      <c r="W733" s="12">
        <f>INT(INDEX($C$5:$C$54,$I733)*INDEX(怒翼属性投放!$B$67:$Q$83,$F733,W$3)*INDEX(怒翼属性投放!$B$33:$B$41,怒翼升级!$G733))</f>
        <v>0</v>
      </c>
      <c r="X733" s="12">
        <f>INT(INDEX($C$5:$C$54,$I733)*INDEX(怒翼属性投放!$B$67:$Q$83,$F733,X$3)*INDEX(怒翼属性投放!$B$33:$B$41,怒翼升级!$G733))</f>
        <v>0</v>
      </c>
      <c r="Y733" s="12">
        <f>INT(INDEX($C$5:$C$54,$I733)*INDEX(怒翼属性投放!$B$67:$Q$83,$F733,Y$3)*INDEX(怒翼属性投放!$B$33:$B$41,怒翼升级!$G733))</f>
        <v>0</v>
      </c>
      <c r="Z733" s="12">
        <f>SUMPRODUCT(怒翼属性投放!B$47:Q$47,怒翼升级!J733:Y733)</f>
        <v>19488</v>
      </c>
    </row>
    <row r="734" spans="6:26" ht="16.5" x14ac:dyDescent="0.15">
      <c r="F734" s="13">
        <v>15</v>
      </c>
      <c r="G734" s="13">
        <v>9</v>
      </c>
      <c r="H734" s="13" t="s">
        <v>147</v>
      </c>
      <c r="I734" s="13">
        <v>30</v>
      </c>
      <c r="J734" s="12">
        <f>INT(INDEX($C$5:$C$54,$I734)*INDEX(怒翼属性投放!$B$67:$Q$83,$F734,J$3)*INDEX(怒翼属性投放!$B$33:$B$41,怒翼升级!$G734))</f>
        <v>0</v>
      </c>
      <c r="K734" s="12">
        <f>INT(INDEX($C$5:$C$54,$I734)*INDEX(怒翼属性投放!$B$67:$Q$83,$F734,K$3)*INDEX(怒翼属性投放!$B$33:$B$41,怒翼升级!$G734))</f>
        <v>1823</v>
      </c>
      <c r="L734" s="12">
        <f>INT(INDEX($C$5:$C$54,$I734)*INDEX(怒翼属性投放!$B$67:$Q$83,$F734,L$3)*INDEX(怒翼属性投放!$B$33:$B$41,怒翼升级!$G734))</f>
        <v>911</v>
      </c>
      <c r="M734" s="12">
        <f>INT(INDEX($C$5:$C$54,$I734)*INDEX(怒翼属性投放!$B$67:$Q$83,$F734,M$3)*INDEX(怒翼属性投放!$B$33:$B$41,怒翼升级!$G734))</f>
        <v>911</v>
      </c>
      <c r="N734" s="12">
        <f>INT(INDEX($C$5:$C$54,$I734)*INDEX(怒翼属性投放!$B$67:$Q$83,$F734,N$3)*INDEX(怒翼属性投放!$B$33:$B$41,怒翼升级!$G734))</f>
        <v>1823</v>
      </c>
      <c r="O734" s="12">
        <f>INT(INDEX($C$5:$C$54,$I734)*INDEX(怒翼属性投放!$B$67:$Q$83,$F734,O$3)*INDEX(怒翼属性投放!$B$33:$B$41,怒翼升级!$G734))</f>
        <v>1823</v>
      </c>
      <c r="P734" s="12">
        <f>INT(INDEX($C$5:$C$54,$I734)*INDEX(怒翼属性投放!$B$67:$Q$83,$F734,P$3)*INDEX(怒翼属性投放!$B$33:$B$41,怒翼升级!$G734))</f>
        <v>0</v>
      </c>
      <c r="Q734" s="12">
        <f>INT(INDEX($C$5:$C$54,$I734)*INDEX(怒翼属性投放!$B$67:$Q$83,$F734,Q$3)*INDEX(怒翼属性投放!$B$33:$B$41,怒翼升级!$G734))</f>
        <v>0</v>
      </c>
      <c r="R734" s="12">
        <f>INT(INDEX($C$5:$C$54,$I734)*INDEX(怒翼属性投放!$B$67:$Q$83,$F734,R$3)*INDEX(怒翼属性投放!$B$33:$B$41,怒翼升级!$G734))</f>
        <v>182</v>
      </c>
      <c r="S734" s="12">
        <f>INT(INDEX($C$5:$C$54,$I734)*INDEX(怒翼属性投放!$B$67:$Q$83,$F734,S$3)*INDEX(怒翼属性投放!$B$33:$B$41,怒翼升级!$G734))</f>
        <v>0</v>
      </c>
      <c r="T734" s="12">
        <f>INT(INDEX($C$5:$C$54,$I734)*INDEX(怒翼属性投放!$B$67:$Q$83,$F734,T$3)*INDEX(怒翼属性投放!$B$33:$B$41,怒翼升级!$G734))</f>
        <v>0</v>
      </c>
      <c r="U734" s="12">
        <f>INT(INDEX($C$5:$C$54,$I734)*INDEX(怒翼属性投放!$B$67:$Q$83,$F734,U$3)*INDEX(怒翼属性投放!$B$33:$B$41,怒翼升级!$G734))</f>
        <v>0</v>
      </c>
      <c r="V734" s="12">
        <f>INT(INDEX($C$5:$C$54,$I734)*INDEX(怒翼属性投放!$B$67:$Q$83,$F734,V$3)*INDEX(怒翼属性投放!$B$33:$B$41,怒翼升级!$G734))</f>
        <v>182</v>
      </c>
      <c r="W734" s="12">
        <f>INT(INDEX($C$5:$C$54,$I734)*INDEX(怒翼属性投放!$B$67:$Q$83,$F734,W$3)*INDEX(怒翼属性投放!$B$33:$B$41,怒翼升级!$G734))</f>
        <v>0</v>
      </c>
      <c r="X734" s="12">
        <f>INT(INDEX($C$5:$C$54,$I734)*INDEX(怒翼属性投放!$B$67:$Q$83,$F734,X$3)*INDEX(怒翼属性投放!$B$33:$B$41,怒翼升级!$G734))</f>
        <v>0</v>
      </c>
      <c r="Y734" s="12">
        <f>INT(INDEX($C$5:$C$54,$I734)*INDEX(怒翼属性投放!$B$67:$Q$83,$F734,Y$3)*INDEX(怒翼属性投放!$B$33:$B$41,怒翼升级!$G734))</f>
        <v>0</v>
      </c>
      <c r="Z734" s="12">
        <f>SUMPRODUCT(怒翼属性投放!B$47:Q$47,怒翼升级!J734:Y734)</f>
        <v>20044</v>
      </c>
    </row>
    <row r="735" spans="6:26" ht="16.5" x14ac:dyDescent="0.15">
      <c r="F735" s="13">
        <v>15</v>
      </c>
      <c r="G735" s="13">
        <v>9</v>
      </c>
      <c r="H735" s="13" t="s">
        <v>147</v>
      </c>
      <c r="I735" s="13">
        <v>31</v>
      </c>
      <c r="J735" s="12">
        <f>INT(INDEX($C$5:$C$54,$I735)*INDEX(怒翼属性投放!$B$67:$Q$83,$F735,J$3)*INDEX(怒翼属性投放!$B$33:$B$41,怒翼升级!$G735))</f>
        <v>0</v>
      </c>
      <c r="K735" s="12">
        <f>INT(INDEX($C$5:$C$54,$I735)*INDEX(怒翼属性投放!$B$67:$Q$83,$F735,K$3)*INDEX(怒翼属性投放!$B$33:$B$41,怒翼升级!$G735))</f>
        <v>1875</v>
      </c>
      <c r="L735" s="12">
        <f>INT(INDEX($C$5:$C$54,$I735)*INDEX(怒翼属性投放!$B$67:$Q$83,$F735,L$3)*INDEX(怒翼属性投放!$B$33:$B$41,怒翼升级!$G735))</f>
        <v>937</v>
      </c>
      <c r="M735" s="12">
        <f>INT(INDEX($C$5:$C$54,$I735)*INDEX(怒翼属性投放!$B$67:$Q$83,$F735,M$3)*INDEX(怒翼属性投放!$B$33:$B$41,怒翼升级!$G735))</f>
        <v>937</v>
      </c>
      <c r="N735" s="12">
        <f>INT(INDEX($C$5:$C$54,$I735)*INDEX(怒翼属性投放!$B$67:$Q$83,$F735,N$3)*INDEX(怒翼属性投放!$B$33:$B$41,怒翼升级!$G735))</f>
        <v>1875</v>
      </c>
      <c r="O735" s="12">
        <f>INT(INDEX($C$5:$C$54,$I735)*INDEX(怒翼属性投放!$B$67:$Q$83,$F735,O$3)*INDEX(怒翼属性投放!$B$33:$B$41,怒翼升级!$G735))</f>
        <v>1875</v>
      </c>
      <c r="P735" s="12">
        <f>INT(INDEX($C$5:$C$54,$I735)*INDEX(怒翼属性投放!$B$67:$Q$83,$F735,P$3)*INDEX(怒翼属性投放!$B$33:$B$41,怒翼升级!$G735))</f>
        <v>0</v>
      </c>
      <c r="Q735" s="12">
        <f>INT(INDEX($C$5:$C$54,$I735)*INDEX(怒翼属性投放!$B$67:$Q$83,$F735,Q$3)*INDEX(怒翼属性投放!$B$33:$B$41,怒翼升级!$G735))</f>
        <v>0</v>
      </c>
      <c r="R735" s="12">
        <f>INT(INDEX($C$5:$C$54,$I735)*INDEX(怒翼属性投放!$B$67:$Q$83,$F735,R$3)*INDEX(怒翼属性投放!$B$33:$B$41,怒翼升级!$G735))</f>
        <v>187</v>
      </c>
      <c r="S735" s="12">
        <f>INT(INDEX($C$5:$C$54,$I735)*INDEX(怒翼属性投放!$B$67:$Q$83,$F735,S$3)*INDEX(怒翼属性投放!$B$33:$B$41,怒翼升级!$G735))</f>
        <v>0</v>
      </c>
      <c r="T735" s="12">
        <f>INT(INDEX($C$5:$C$54,$I735)*INDEX(怒翼属性投放!$B$67:$Q$83,$F735,T$3)*INDEX(怒翼属性投放!$B$33:$B$41,怒翼升级!$G735))</f>
        <v>0</v>
      </c>
      <c r="U735" s="12">
        <f>INT(INDEX($C$5:$C$54,$I735)*INDEX(怒翼属性投放!$B$67:$Q$83,$F735,U$3)*INDEX(怒翼属性投放!$B$33:$B$41,怒翼升级!$G735))</f>
        <v>0</v>
      </c>
      <c r="V735" s="12">
        <f>INT(INDEX($C$5:$C$54,$I735)*INDEX(怒翼属性投放!$B$67:$Q$83,$F735,V$3)*INDEX(怒翼属性投放!$B$33:$B$41,怒翼升级!$G735))</f>
        <v>187</v>
      </c>
      <c r="W735" s="12">
        <f>INT(INDEX($C$5:$C$54,$I735)*INDEX(怒翼属性投放!$B$67:$Q$83,$F735,W$3)*INDEX(怒翼属性投放!$B$33:$B$41,怒翼升级!$G735))</f>
        <v>0</v>
      </c>
      <c r="X735" s="12">
        <f>INT(INDEX($C$5:$C$54,$I735)*INDEX(怒翼属性投放!$B$67:$Q$83,$F735,X$3)*INDEX(怒翼属性投放!$B$33:$B$41,怒翼升级!$G735))</f>
        <v>0</v>
      </c>
      <c r="Y735" s="12">
        <f>INT(INDEX($C$5:$C$54,$I735)*INDEX(怒翼属性投放!$B$67:$Q$83,$F735,Y$3)*INDEX(怒翼属性投放!$B$33:$B$41,怒翼升级!$G735))</f>
        <v>0</v>
      </c>
      <c r="Z735" s="12">
        <f>SUMPRODUCT(怒翼属性投放!B$47:Q$47,怒翼升级!J735:Y735)</f>
        <v>20612</v>
      </c>
    </row>
    <row r="736" spans="6:26" ht="16.5" x14ac:dyDescent="0.15">
      <c r="F736" s="13">
        <v>15</v>
      </c>
      <c r="G736" s="13">
        <v>9</v>
      </c>
      <c r="H736" s="13" t="s">
        <v>147</v>
      </c>
      <c r="I736" s="13">
        <v>32</v>
      </c>
      <c r="J736" s="12">
        <f>INT(INDEX($C$5:$C$54,$I736)*INDEX(怒翼属性投放!$B$67:$Q$83,$F736,J$3)*INDEX(怒翼属性投放!$B$33:$B$41,怒翼升级!$G736))</f>
        <v>0</v>
      </c>
      <c r="K736" s="12">
        <f>INT(INDEX($C$5:$C$54,$I736)*INDEX(怒翼属性投放!$B$67:$Q$83,$F736,K$3)*INDEX(怒翼属性投放!$B$33:$B$41,怒翼升级!$G736))</f>
        <v>1926</v>
      </c>
      <c r="L736" s="12">
        <f>INT(INDEX($C$5:$C$54,$I736)*INDEX(怒翼属性投放!$B$67:$Q$83,$F736,L$3)*INDEX(怒翼属性投放!$B$33:$B$41,怒翼升级!$G736))</f>
        <v>963</v>
      </c>
      <c r="M736" s="12">
        <f>INT(INDEX($C$5:$C$54,$I736)*INDEX(怒翼属性投放!$B$67:$Q$83,$F736,M$3)*INDEX(怒翼属性投放!$B$33:$B$41,怒翼升级!$G736))</f>
        <v>963</v>
      </c>
      <c r="N736" s="12">
        <f>INT(INDEX($C$5:$C$54,$I736)*INDEX(怒翼属性投放!$B$67:$Q$83,$F736,N$3)*INDEX(怒翼属性投放!$B$33:$B$41,怒翼升级!$G736))</f>
        <v>1926</v>
      </c>
      <c r="O736" s="12">
        <f>INT(INDEX($C$5:$C$54,$I736)*INDEX(怒翼属性投放!$B$67:$Q$83,$F736,O$3)*INDEX(怒翼属性投放!$B$33:$B$41,怒翼升级!$G736))</f>
        <v>1926</v>
      </c>
      <c r="P736" s="12">
        <f>INT(INDEX($C$5:$C$54,$I736)*INDEX(怒翼属性投放!$B$67:$Q$83,$F736,P$3)*INDEX(怒翼属性投放!$B$33:$B$41,怒翼升级!$G736))</f>
        <v>0</v>
      </c>
      <c r="Q736" s="12">
        <f>INT(INDEX($C$5:$C$54,$I736)*INDEX(怒翼属性投放!$B$67:$Q$83,$F736,Q$3)*INDEX(怒翼属性投放!$B$33:$B$41,怒翼升级!$G736))</f>
        <v>0</v>
      </c>
      <c r="R736" s="12">
        <f>INT(INDEX($C$5:$C$54,$I736)*INDEX(怒翼属性投放!$B$67:$Q$83,$F736,R$3)*INDEX(怒翼属性投放!$B$33:$B$41,怒翼升级!$G736))</f>
        <v>192</v>
      </c>
      <c r="S736" s="12">
        <f>INT(INDEX($C$5:$C$54,$I736)*INDEX(怒翼属性投放!$B$67:$Q$83,$F736,S$3)*INDEX(怒翼属性投放!$B$33:$B$41,怒翼升级!$G736))</f>
        <v>0</v>
      </c>
      <c r="T736" s="12">
        <f>INT(INDEX($C$5:$C$54,$I736)*INDEX(怒翼属性投放!$B$67:$Q$83,$F736,T$3)*INDEX(怒翼属性投放!$B$33:$B$41,怒翼升级!$G736))</f>
        <v>0</v>
      </c>
      <c r="U736" s="12">
        <f>INT(INDEX($C$5:$C$54,$I736)*INDEX(怒翼属性投放!$B$67:$Q$83,$F736,U$3)*INDEX(怒翼属性投放!$B$33:$B$41,怒翼升级!$G736))</f>
        <v>0</v>
      </c>
      <c r="V736" s="12">
        <f>INT(INDEX($C$5:$C$54,$I736)*INDEX(怒翼属性投放!$B$67:$Q$83,$F736,V$3)*INDEX(怒翼属性投放!$B$33:$B$41,怒翼升级!$G736))</f>
        <v>192</v>
      </c>
      <c r="W736" s="12">
        <f>INT(INDEX($C$5:$C$54,$I736)*INDEX(怒翼属性投放!$B$67:$Q$83,$F736,W$3)*INDEX(怒翼属性投放!$B$33:$B$41,怒翼升级!$G736))</f>
        <v>0</v>
      </c>
      <c r="X736" s="12">
        <f>INT(INDEX($C$5:$C$54,$I736)*INDEX(怒翼属性投放!$B$67:$Q$83,$F736,X$3)*INDEX(怒翼属性投放!$B$33:$B$41,怒翼升级!$G736))</f>
        <v>0</v>
      </c>
      <c r="Y736" s="12">
        <f>INT(INDEX($C$5:$C$54,$I736)*INDEX(怒翼属性投放!$B$67:$Q$83,$F736,Y$3)*INDEX(怒翼属性投放!$B$33:$B$41,怒翼升级!$G736))</f>
        <v>0</v>
      </c>
      <c r="Z736" s="12">
        <f>SUMPRODUCT(怒翼属性投放!B$47:Q$47,怒翼升级!J736:Y736)</f>
        <v>21174</v>
      </c>
    </row>
    <row r="737" spans="6:26" ht="16.5" x14ac:dyDescent="0.15">
      <c r="F737" s="13">
        <v>15</v>
      </c>
      <c r="G737" s="13">
        <v>9</v>
      </c>
      <c r="H737" s="13" t="s">
        <v>147</v>
      </c>
      <c r="I737" s="13">
        <v>33</v>
      </c>
      <c r="J737" s="12">
        <f>INT(INDEX($C$5:$C$54,$I737)*INDEX(怒翼属性投放!$B$67:$Q$83,$F737,J$3)*INDEX(怒翼属性投放!$B$33:$B$41,怒翼升级!$G737))</f>
        <v>0</v>
      </c>
      <c r="K737" s="12">
        <f>INT(INDEX($C$5:$C$54,$I737)*INDEX(怒翼属性投放!$B$67:$Q$83,$F737,K$3)*INDEX(怒翼属性投放!$B$33:$B$41,怒翼升级!$G737))</f>
        <v>1977</v>
      </c>
      <c r="L737" s="12">
        <f>INT(INDEX($C$5:$C$54,$I737)*INDEX(怒翼属性投放!$B$67:$Q$83,$F737,L$3)*INDEX(怒翼属性投放!$B$33:$B$41,怒翼升级!$G737))</f>
        <v>988</v>
      </c>
      <c r="M737" s="12">
        <f>INT(INDEX($C$5:$C$54,$I737)*INDEX(怒翼属性投放!$B$67:$Q$83,$F737,M$3)*INDEX(怒翼属性投放!$B$33:$B$41,怒翼升级!$G737))</f>
        <v>988</v>
      </c>
      <c r="N737" s="12">
        <f>INT(INDEX($C$5:$C$54,$I737)*INDEX(怒翼属性投放!$B$67:$Q$83,$F737,N$3)*INDEX(怒翼属性投放!$B$33:$B$41,怒翼升级!$G737))</f>
        <v>1977</v>
      </c>
      <c r="O737" s="12">
        <f>INT(INDEX($C$5:$C$54,$I737)*INDEX(怒翼属性投放!$B$67:$Q$83,$F737,O$3)*INDEX(怒翼属性投放!$B$33:$B$41,怒翼升级!$G737))</f>
        <v>1977</v>
      </c>
      <c r="P737" s="12">
        <f>INT(INDEX($C$5:$C$54,$I737)*INDEX(怒翼属性投放!$B$67:$Q$83,$F737,P$3)*INDEX(怒翼属性投放!$B$33:$B$41,怒翼升级!$G737))</f>
        <v>0</v>
      </c>
      <c r="Q737" s="12">
        <f>INT(INDEX($C$5:$C$54,$I737)*INDEX(怒翼属性投放!$B$67:$Q$83,$F737,Q$3)*INDEX(怒翼属性投放!$B$33:$B$41,怒翼升级!$G737))</f>
        <v>0</v>
      </c>
      <c r="R737" s="12">
        <f>INT(INDEX($C$5:$C$54,$I737)*INDEX(怒翼属性投放!$B$67:$Q$83,$F737,R$3)*INDEX(怒翼属性投放!$B$33:$B$41,怒翼升级!$G737))</f>
        <v>197</v>
      </c>
      <c r="S737" s="12">
        <f>INT(INDEX($C$5:$C$54,$I737)*INDEX(怒翼属性投放!$B$67:$Q$83,$F737,S$3)*INDEX(怒翼属性投放!$B$33:$B$41,怒翼升级!$G737))</f>
        <v>0</v>
      </c>
      <c r="T737" s="12">
        <f>INT(INDEX($C$5:$C$54,$I737)*INDEX(怒翼属性投放!$B$67:$Q$83,$F737,T$3)*INDEX(怒翼属性投放!$B$33:$B$41,怒翼升级!$G737))</f>
        <v>0</v>
      </c>
      <c r="U737" s="12">
        <f>INT(INDEX($C$5:$C$54,$I737)*INDEX(怒翼属性投放!$B$67:$Q$83,$F737,U$3)*INDEX(怒翼属性投放!$B$33:$B$41,怒翼升级!$G737))</f>
        <v>0</v>
      </c>
      <c r="V737" s="12">
        <f>INT(INDEX($C$5:$C$54,$I737)*INDEX(怒翼属性投放!$B$67:$Q$83,$F737,V$3)*INDEX(怒翼属性投放!$B$33:$B$41,怒翼升级!$G737))</f>
        <v>197</v>
      </c>
      <c r="W737" s="12">
        <f>INT(INDEX($C$5:$C$54,$I737)*INDEX(怒翼属性投放!$B$67:$Q$83,$F737,W$3)*INDEX(怒翼属性投放!$B$33:$B$41,怒翼升级!$G737))</f>
        <v>0</v>
      </c>
      <c r="X737" s="12">
        <f>INT(INDEX($C$5:$C$54,$I737)*INDEX(怒翼属性投放!$B$67:$Q$83,$F737,X$3)*INDEX(怒翼属性投放!$B$33:$B$41,怒翼升级!$G737))</f>
        <v>0</v>
      </c>
      <c r="Y737" s="12">
        <f>INT(INDEX($C$5:$C$54,$I737)*INDEX(怒翼属性投放!$B$67:$Q$83,$F737,Y$3)*INDEX(怒翼属性投放!$B$33:$B$41,怒翼升级!$G737))</f>
        <v>0</v>
      </c>
      <c r="Z737" s="12">
        <f>SUMPRODUCT(怒翼属性投放!B$47:Q$47,怒翼升级!J737:Y737)</f>
        <v>21730</v>
      </c>
    </row>
    <row r="738" spans="6:26" ht="16.5" x14ac:dyDescent="0.15">
      <c r="F738" s="13">
        <v>15</v>
      </c>
      <c r="G738" s="13">
        <v>9</v>
      </c>
      <c r="H738" s="13" t="s">
        <v>147</v>
      </c>
      <c r="I738" s="13">
        <v>34</v>
      </c>
      <c r="J738" s="12">
        <f>INT(INDEX($C$5:$C$54,$I738)*INDEX(怒翼属性投放!$B$67:$Q$83,$F738,J$3)*INDEX(怒翼属性投放!$B$33:$B$41,怒翼升级!$G738))</f>
        <v>0</v>
      </c>
      <c r="K738" s="12">
        <f>INT(INDEX($C$5:$C$54,$I738)*INDEX(怒翼属性投放!$B$67:$Q$83,$F738,K$3)*INDEX(怒翼属性投放!$B$33:$B$41,怒翼升级!$G738))</f>
        <v>2028</v>
      </c>
      <c r="L738" s="12">
        <f>INT(INDEX($C$5:$C$54,$I738)*INDEX(怒翼属性投放!$B$67:$Q$83,$F738,L$3)*INDEX(怒翼属性投放!$B$33:$B$41,怒翼升级!$G738))</f>
        <v>1014</v>
      </c>
      <c r="M738" s="12">
        <f>INT(INDEX($C$5:$C$54,$I738)*INDEX(怒翼属性投放!$B$67:$Q$83,$F738,M$3)*INDEX(怒翼属性投放!$B$33:$B$41,怒翼升级!$G738))</f>
        <v>1014</v>
      </c>
      <c r="N738" s="12">
        <f>INT(INDEX($C$5:$C$54,$I738)*INDEX(怒翼属性投放!$B$67:$Q$83,$F738,N$3)*INDEX(怒翼属性投放!$B$33:$B$41,怒翼升级!$G738))</f>
        <v>2028</v>
      </c>
      <c r="O738" s="12">
        <f>INT(INDEX($C$5:$C$54,$I738)*INDEX(怒翼属性投放!$B$67:$Q$83,$F738,O$3)*INDEX(怒翼属性投放!$B$33:$B$41,怒翼升级!$G738))</f>
        <v>2028</v>
      </c>
      <c r="P738" s="12">
        <f>INT(INDEX($C$5:$C$54,$I738)*INDEX(怒翼属性投放!$B$67:$Q$83,$F738,P$3)*INDEX(怒翼属性投放!$B$33:$B$41,怒翼升级!$G738))</f>
        <v>0</v>
      </c>
      <c r="Q738" s="12">
        <f>INT(INDEX($C$5:$C$54,$I738)*INDEX(怒翼属性投放!$B$67:$Q$83,$F738,Q$3)*INDEX(怒翼属性投放!$B$33:$B$41,怒翼升级!$G738))</f>
        <v>0</v>
      </c>
      <c r="R738" s="12">
        <f>INT(INDEX($C$5:$C$54,$I738)*INDEX(怒翼属性投放!$B$67:$Q$83,$F738,R$3)*INDEX(怒翼属性投放!$B$33:$B$41,怒翼升级!$G738))</f>
        <v>202</v>
      </c>
      <c r="S738" s="12">
        <f>INT(INDEX($C$5:$C$54,$I738)*INDEX(怒翼属性投放!$B$67:$Q$83,$F738,S$3)*INDEX(怒翼属性投放!$B$33:$B$41,怒翼升级!$G738))</f>
        <v>0</v>
      </c>
      <c r="T738" s="12">
        <f>INT(INDEX($C$5:$C$54,$I738)*INDEX(怒翼属性投放!$B$67:$Q$83,$F738,T$3)*INDEX(怒翼属性投放!$B$33:$B$41,怒翼升级!$G738))</f>
        <v>0</v>
      </c>
      <c r="U738" s="12">
        <f>INT(INDEX($C$5:$C$54,$I738)*INDEX(怒翼属性投放!$B$67:$Q$83,$F738,U$3)*INDEX(怒翼属性投放!$B$33:$B$41,怒翼升级!$G738))</f>
        <v>0</v>
      </c>
      <c r="V738" s="12">
        <f>INT(INDEX($C$5:$C$54,$I738)*INDEX(怒翼属性投放!$B$67:$Q$83,$F738,V$3)*INDEX(怒翼属性投放!$B$33:$B$41,怒翼升级!$G738))</f>
        <v>202</v>
      </c>
      <c r="W738" s="12">
        <f>INT(INDEX($C$5:$C$54,$I738)*INDEX(怒翼属性投放!$B$67:$Q$83,$F738,W$3)*INDEX(怒翼属性投放!$B$33:$B$41,怒翼升级!$G738))</f>
        <v>0</v>
      </c>
      <c r="X738" s="12">
        <f>INT(INDEX($C$5:$C$54,$I738)*INDEX(怒翼属性投放!$B$67:$Q$83,$F738,X$3)*INDEX(怒翼属性投放!$B$33:$B$41,怒翼升级!$G738))</f>
        <v>0</v>
      </c>
      <c r="Y738" s="12">
        <f>INT(INDEX($C$5:$C$54,$I738)*INDEX(怒翼属性投放!$B$67:$Q$83,$F738,Y$3)*INDEX(怒翼属性投放!$B$33:$B$41,怒翼升级!$G738))</f>
        <v>0</v>
      </c>
      <c r="Z738" s="12">
        <f>SUMPRODUCT(怒翼属性投放!B$47:Q$47,怒翼升级!J738:Y738)</f>
        <v>22292</v>
      </c>
    </row>
    <row r="739" spans="6:26" ht="16.5" x14ac:dyDescent="0.15">
      <c r="F739" s="13">
        <v>15</v>
      </c>
      <c r="G739" s="13">
        <v>9</v>
      </c>
      <c r="H739" s="13" t="s">
        <v>147</v>
      </c>
      <c r="I739" s="13">
        <v>35</v>
      </c>
      <c r="J739" s="12">
        <f>INT(INDEX($C$5:$C$54,$I739)*INDEX(怒翼属性投放!$B$67:$Q$83,$F739,J$3)*INDEX(怒翼属性投放!$B$33:$B$41,怒翼升级!$G739))</f>
        <v>0</v>
      </c>
      <c r="K739" s="12">
        <f>INT(INDEX($C$5:$C$54,$I739)*INDEX(怒翼属性投放!$B$67:$Q$83,$F739,K$3)*INDEX(怒翼属性投放!$B$33:$B$41,怒翼升级!$G739))</f>
        <v>2079</v>
      </c>
      <c r="L739" s="12">
        <f>INT(INDEX($C$5:$C$54,$I739)*INDEX(怒翼属性投放!$B$67:$Q$83,$F739,L$3)*INDEX(怒翼属性投放!$B$33:$B$41,怒翼升级!$G739))</f>
        <v>1039</v>
      </c>
      <c r="M739" s="12">
        <f>INT(INDEX($C$5:$C$54,$I739)*INDEX(怒翼属性投放!$B$67:$Q$83,$F739,M$3)*INDEX(怒翼属性投放!$B$33:$B$41,怒翼升级!$G739))</f>
        <v>1039</v>
      </c>
      <c r="N739" s="12">
        <f>INT(INDEX($C$5:$C$54,$I739)*INDEX(怒翼属性投放!$B$67:$Q$83,$F739,N$3)*INDEX(怒翼属性投放!$B$33:$B$41,怒翼升级!$G739))</f>
        <v>2079</v>
      </c>
      <c r="O739" s="12">
        <f>INT(INDEX($C$5:$C$54,$I739)*INDEX(怒翼属性投放!$B$67:$Q$83,$F739,O$3)*INDEX(怒翼属性投放!$B$33:$B$41,怒翼升级!$G739))</f>
        <v>2079</v>
      </c>
      <c r="P739" s="12">
        <f>INT(INDEX($C$5:$C$54,$I739)*INDEX(怒翼属性投放!$B$67:$Q$83,$F739,P$3)*INDEX(怒翼属性投放!$B$33:$B$41,怒翼升级!$G739))</f>
        <v>0</v>
      </c>
      <c r="Q739" s="12">
        <f>INT(INDEX($C$5:$C$54,$I739)*INDEX(怒翼属性投放!$B$67:$Q$83,$F739,Q$3)*INDEX(怒翼属性投放!$B$33:$B$41,怒翼升级!$G739))</f>
        <v>0</v>
      </c>
      <c r="R739" s="12">
        <f>INT(INDEX($C$5:$C$54,$I739)*INDEX(怒翼属性投放!$B$67:$Q$83,$F739,R$3)*INDEX(怒翼属性投放!$B$33:$B$41,怒翼升级!$G739))</f>
        <v>207</v>
      </c>
      <c r="S739" s="12">
        <f>INT(INDEX($C$5:$C$54,$I739)*INDEX(怒翼属性投放!$B$67:$Q$83,$F739,S$3)*INDEX(怒翼属性投放!$B$33:$B$41,怒翼升级!$G739))</f>
        <v>0</v>
      </c>
      <c r="T739" s="12">
        <f>INT(INDEX($C$5:$C$54,$I739)*INDEX(怒翼属性投放!$B$67:$Q$83,$F739,T$3)*INDEX(怒翼属性投放!$B$33:$B$41,怒翼升级!$G739))</f>
        <v>0</v>
      </c>
      <c r="U739" s="12">
        <f>INT(INDEX($C$5:$C$54,$I739)*INDEX(怒翼属性投放!$B$67:$Q$83,$F739,U$3)*INDEX(怒翼属性投放!$B$33:$B$41,怒翼升级!$G739))</f>
        <v>0</v>
      </c>
      <c r="V739" s="12">
        <f>INT(INDEX($C$5:$C$54,$I739)*INDEX(怒翼属性投放!$B$67:$Q$83,$F739,V$3)*INDEX(怒翼属性投放!$B$33:$B$41,怒翼升级!$G739))</f>
        <v>207</v>
      </c>
      <c r="W739" s="12">
        <f>INT(INDEX($C$5:$C$54,$I739)*INDEX(怒翼属性投放!$B$67:$Q$83,$F739,W$3)*INDEX(怒翼属性投放!$B$33:$B$41,怒翼升级!$G739))</f>
        <v>0</v>
      </c>
      <c r="X739" s="12">
        <f>INT(INDEX($C$5:$C$54,$I739)*INDEX(怒翼属性投放!$B$67:$Q$83,$F739,X$3)*INDEX(怒翼属性投放!$B$33:$B$41,怒翼升级!$G739))</f>
        <v>0</v>
      </c>
      <c r="Y739" s="12">
        <f>INT(INDEX($C$5:$C$54,$I739)*INDEX(怒翼属性投放!$B$67:$Q$83,$F739,Y$3)*INDEX(怒翼属性投放!$B$33:$B$41,怒翼升级!$G739))</f>
        <v>0</v>
      </c>
      <c r="Z739" s="12">
        <f>SUMPRODUCT(怒翼属性投放!B$47:Q$47,怒翼升级!J739:Y739)</f>
        <v>22848</v>
      </c>
    </row>
    <row r="740" spans="6:26" ht="16.5" x14ac:dyDescent="0.15">
      <c r="F740" s="13">
        <v>15</v>
      </c>
      <c r="G740" s="13">
        <v>9</v>
      </c>
      <c r="H740" s="13" t="s">
        <v>147</v>
      </c>
      <c r="I740" s="13">
        <v>36</v>
      </c>
      <c r="J740" s="12">
        <f>INT(INDEX($C$5:$C$54,$I740)*INDEX(怒翼属性投放!$B$67:$Q$83,$F740,J$3)*INDEX(怒翼属性投放!$B$33:$B$41,怒翼升级!$G740))</f>
        <v>0</v>
      </c>
      <c r="K740" s="12">
        <f>INT(INDEX($C$5:$C$54,$I740)*INDEX(怒翼属性投放!$B$67:$Q$83,$F740,K$3)*INDEX(怒翼属性投放!$B$33:$B$41,怒翼升级!$G740))</f>
        <v>2130</v>
      </c>
      <c r="L740" s="12">
        <f>INT(INDEX($C$5:$C$54,$I740)*INDEX(怒翼属性投放!$B$67:$Q$83,$F740,L$3)*INDEX(怒翼属性投放!$B$33:$B$41,怒翼升级!$G740))</f>
        <v>1065</v>
      </c>
      <c r="M740" s="12">
        <f>INT(INDEX($C$5:$C$54,$I740)*INDEX(怒翼属性投放!$B$67:$Q$83,$F740,M$3)*INDEX(怒翼属性投放!$B$33:$B$41,怒翼升级!$G740))</f>
        <v>1065</v>
      </c>
      <c r="N740" s="12">
        <f>INT(INDEX($C$5:$C$54,$I740)*INDEX(怒翼属性投放!$B$67:$Q$83,$F740,N$3)*INDEX(怒翼属性投放!$B$33:$B$41,怒翼升级!$G740))</f>
        <v>2130</v>
      </c>
      <c r="O740" s="12">
        <f>INT(INDEX($C$5:$C$54,$I740)*INDEX(怒翼属性投放!$B$67:$Q$83,$F740,O$3)*INDEX(怒翼属性投放!$B$33:$B$41,怒翼升级!$G740))</f>
        <v>2130</v>
      </c>
      <c r="P740" s="12">
        <f>INT(INDEX($C$5:$C$54,$I740)*INDEX(怒翼属性投放!$B$67:$Q$83,$F740,P$3)*INDEX(怒翼属性投放!$B$33:$B$41,怒翼升级!$G740))</f>
        <v>0</v>
      </c>
      <c r="Q740" s="12">
        <f>INT(INDEX($C$5:$C$54,$I740)*INDEX(怒翼属性投放!$B$67:$Q$83,$F740,Q$3)*INDEX(怒翼属性投放!$B$33:$B$41,怒翼升级!$G740))</f>
        <v>0</v>
      </c>
      <c r="R740" s="12">
        <f>INT(INDEX($C$5:$C$54,$I740)*INDEX(怒翼属性投放!$B$67:$Q$83,$F740,R$3)*INDEX(怒翼属性投放!$B$33:$B$41,怒翼升级!$G740))</f>
        <v>213</v>
      </c>
      <c r="S740" s="12">
        <f>INT(INDEX($C$5:$C$54,$I740)*INDEX(怒翼属性投放!$B$67:$Q$83,$F740,S$3)*INDEX(怒翼属性投放!$B$33:$B$41,怒翼升级!$G740))</f>
        <v>0</v>
      </c>
      <c r="T740" s="12">
        <f>INT(INDEX($C$5:$C$54,$I740)*INDEX(怒翼属性投放!$B$67:$Q$83,$F740,T$3)*INDEX(怒翼属性投放!$B$33:$B$41,怒翼升级!$G740))</f>
        <v>0</v>
      </c>
      <c r="U740" s="12">
        <f>INT(INDEX($C$5:$C$54,$I740)*INDEX(怒翼属性投放!$B$67:$Q$83,$F740,U$3)*INDEX(怒翼属性投放!$B$33:$B$41,怒翼升级!$G740))</f>
        <v>0</v>
      </c>
      <c r="V740" s="12">
        <f>INT(INDEX($C$5:$C$54,$I740)*INDEX(怒翼属性投放!$B$67:$Q$83,$F740,V$3)*INDEX(怒翼属性投放!$B$33:$B$41,怒翼升级!$G740))</f>
        <v>213</v>
      </c>
      <c r="W740" s="12">
        <f>INT(INDEX($C$5:$C$54,$I740)*INDEX(怒翼属性投放!$B$67:$Q$83,$F740,W$3)*INDEX(怒翼属性投放!$B$33:$B$41,怒翼升级!$G740))</f>
        <v>0</v>
      </c>
      <c r="X740" s="12">
        <f>INT(INDEX($C$5:$C$54,$I740)*INDEX(怒翼属性投放!$B$67:$Q$83,$F740,X$3)*INDEX(怒翼属性投放!$B$33:$B$41,怒翼升级!$G740))</f>
        <v>0</v>
      </c>
      <c r="Y740" s="12">
        <f>INT(INDEX($C$5:$C$54,$I740)*INDEX(怒翼属性投放!$B$67:$Q$83,$F740,Y$3)*INDEX(怒翼属性投放!$B$33:$B$41,怒翼升级!$G740))</f>
        <v>0</v>
      </c>
      <c r="Z740" s="12">
        <f>SUMPRODUCT(怒翼属性投放!B$47:Q$47,怒翼升级!J740:Y740)</f>
        <v>23430</v>
      </c>
    </row>
    <row r="741" spans="6:26" ht="16.5" x14ac:dyDescent="0.15">
      <c r="F741" s="13">
        <v>15</v>
      </c>
      <c r="G741" s="13">
        <v>9</v>
      </c>
      <c r="H741" s="13" t="s">
        <v>147</v>
      </c>
      <c r="I741" s="13">
        <v>37</v>
      </c>
      <c r="J741" s="12">
        <f>INT(INDEX($C$5:$C$54,$I741)*INDEX(怒翼属性投放!$B$67:$Q$83,$F741,J$3)*INDEX(怒翼属性投放!$B$33:$B$41,怒翼升级!$G741))</f>
        <v>0</v>
      </c>
      <c r="K741" s="12">
        <f>INT(INDEX($C$5:$C$54,$I741)*INDEX(怒翼属性投放!$B$67:$Q$83,$F741,K$3)*INDEX(怒翼属性投放!$B$33:$B$41,怒翼升级!$G741))</f>
        <v>2181</v>
      </c>
      <c r="L741" s="12">
        <f>INT(INDEX($C$5:$C$54,$I741)*INDEX(怒翼属性投放!$B$67:$Q$83,$F741,L$3)*INDEX(怒翼属性投放!$B$33:$B$41,怒翼升级!$G741))</f>
        <v>1090</v>
      </c>
      <c r="M741" s="12">
        <f>INT(INDEX($C$5:$C$54,$I741)*INDEX(怒翼属性投放!$B$67:$Q$83,$F741,M$3)*INDEX(怒翼属性投放!$B$33:$B$41,怒翼升级!$G741))</f>
        <v>1090</v>
      </c>
      <c r="N741" s="12">
        <f>INT(INDEX($C$5:$C$54,$I741)*INDEX(怒翼属性投放!$B$67:$Q$83,$F741,N$3)*INDEX(怒翼属性投放!$B$33:$B$41,怒翼升级!$G741))</f>
        <v>2181</v>
      </c>
      <c r="O741" s="12">
        <f>INT(INDEX($C$5:$C$54,$I741)*INDEX(怒翼属性投放!$B$67:$Q$83,$F741,O$3)*INDEX(怒翼属性投放!$B$33:$B$41,怒翼升级!$G741))</f>
        <v>2181</v>
      </c>
      <c r="P741" s="12">
        <f>INT(INDEX($C$5:$C$54,$I741)*INDEX(怒翼属性投放!$B$67:$Q$83,$F741,P$3)*INDEX(怒翼属性投放!$B$33:$B$41,怒翼升级!$G741))</f>
        <v>0</v>
      </c>
      <c r="Q741" s="12">
        <f>INT(INDEX($C$5:$C$54,$I741)*INDEX(怒翼属性投放!$B$67:$Q$83,$F741,Q$3)*INDEX(怒翼属性投放!$B$33:$B$41,怒翼升级!$G741))</f>
        <v>0</v>
      </c>
      <c r="R741" s="12">
        <f>INT(INDEX($C$5:$C$54,$I741)*INDEX(怒翼属性投放!$B$67:$Q$83,$F741,R$3)*INDEX(怒翼属性投放!$B$33:$B$41,怒翼升级!$G741))</f>
        <v>218</v>
      </c>
      <c r="S741" s="12">
        <f>INT(INDEX($C$5:$C$54,$I741)*INDEX(怒翼属性投放!$B$67:$Q$83,$F741,S$3)*INDEX(怒翼属性投放!$B$33:$B$41,怒翼升级!$G741))</f>
        <v>0</v>
      </c>
      <c r="T741" s="12">
        <f>INT(INDEX($C$5:$C$54,$I741)*INDEX(怒翼属性投放!$B$67:$Q$83,$F741,T$3)*INDEX(怒翼属性投放!$B$33:$B$41,怒翼升级!$G741))</f>
        <v>0</v>
      </c>
      <c r="U741" s="12">
        <f>INT(INDEX($C$5:$C$54,$I741)*INDEX(怒翼属性投放!$B$67:$Q$83,$F741,U$3)*INDEX(怒翼属性投放!$B$33:$B$41,怒翼升级!$G741))</f>
        <v>0</v>
      </c>
      <c r="V741" s="12">
        <f>INT(INDEX($C$5:$C$54,$I741)*INDEX(怒翼属性投放!$B$67:$Q$83,$F741,V$3)*INDEX(怒翼属性投放!$B$33:$B$41,怒翼升级!$G741))</f>
        <v>218</v>
      </c>
      <c r="W741" s="12">
        <f>INT(INDEX($C$5:$C$54,$I741)*INDEX(怒翼属性投放!$B$67:$Q$83,$F741,W$3)*INDEX(怒翼属性投放!$B$33:$B$41,怒翼升级!$G741))</f>
        <v>0</v>
      </c>
      <c r="X741" s="12">
        <f>INT(INDEX($C$5:$C$54,$I741)*INDEX(怒翼属性投放!$B$67:$Q$83,$F741,X$3)*INDEX(怒翼属性投放!$B$33:$B$41,怒翼升级!$G741))</f>
        <v>0</v>
      </c>
      <c r="Y741" s="12">
        <f>INT(INDEX($C$5:$C$54,$I741)*INDEX(怒翼属性投放!$B$67:$Q$83,$F741,Y$3)*INDEX(怒翼属性投放!$B$33:$B$41,怒翼升级!$G741))</f>
        <v>0</v>
      </c>
      <c r="Z741" s="12">
        <f>SUMPRODUCT(怒翼属性投放!B$47:Q$47,怒翼升级!J741:Y741)</f>
        <v>23986</v>
      </c>
    </row>
    <row r="742" spans="6:26" ht="16.5" x14ac:dyDescent="0.15">
      <c r="F742" s="13">
        <v>15</v>
      </c>
      <c r="G742" s="13">
        <v>9</v>
      </c>
      <c r="H742" s="13" t="s">
        <v>147</v>
      </c>
      <c r="I742" s="13">
        <v>38</v>
      </c>
      <c r="J742" s="12">
        <f>INT(INDEX($C$5:$C$54,$I742)*INDEX(怒翼属性投放!$B$67:$Q$83,$F742,J$3)*INDEX(怒翼属性投放!$B$33:$B$41,怒翼升级!$G742))</f>
        <v>0</v>
      </c>
      <c r="K742" s="12">
        <f>INT(INDEX($C$5:$C$54,$I742)*INDEX(怒翼属性投放!$B$67:$Q$83,$F742,K$3)*INDEX(怒翼属性投放!$B$33:$B$41,怒翼升级!$G742))</f>
        <v>2232</v>
      </c>
      <c r="L742" s="12">
        <f>INT(INDEX($C$5:$C$54,$I742)*INDEX(怒翼属性投放!$B$67:$Q$83,$F742,L$3)*INDEX(怒翼属性投放!$B$33:$B$41,怒翼升级!$G742))</f>
        <v>1116</v>
      </c>
      <c r="M742" s="12">
        <f>INT(INDEX($C$5:$C$54,$I742)*INDEX(怒翼属性投放!$B$67:$Q$83,$F742,M$3)*INDEX(怒翼属性投放!$B$33:$B$41,怒翼升级!$G742))</f>
        <v>1116</v>
      </c>
      <c r="N742" s="12">
        <f>INT(INDEX($C$5:$C$54,$I742)*INDEX(怒翼属性投放!$B$67:$Q$83,$F742,N$3)*INDEX(怒翼属性投放!$B$33:$B$41,怒翼升级!$G742))</f>
        <v>2232</v>
      </c>
      <c r="O742" s="12">
        <f>INT(INDEX($C$5:$C$54,$I742)*INDEX(怒翼属性投放!$B$67:$Q$83,$F742,O$3)*INDEX(怒翼属性投放!$B$33:$B$41,怒翼升级!$G742))</f>
        <v>2232</v>
      </c>
      <c r="P742" s="12">
        <f>INT(INDEX($C$5:$C$54,$I742)*INDEX(怒翼属性投放!$B$67:$Q$83,$F742,P$3)*INDEX(怒翼属性投放!$B$33:$B$41,怒翼升级!$G742))</f>
        <v>0</v>
      </c>
      <c r="Q742" s="12">
        <f>INT(INDEX($C$5:$C$54,$I742)*INDEX(怒翼属性投放!$B$67:$Q$83,$F742,Q$3)*INDEX(怒翼属性投放!$B$33:$B$41,怒翼升级!$G742))</f>
        <v>0</v>
      </c>
      <c r="R742" s="12">
        <f>INT(INDEX($C$5:$C$54,$I742)*INDEX(怒翼属性投放!$B$67:$Q$83,$F742,R$3)*INDEX(怒翼属性投放!$B$33:$B$41,怒翼升级!$G742))</f>
        <v>223</v>
      </c>
      <c r="S742" s="12">
        <f>INT(INDEX($C$5:$C$54,$I742)*INDEX(怒翼属性投放!$B$67:$Q$83,$F742,S$3)*INDEX(怒翼属性投放!$B$33:$B$41,怒翼升级!$G742))</f>
        <v>0</v>
      </c>
      <c r="T742" s="12">
        <f>INT(INDEX($C$5:$C$54,$I742)*INDEX(怒翼属性投放!$B$67:$Q$83,$F742,T$3)*INDEX(怒翼属性投放!$B$33:$B$41,怒翼升级!$G742))</f>
        <v>0</v>
      </c>
      <c r="U742" s="12">
        <f>INT(INDEX($C$5:$C$54,$I742)*INDEX(怒翼属性投放!$B$67:$Q$83,$F742,U$3)*INDEX(怒翼属性投放!$B$33:$B$41,怒翼升级!$G742))</f>
        <v>0</v>
      </c>
      <c r="V742" s="12">
        <f>INT(INDEX($C$5:$C$54,$I742)*INDEX(怒翼属性投放!$B$67:$Q$83,$F742,V$3)*INDEX(怒翼属性投放!$B$33:$B$41,怒翼升级!$G742))</f>
        <v>223</v>
      </c>
      <c r="W742" s="12">
        <f>INT(INDEX($C$5:$C$54,$I742)*INDEX(怒翼属性投放!$B$67:$Q$83,$F742,W$3)*INDEX(怒翼属性投放!$B$33:$B$41,怒翼升级!$G742))</f>
        <v>0</v>
      </c>
      <c r="X742" s="12">
        <f>INT(INDEX($C$5:$C$54,$I742)*INDEX(怒翼属性投放!$B$67:$Q$83,$F742,X$3)*INDEX(怒翼属性投放!$B$33:$B$41,怒翼升级!$G742))</f>
        <v>0</v>
      </c>
      <c r="Y742" s="12">
        <f>INT(INDEX($C$5:$C$54,$I742)*INDEX(怒翼属性投放!$B$67:$Q$83,$F742,Y$3)*INDEX(怒翼属性投放!$B$33:$B$41,怒翼升级!$G742))</f>
        <v>0</v>
      </c>
      <c r="Z742" s="12">
        <f>SUMPRODUCT(怒翼属性投放!B$47:Q$47,怒翼升级!J742:Y742)</f>
        <v>24548</v>
      </c>
    </row>
    <row r="743" spans="6:26" ht="16.5" x14ac:dyDescent="0.15">
      <c r="F743" s="13">
        <v>15</v>
      </c>
      <c r="G743" s="13">
        <v>9</v>
      </c>
      <c r="H743" s="13" t="s">
        <v>147</v>
      </c>
      <c r="I743" s="13">
        <v>39</v>
      </c>
      <c r="J743" s="12">
        <f>INT(INDEX($C$5:$C$54,$I743)*INDEX(怒翼属性投放!$B$67:$Q$83,$F743,J$3)*INDEX(怒翼属性投放!$B$33:$B$41,怒翼升级!$G743))</f>
        <v>0</v>
      </c>
      <c r="K743" s="12">
        <f>INT(INDEX($C$5:$C$54,$I743)*INDEX(怒翼属性投放!$B$67:$Q$83,$F743,K$3)*INDEX(怒翼属性投放!$B$33:$B$41,怒翼升级!$G743))</f>
        <v>2284</v>
      </c>
      <c r="L743" s="12">
        <f>INT(INDEX($C$5:$C$54,$I743)*INDEX(怒翼属性投放!$B$67:$Q$83,$F743,L$3)*INDEX(怒翼属性投放!$B$33:$B$41,怒翼升级!$G743))</f>
        <v>1142</v>
      </c>
      <c r="M743" s="12">
        <f>INT(INDEX($C$5:$C$54,$I743)*INDEX(怒翼属性投放!$B$67:$Q$83,$F743,M$3)*INDEX(怒翼属性投放!$B$33:$B$41,怒翼升级!$G743))</f>
        <v>1142</v>
      </c>
      <c r="N743" s="12">
        <f>INT(INDEX($C$5:$C$54,$I743)*INDEX(怒翼属性投放!$B$67:$Q$83,$F743,N$3)*INDEX(怒翼属性投放!$B$33:$B$41,怒翼升级!$G743))</f>
        <v>2284</v>
      </c>
      <c r="O743" s="12">
        <f>INT(INDEX($C$5:$C$54,$I743)*INDEX(怒翼属性投放!$B$67:$Q$83,$F743,O$3)*INDEX(怒翼属性投放!$B$33:$B$41,怒翼升级!$G743))</f>
        <v>2284</v>
      </c>
      <c r="P743" s="12">
        <f>INT(INDEX($C$5:$C$54,$I743)*INDEX(怒翼属性投放!$B$67:$Q$83,$F743,P$3)*INDEX(怒翼属性投放!$B$33:$B$41,怒翼升级!$G743))</f>
        <v>0</v>
      </c>
      <c r="Q743" s="12">
        <f>INT(INDEX($C$5:$C$54,$I743)*INDEX(怒翼属性投放!$B$67:$Q$83,$F743,Q$3)*INDEX(怒翼属性投放!$B$33:$B$41,怒翼升级!$G743))</f>
        <v>0</v>
      </c>
      <c r="R743" s="12">
        <f>INT(INDEX($C$5:$C$54,$I743)*INDEX(怒翼属性投放!$B$67:$Q$83,$F743,R$3)*INDEX(怒翼属性投放!$B$33:$B$41,怒翼升级!$G743))</f>
        <v>228</v>
      </c>
      <c r="S743" s="12">
        <f>INT(INDEX($C$5:$C$54,$I743)*INDEX(怒翼属性投放!$B$67:$Q$83,$F743,S$3)*INDEX(怒翼属性投放!$B$33:$B$41,怒翼升级!$G743))</f>
        <v>0</v>
      </c>
      <c r="T743" s="12">
        <f>INT(INDEX($C$5:$C$54,$I743)*INDEX(怒翼属性投放!$B$67:$Q$83,$F743,T$3)*INDEX(怒翼属性投放!$B$33:$B$41,怒翼升级!$G743))</f>
        <v>0</v>
      </c>
      <c r="U743" s="12">
        <f>INT(INDEX($C$5:$C$54,$I743)*INDEX(怒翼属性投放!$B$67:$Q$83,$F743,U$3)*INDEX(怒翼属性投放!$B$33:$B$41,怒翼升级!$G743))</f>
        <v>0</v>
      </c>
      <c r="V743" s="12">
        <f>INT(INDEX($C$5:$C$54,$I743)*INDEX(怒翼属性投放!$B$67:$Q$83,$F743,V$3)*INDEX(怒翼属性投放!$B$33:$B$41,怒翼升级!$G743))</f>
        <v>228</v>
      </c>
      <c r="W743" s="12">
        <f>INT(INDEX($C$5:$C$54,$I743)*INDEX(怒翼属性投放!$B$67:$Q$83,$F743,W$3)*INDEX(怒翼属性投放!$B$33:$B$41,怒翼升级!$G743))</f>
        <v>0</v>
      </c>
      <c r="X743" s="12">
        <f>INT(INDEX($C$5:$C$54,$I743)*INDEX(怒翼属性投放!$B$67:$Q$83,$F743,X$3)*INDEX(怒翼属性投放!$B$33:$B$41,怒翼升级!$G743))</f>
        <v>0</v>
      </c>
      <c r="Y743" s="12">
        <f>INT(INDEX($C$5:$C$54,$I743)*INDEX(怒翼属性投放!$B$67:$Q$83,$F743,Y$3)*INDEX(怒翼属性投放!$B$33:$B$41,怒翼升级!$G743))</f>
        <v>0</v>
      </c>
      <c r="Z743" s="12">
        <f>SUMPRODUCT(怒翼属性投放!B$47:Q$47,怒翼升级!J743:Y743)</f>
        <v>25116</v>
      </c>
    </row>
    <row r="744" spans="6:26" ht="16.5" x14ac:dyDescent="0.15">
      <c r="F744" s="13">
        <v>15</v>
      </c>
      <c r="G744" s="13">
        <v>9</v>
      </c>
      <c r="H744" s="13" t="s">
        <v>147</v>
      </c>
      <c r="I744" s="13">
        <v>40</v>
      </c>
      <c r="J744" s="12">
        <f>INT(INDEX($C$5:$C$54,$I744)*INDEX(怒翼属性投放!$B$67:$Q$83,$F744,J$3)*INDEX(怒翼属性投放!$B$33:$B$41,怒翼升级!$G744))</f>
        <v>0</v>
      </c>
      <c r="K744" s="12">
        <f>INT(INDEX($C$5:$C$54,$I744)*INDEX(怒翼属性投放!$B$67:$Q$83,$F744,K$3)*INDEX(怒翼属性投放!$B$33:$B$41,怒翼升级!$G744))</f>
        <v>2335</v>
      </c>
      <c r="L744" s="12">
        <f>INT(INDEX($C$5:$C$54,$I744)*INDEX(怒翼属性投放!$B$67:$Q$83,$F744,L$3)*INDEX(怒翼属性投放!$B$33:$B$41,怒翼升级!$G744))</f>
        <v>1167</v>
      </c>
      <c r="M744" s="12">
        <f>INT(INDEX($C$5:$C$54,$I744)*INDEX(怒翼属性投放!$B$67:$Q$83,$F744,M$3)*INDEX(怒翼属性投放!$B$33:$B$41,怒翼升级!$G744))</f>
        <v>1167</v>
      </c>
      <c r="N744" s="12">
        <f>INT(INDEX($C$5:$C$54,$I744)*INDEX(怒翼属性投放!$B$67:$Q$83,$F744,N$3)*INDEX(怒翼属性投放!$B$33:$B$41,怒翼升级!$G744))</f>
        <v>2335</v>
      </c>
      <c r="O744" s="12">
        <f>INT(INDEX($C$5:$C$54,$I744)*INDEX(怒翼属性投放!$B$67:$Q$83,$F744,O$3)*INDEX(怒翼属性投放!$B$33:$B$41,怒翼升级!$G744))</f>
        <v>2335</v>
      </c>
      <c r="P744" s="12">
        <f>INT(INDEX($C$5:$C$54,$I744)*INDEX(怒翼属性投放!$B$67:$Q$83,$F744,P$3)*INDEX(怒翼属性投放!$B$33:$B$41,怒翼升级!$G744))</f>
        <v>0</v>
      </c>
      <c r="Q744" s="12">
        <f>INT(INDEX($C$5:$C$54,$I744)*INDEX(怒翼属性投放!$B$67:$Q$83,$F744,Q$3)*INDEX(怒翼属性投放!$B$33:$B$41,怒翼升级!$G744))</f>
        <v>0</v>
      </c>
      <c r="R744" s="12">
        <f>INT(INDEX($C$5:$C$54,$I744)*INDEX(怒翼属性投放!$B$67:$Q$83,$F744,R$3)*INDEX(怒翼属性投放!$B$33:$B$41,怒翼升级!$G744))</f>
        <v>233</v>
      </c>
      <c r="S744" s="12">
        <f>INT(INDEX($C$5:$C$54,$I744)*INDEX(怒翼属性投放!$B$67:$Q$83,$F744,S$3)*INDEX(怒翼属性投放!$B$33:$B$41,怒翼升级!$G744))</f>
        <v>0</v>
      </c>
      <c r="T744" s="12">
        <f>INT(INDEX($C$5:$C$54,$I744)*INDEX(怒翼属性投放!$B$67:$Q$83,$F744,T$3)*INDEX(怒翼属性投放!$B$33:$B$41,怒翼升级!$G744))</f>
        <v>0</v>
      </c>
      <c r="U744" s="12">
        <f>INT(INDEX($C$5:$C$54,$I744)*INDEX(怒翼属性投放!$B$67:$Q$83,$F744,U$3)*INDEX(怒翼属性投放!$B$33:$B$41,怒翼升级!$G744))</f>
        <v>0</v>
      </c>
      <c r="V744" s="12">
        <f>INT(INDEX($C$5:$C$54,$I744)*INDEX(怒翼属性投放!$B$67:$Q$83,$F744,V$3)*INDEX(怒翼属性投放!$B$33:$B$41,怒翼升级!$G744))</f>
        <v>233</v>
      </c>
      <c r="W744" s="12">
        <f>INT(INDEX($C$5:$C$54,$I744)*INDEX(怒翼属性投放!$B$67:$Q$83,$F744,W$3)*INDEX(怒翼属性投放!$B$33:$B$41,怒翼升级!$G744))</f>
        <v>0</v>
      </c>
      <c r="X744" s="12">
        <f>INT(INDEX($C$5:$C$54,$I744)*INDEX(怒翼属性投放!$B$67:$Q$83,$F744,X$3)*INDEX(怒翼属性投放!$B$33:$B$41,怒翼升级!$G744))</f>
        <v>0</v>
      </c>
      <c r="Y744" s="12">
        <f>INT(INDEX($C$5:$C$54,$I744)*INDEX(怒翼属性投放!$B$67:$Q$83,$F744,Y$3)*INDEX(怒翼属性投放!$B$33:$B$41,怒翼升级!$G744))</f>
        <v>0</v>
      </c>
      <c r="Z744" s="12">
        <f>SUMPRODUCT(怒翼属性投放!B$47:Q$47,怒翼升级!J744:Y744)</f>
        <v>25672</v>
      </c>
    </row>
    <row r="745" spans="6:26" ht="16.5" x14ac:dyDescent="0.15">
      <c r="F745" s="13">
        <v>15</v>
      </c>
      <c r="G745" s="13">
        <v>9</v>
      </c>
      <c r="H745" s="13" t="s">
        <v>147</v>
      </c>
      <c r="I745" s="13">
        <v>41</v>
      </c>
      <c r="J745" s="12">
        <f>INT(INDEX($C$5:$C$54,$I745)*INDEX(怒翼属性投放!$B$67:$Q$83,$F745,J$3)*INDEX(怒翼属性投放!$B$33:$B$41,怒翼升级!$G745))</f>
        <v>0</v>
      </c>
      <c r="K745" s="12">
        <f>INT(INDEX($C$5:$C$54,$I745)*INDEX(怒翼属性投放!$B$67:$Q$83,$F745,K$3)*INDEX(怒翼属性投放!$B$33:$B$41,怒翼升级!$G745))</f>
        <v>2386</v>
      </c>
      <c r="L745" s="12">
        <f>INT(INDEX($C$5:$C$54,$I745)*INDEX(怒翼属性投放!$B$67:$Q$83,$F745,L$3)*INDEX(怒翼属性投放!$B$33:$B$41,怒翼升级!$G745))</f>
        <v>1193</v>
      </c>
      <c r="M745" s="12">
        <f>INT(INDEX($C$5:$C$54,$I745)*INDEX(怒翼属性投放!$B$67:$Q$83,$F745,M$3)*INDEX(怒翼属性投放!$B$33:$B$41,怒翼升级!$G745))</f>
        <v>1193</v>
      </c>
      <c r="N745" s="12">
        <f>INT(INDEX($C$5:$C$54,$I745)*INDEX(怒翼属性投放!$B$67:$Q$83,$F745,N$3)*INDEX(怒翼属性投放!$B$33:$B$41,怒翼升级!$G745))</f>
        <v>2386</v>
      </c>
      <c r="O745" s="12">
        <f>INT(INDEX($C$5:$C$54,$I745)*INDEX(怒翼属性投放!$B$67:$Q$83,$F745,O$3)*INDEX(怒翼属性投放!$B$33:$B$41,怒翼升级!$G745))</f>
        <v>2386</v>
      </c>
      <c r="P745" s="12">
        <f>INT(INDEX($C$5:$C$54,$I745)*INDEX(怒翼属性投放!$B$67:$Q$83,$F745,P$3)*INDEX(怒翼属性投放!$B$33:$B$41,怒翼升级!$G745))</f>
        <v>0</v>
      </c>
      <c r="Q745" s="12">
        <f>INT(INDEX($C$5:$C$54,$I745)*INDEX(怒翼属性投放!$B$67:$Q$83,$F745,Q$3)*INDEX(怒翼属性投放!$B$33:$B$41,怒翼升级!$G745))</f>
        <v>0</v>
      </c>
      <c r="R745" s="12">
        <f>INT(INDEX($C$5:$C$54,$I745)*INDEX(怒翼属性投放!$B$67:$Q$83,$F745,R$3)*INDEX(怒翼属性投放!$B$33:$B$41,怒翼升级!$G745))</f>
        <v>238</v>
      </c>
      <c r="S745" s="12">
        <f>INT(INDEX($C$5:$C$54,$I745)*INDEX(怒翼属性投放!$B$67:$Q$83,$F745,S$3)*INDEX(怒翼属性投放!$B$33:$B$41,怒翼升级!$G745))</f>
        <v>0</v>
      </c>
      <c r="T745" s="12">
        <f>INT(INDEX($C$5:$C$54,$I745)*INDEX(怒翼属性投放!$B$67:$Q$83,$F745,T$3)*INDEX(怒翼属性投放!$B$33:$B$41,怒翼升级!$G745))</f>
        <v>0</v>
      </c>
      <c r="U745" s="12">
        <f>INT(INDEX($C$5:$C$54,$I745)*INDEX(怒翼属性投放!$B$67:$Q$83,$F745,U$3)*INDEX(怒翼属性投放!$B$33:$B$41,怒翼升级!$G745))</f>
        <v>0</v>
      </c>
      <c r="V745" s="12">
        <f>INT(INDEX($C$5:$C$54,$I745)*INDEX(怒翼属性投放!$B$67:$Q$83,$F745,V$3)*INDEX(怒翼属性投放!$B$33:$B$41,怒翼升级!$G745))</f>
        <v>238</v>
      </c>
      <c r="W745" s="12">
        <f>INT(INDEX($C$5:$C$54,$I745)*INDEX(怒翼属性投放!$B$67:$Q$83,$F745,W$3)*INDEX(怒翼属性投放!$B$33:$B$41,怒翼升级!$G745))</f>
        <v>0</v>
      </c>
      <c r="X745" s="12">
        <f>INT(INDEX($C$5:$C$54,$I745)*INDEX(怒翼属性投放!$B$67:$Q$83,$F745,X$3)*INDEX(怒翼属性投放!$B$33:$B$41,怒翼升级!$G745))</f>
        <v>0</v>
      </c>
      <c r="Y745" s="12">
        <f>INT(INDEX($C$5:$C$54,$I745)*INDEX(怒翼属性投放!$B$67:$Q$83,$F745,Y$3)*INDEX(怒翼属性投放!$B$33:$B$41,怒翼升级!$G745))</f>
        <v>0</v>
      </c>
      <c r="Z745" s="12">
        <f>SUMPRODUCT(怒翼属性投放!B$47:Q$47,怒翼升级!J745:Y745)</f>
        <v>26234</v>
      </c>
    </row>
    <row r="746" spans="6:26" ht="16.5" x14ac:dyDescent="0.15">
      <c r="F746" s="13">
        <v>15</v>
      </c>
      <c r="G746" s="13">
        <v>9</v>
      </c>
      <c r="H746" s="13" t="s">
        <v>147</v>
      </c>
      <c r="I746" s="13">
        <v>42</v>
      </c>
      <c r="J746" s="12">
        <f>INT(INDEX($C$5:$C$54,$I746)*INDEX(怒翼属性投放!$B$67:$Q$83,$F746,J$3)*INDEX(怒翼属性投放!$B$33:$B$41,怒翼升级!$G746))</f>
        <v>0</v>
      </c>
      <c r="K746" s="12">
        <f>INT(INDEX($C$5:$C$54,$I746)*INDEX(怒翼属性投放!$B$67:$Q$83,$F746,K$3)*INDEX(怒翼属性投放!$B$33:$B$41,怒翼升级!$G746))</f>
        <v>2437</v>
      </c>
      <c r="L746" s="12">
        <f>INT(INDEX($C$5:$C$54,$I746)*INDEX(怒翼属性投放!$B$67:$Q$83,$F746,L$3)*INDEX(怒翼属性投放!$B$33:$B$41,怒翼升级!$G746))</f>
        <v>1218</v>
      </c>
      <c r="M746" s="12">
        <f>INT(INDEX($C$5:$C$54,$I746)*INDEX(怒翼属性投放!$B$67:$Q$83,$F746,M$3)*INDEX(怒翼属性投放!$B$33:$B$41,怒翼升级!$G746))</f>
        <v>1218</v>
      </c>
      <c r="N746" s="12">
        <f>INT(INDEX($C$5:$C$54,$I746)*INDEX(怒翼属性投放!$B$67:$Q$83,$F746,N$3)*INDEX(怒翼属性投放!$B$33:$B$41,怒翼升级!$G746))</f>
        <v>2437</v>
      </c>
      <c r="O746" s="12">
        <f>INT(INDEX($C$5:$C$54,$I746)*INDEX(怒翼属性投放!$B$67:$Q$83,$F746,O$3)*INDEX(怒翼属性投放!$B$33:$B$41,怒翼升级!$G746))</f>
        <v>2437</v>
      </c>
      <c r="P746" s="12">
        <f>INT(INDEX($C$5:$C$54,$I746)*INDEX(怒翼属性投放!$B$67:$Q$83,$F746,P$3)*INDEX(怒翼属性投放!$B$33:$B$41,怒翼升级!$G746))</f>
        <v>0</v>
      </c>
      <c r="Q746" s="12">
        <f>INT(INDEX($C$5:$C$54,$I746)*INDEX(怒翼属性投放!$B$67:$Q$83,$F746,Q$3)*INDEX(怒翼属性投放!$B$33:$B$41,怒翼升级!$G746))</f>
        <v>0</v>
      </c>
      <c r="R746" s="12">
        <f>INT(INDEX($C$5:$C$54,$I746)*INDEX(怒翼属性投放!$B$67:$Q$83,$F746,R$3)*INDEX(怒翼属性投放!$B$33:$B$41,怒翼升级!$G746))</f>
        <v>243</v>
      </c>
      <c r="S746" s="12">
        <f>INT(INDEX($C$5:$C$54,$I746)*INDEX(怒翼属性投放!$B$67:$Q$83,$F746,S$3)*INDEX(怒翼属性投放!$B$33:$B$41,怒翼升级!$G746))</f>
        <v>0</v>
      </c>
      <c r="T746" s="12">
        <f>INT(INDEX($C$5:$C$54,$I746)*INDEX(怒翼属性投放!$B$67:$Q$83,$F746,T$3)*INDEX(怒翼属性投放!$B$33:$B$41,怒翼升级!$G746))</f>
        <v>0</v>
      </c>
      <c r="U746" s="12">
        <f>INT(INDEX($C$5:$C$54,$I746)*INDEX(怒翼属性投放!$B$67:$Q$83,$F746,U$3)*INDEX(怒翼属性投放!$B$33:$B$41,怒翼升级!$G746))</f>
        <v>0</v>
      </c>
      <c r="V746" s="12">
        <f>INT(INDEX($C$5:$C$54,$I746)*INDEX(怒翼属性投放!$B$67:$Q$83,$F746,V$3)*INDEX(怒翼属性投放!$B$33:$B$41,怒翼升级!$G746))</f>
        <v>243</v>
      </c>
      <c r="W746" s="12">
        <f>INT(INDEX($C$5:$C$54,$I746)*INDEX(怒翼属性投放!$B$67:$Q$83,$F746,W$3)*INDEX(怒翼属性投放!$B$33:$B$41,怒翼升级!$G746))</f>
        <v>0</v>
      </c>
      <c r="X746" s="12">
        <f>INT(INDEX($C$5:$C$54,$I746)*INDEX(怒翼属性投放!$B$67:$Q$83,$F746,X$3)*INDEX(怒翼属性投放!$B$33:$B$41,怒翼升级!$G746))</f>
        <v>0</v>
      </c>
      <c r="Y746" s="12">
        <f>INT(INDEX($C$5:$C$54,$I746)*INDEX(怒翼属性投放!$B$67:$Q$83,$F746,Y$3)*INDEX(怒翼属性投放!$B$33:$B$41,怒翼升级!$G746))</f>
        <v>0</v>
      </c>
      <c r="Z746" s="12">
        <f>SUMPRODUCT(怒翼属性投放!B$47:Q$47,怒翼升级!J746:Y746)</f>
        <v>26790</v>
      </c>
    </row>
    <row r="747" spans="6:26" ht="16.5" x14ac:dyDescent="0.15">
      <c r="F747" s="13">
        <v>15</v>
      </c>
      <c r="G747" s="13">
        <v>9</v>
      </c>
      <c r="H747" s="13" t="s">
        <v>147</v>
      </c>
      <c r="I747" s="13">
        <v>43</v>
      </c>
      <c r="J747" s="12">
        <f>INT(INDEX($C$5:$C$54,$I747)*INDEX(怒翼属性投放!$B$67:$Q$83,$F747,J$3)*INDEX(怒翼属性投放!$B$33:$B$41,怒翼升级!$G747))</f>
        <v>0</v>
      </c>
      <c r="K747" s="12">
        <f>INT(INDEX($C$5:$C$54,$I747)*INDEX(怒翼属性投放!$B$67:$Q$83,$F747,K$3)*INDEX(怒翼属性投放!$B$33:$B$41,怒翼升级!$G747))</f>
        <v>2488</v>
      </c>
      <c r="L747" s="12">
        <f>INT(INDEX($C$5:$C$54,$I747)*INDEX(怒翼属性投放!$B$67:$Q$83,$F747,L$3)*INDEX(怒翼属性投放!$B$33:$B$41,怒翼升级!$G747))</f>
        <v>1244</v>
      </c>
      <c r="M747" s="12">
        <f>INT(INDEX($C$5:$C$54,$I747)*INDEX(怒翼属性投放!$B$67:$Q$83,$F747,M$3)*INDEX(怒翼属性投放!$B$33:$B$41,怒翼升级!$G747))</f>
        <v>1244</v>
      </c>
      <c r="N747" s="12">
        <f>INT(INDEX($C$5:$C$54,$I747)*INDEX(怒翼属性投放!$B$67:$Q$83,$F747,N$3)*INDEX(怒翼属性投放!$B$33:$B$41,怒翼升级!$G747))</f>
        <v>2488</v>
      </c>
      <c r="O747" s="12">
        <f>INT(INDEX($C$5:$C$54,$I747)*INDEX(怒翼属性投放!$B$67:$Q$83,$F747,O$3)*INDEX(怒翼属性投放!$B$33:$B$41,怒翼升级!$G747))</f>
        <v>2488</v>
      </c>
      <c r="P747" s="12">
        <f>INT(INDEX($C$5:$C$54,$I747)*INDEX(怒翼属性投放!$B$67:$Q$83,$F747,P$3)*INDEX(怒翼属性投放!$B$33:$B$41,怒翼升级!$G747))</f>
        <v>0</v>
      </c>
      <c r="Q747" s="12">
        <f>INT(INDEX($C$5:$C$54,$I747)*INDEX(怒翼属性投放!$B$67:$Q$83,$F747,Q$3)*INDEX(怒翼属性投放!$B$33:$B$41,怒翼升级!$G747))</f>
        <v>0</v>
      </c>
      <c r="R747" s="12">
        <f>INT(INDEX($C$5:$C$54,$I747)*INDEX(怒翼属性投放!$B$67:$Q$83,$F747,R$3)*INDEX(怒翼属性投放!$B$33:$B$41,怒翼升级!$G747))</f>
        <v>248</v>
      </c>
      <c r="S747" s="12">
        <f>INT(INDEX($C$5:$C$54,$I747)*INDEX(怒翼属性投放!$B$67:$Q$83,$F747,S$3)*INDEX(怒翼属性投放!$B$33:$B$41,怒翼升级!$G747))</f>
        <v>0</v>
      </c>
      <c r="T747" s="12">
        <f>INT(INDEX($C$5:$C$54,$I747)*INDEX(怒翼属性投放!$B$67:$Q$83,$F747,T$3)*INDEX(怒翼属性投放!$B$33:$B$41,怒翼升级!$G747))</f>
        <v>0</v>
      </c>
      <c r="U747" s="12">
        <f>INT(INDEX($C$5:$C$54,$I747)*INDEX(怒翼属性投放!$B$67:$Q$83,$F747,U$3)*INDEX(怒翼属性投放!$B$33:$B$41,怒翼升级!$G747))</f>
        <v>0</v>
      </c>
      <c r="V747" s="12">
        <f>INT(INDEX($C$5:$C$54,$I747)*INDEX(怒翼属性投放!$B$67:$Q$83,$F747,V$3)*INDEX(怒翼属性投放!$B$33:$B$41,怒翼升级!$G747))</f>
        <v>248</v>
      </c>
      <c r="W747" s="12">
        <f>INT(INDEX($C$5:$C$54,$I747)*INDEX(怒翼属性投放!$B$67:$Q$83,$F747,W$3)*INDEX(怒翼属性投放!$B$33:$B$41,怒翼升级!$G747))</f>
        <v>0</v>
      </c>
      <c r="X747" s="12">
        <f>INT(INDEX($C$5:$C$54,$I747)*INDEX(怒翼属性投放!$B$67:$Q$83,$F747,X$3)*INDEX(怒翼属性投放!$B$33:$B$41,怒翼升级!$G747))</f>
        <v>0</v>
      </c>
      <c r="Y747" s="12">
        <f>INT(INDEX($C$5:$C$54,$I747)*INDEX(怒翼属性投放!$B$67:$Q$83,$F747,Y$3)*INDEX(怒翼属性投放!$B$33:$B$41,怒翼升级!$G747))</f>
        <v>0</v>
      </c>
      <c r="Z747" s="12">
        <f>SUMPRODUCT(怒翼属性投放!B$47:Q$47,怒翼升级!J747:Y747)</f>
        <v>27352</v>
      </c>
    </row>
    <row r="748" spans="6:26" ht="16.5" x14ac:dyDescent="0.15">
      <c r="F748" s="13">
        <v>15</v>
      </c>
      <c r="G748" s="13">
        <v>9</v>
      </c>
      <c r="H748" s="13" t="s">
        <v>147</v>
      </c>
      <c r="I748" s="13">
        <v>44</v>
      </c>
      <c r="J748" s="12">
        <f>INT(INDEX($C$5:$C$54,$I748)*INDEX(怒翼属性投放!$B$67:$Q$83,$F748,J$3)*INDEX(怒翼属性投放!$B$33:$B$41,怒翼升级!$G748))</f>
        <v>0</v>
      </c>
      <c r="K748" s="12">
        <f>INT(INDEX($C$5:$C$54,$I748)*INDEX(怒翼属性投放!$B$67:$Q$83,$F748,K$3)*INDEX(怒翼属性投放!$B$33:$B$41,怒翼升级!$G748))</f>
        <v>2539</v>
      </c>
      <c r="L748" s="12">
        <f>INT(INDEX($C$5:$C$54,$I748)*INDEX(怒翼属性投放!$B$67:$Q$83,$F748,L$3)*INDEX(怒翼属性投放!$B$33:$B$41,怒翼升级!$G748))</f>
        <v>1269</v>
      </c>
      <c r="M748" s="12">
        <f>INT(INDEX($C$5:$C$54,$I748)*INDEX(怒翼属性投放!$B$67:$Q$83,$F748,M$3)*INDEX(怒翼属性投放!$B$33:$B$41,怒翼升级!$G748))</f>
        <v>1269</v>
      </c>
      <c r="N748" s="12">
        <f>INT(INDEX($C$5:$C$54,$I748)*INDEX(怒翼属性投放!$B$67:$Q$83,$F748,N$3)*INDEX(怒翼属性投放!$B$33:$B$41,怒翼升级!$G748))</f>
        <v>2539</v>
      </c>
      <c r="O748" s="12">
        <f>INT(INDEX($C$5:$C$54,$I748)*INDEX(怒翼属性投放!$B$67:$Q$83,$F748,O$3)*INDEX(怒翼属性投放!$B$33:$B$41,怒翼升级!$G748))</f>
        <v>2539</v>
      </c>
      <c r="P748" s="12">
        <f>INT(INDEX($C$5:$C$54,$I748)*INDEX(怒翼属性投放!$B$67:$Q$83,$F748,P$3)*INDEX(怒翼属性投放!$B$33:$B$41,怒翼升级!$G748))</f>
        <v>0</v>
      </c>
      <c r="Q748" s="12">
        <f>INT(INDEX($C$5:$C$54,$I748)*INDEX(怒翼属性投放!$B$67:$Q$83,$F748,Q$3)*INDEX(怒翼属性投放!$B$33:$B$41,怒翼升级!$G748))</f>
        <v>0</v>
      </c>
      <c r="R748" s="12">
        <f>INT(INDEX($C$5:$C$54,$I748)*INDEX(怒翼属性投放!$B$67:$Q$83,$F748,R$3)*INDEX(怒翼属性投放!$B$33:$B$41,怒翼升级!$G748))</f>
        <v>253</v>
      </c>
      <c r="S748" s="12">
        <f>INT(INDEX($C$5:$C$54,$I748)*INDEX(怒翼属性投放!$B$67:$Q$83,$F748,S$3)*INDEX(怒翼属性投放!$B$33:$B$41,怒翼升级!$G748))</f>
        <v>0</v>
      </c>
      <c r="T748" s="12">
        <f>INT(INDEX($C$5:$C$54,$I748)*INDEX(怒翼属性投放!$B$67:$Q$83,$F748,T$3)*INDEX(怒翼属性投放!$B$33:$B$41,怒翼升级!$G748))</f>
        <v>0</v>
      </c>
      <c r="U748" s="12">
        <f>INT(INDEX($C$5:$C$54,$I748)*INDEX(怒翼属性投放!$B$67:$Q$83,$F748,U$3)*INDEX(怒翼属性投放!$B$33:$B$41,怒翼升级!$G748))</f>
        <v>0</v>
      </c>
      <c r="V748" s="12">
        <f>INT(INDEX($C$5:$C$54,$I748)*INDEX(怒翼属性投放!$B$67:$Q$83,$F748,V$3)*INDEX(怒翼属性投放!$B$33:$B$41,怒翼升级!$G748))</f>
        <v>253</v>
      </c>
      <c r="W748" s="12">
        <f>INT(INDEX($C$5:$C$54,$I748)*INDEX(怒翼属性投放!$B$67:$Q$83,$F748,W$3)*INDEX(怒翼属性投放!$B$33:$B$41,怒翼升级!$G748))</f>
        <v>0</v>
      </c>
      <c r="X748" s="12">
        <f>INT(INDEX($C$5:$C$54,$I748)*INDEX(怒翼属性投放!$B$67:$Q$83,$F748,X$3)*INDEX(怒翼属性投放!$B$33:$B$41,怒翼升级!$G748))</f>
        <v>0</v>
      </c>
      <c r="Y748" s="12">
        <f>INT(INDEX($C$5:$C$54,$I748)*INDEX(怒翼属性投放!$B$67:$Q$83,$F748,Y$3)*INDEX(怒翼属性投放!$B$33:$B$41,怒翼升级!$G748))</f>
        <v>0</v>
      </c>
      <c r="Z748" s="12">
        <f>SUMPRODUCT(怒翼属性投放!B$47:Q$47,怒翼升级!J748:Y748)</f>
        <v>27908</v>
      </c>
    </row>
    <row r="749" spans="6:26" ht="16.5" x14ac:dyDescent="0.15">
      <c r="F749" s="13">
        <v>15</v>
      </c>
      <c r="G749" s="13">
        <v>9</v>
      </c>
      <c r="H749" s="13" t="s">
        <v>147</v>
      </c>
      <c r="I749" s="13">
        <v>45</v>
      </c>
      <c r="J749" s="12">
        <f>INT(INDEX($C$5:$C$54,$I749)*INDEX(怒翼属性投放!$B$67:$Q$83,$F749,J$3)*INDEX(怒翼属性投放!$B$33:$B$41,怒翼升级!$G749))</f>
        <v>0</v>
      </c>
      <c r="K749" s="12">
        <f>INT(INDEX($C$5:$C$54,$I749)*INDEX(怒翼属性投放!$B$67:$Q$83,$F749,K$3)*INDEX(怒翼属性投放!$B$33:$B$41,怒翼升级!$G749))</f>
        <v>2590</v>
      </c>
      <c r="L749" s="12">
        <f>INT(INDEX($C$5:$C$54,$I749)*INDEX(怒翼属性投放!$B$67:$Q$83,$F749,L$3)*INDEX(怒翼属性投放!$B$33:$B$41,怒翼升级!$G749))</f>
        <v>1295</v>
      </c>
      <c r="M749" s="12">
        <f>INT(INDEX($C$5:$C$54,$I749)*INDEX(怒翼属性投放!$B$67:$Q$83,$F749,M$3)*INDEX(怒翼属性投放!$B$33:$B$41,怒翼升级!$G749))</f>
        <v>1295</v>
      </c>
      <c r="N749" s="12">
        <f>INT(INDEX($C$5:$C$54,$I749)*INDEX(怒翼属性投放!$B$67:$Q$83,$F749,N$3)*INDEX(怒翼属性投放!$B$33:$B$41,怒翼升级!$G749))</f>
        <v>2590</v>
      </c>
      <c r="O749" s="12">
        <f>INT(INDEX($C$5:$C$54,$I749)*INDEX(怒翼属性投放!$B$67:$Q$83,$F749,O$3)*INDEX(怒翼属性投放!$B$33:$B$41,怒翼升级!$G749))</f>
        <v>2590</v>
      </c>
      <c r="P749" s="12">
        <f>INT(INDEX($C$5:$C$54,$I749)*INDEX(怒翼属性投放!$B$67:$Q$83,$F749,P$3)*INDEX(怒翼属性投放!$B$33:$B$41,怒翼升级!$G749))</f>
        <v>0</v>
      </c>
      <c r="Q749" s="12">
        <f>INT(INDEX($C$5:$C$54,$I749)*INDEX(怒翼属性投放!$B$67:$Q$83,$F749,Q$3)*INDEX(怒翼属性投放!$B$33:$B$41,怒翼升级!$G749))</f>
        <v>0</v>
      </c>
      <c r="R749" s="12">
        <f>INT(INDEX($C$5:$C$54,$I749)*INDEX(怒翼属性投放!$B$67:$Q$83,$F749,R$3)*INDEX(怒翼属性投放!$B$33:$B$41,怒翼升级!$G749))</f>
        <v>259</v>
      </c>
      <c r="S749" s="12">
        <f>INT(INDEX($C$5:$C$54,$I749)*INDEX(怒翼属性投放!$B$67:$Q$83,$F749,S$3)*INDEX(怒翼属性投放!$B$33:$B$41,怒翼升级!$G749))</f>
        <v>0</v>
      </c>
      <c r="T749" s="12">
        <f>INT(INDEX($C$5:$C$54,$I749)*INDEX(怒翼属性投放!$B$67:$Q$83,$F749,T$3)*INDEX(怒翼属性投放!$B$33:$B$41,怒翼升级!$G749))</f>
        <v>0</v>
      </c>
      <c r="U749" s="12">
        <f>INT(INDEX($C$5:$C$54,$I749)*INDEX(怒翼属性投放!$B$67:$Q$83,$F749,U$3)*INDEX(怒翼属性投放!$B$33:$B$41,怒翼升级!$G749))</f>
        <v>0</v>
      </c>
      <c r="V749" s="12">
        <f>INT(INDEX($C$5:$C$54,$I749)*INDEX(怒翼属性投放!$B$67:$Q$83,$F749,V$3)*INDEX(怒翼属性投放!$B$33:$B$41,怒翼升级!$G749))</f>
        <v>259</v>
      </c>
      <c r="W749" s="12">
        <f>INT(INDEX($C$5:$C$54,$I749)*INDEX(怒翼属性投放!$B$67:$Q$83,$F749,W$3)*INDEX(怒翼属性投放!$B$33:$B$41,怒翼升级!$G749))</f>
        <v>0</v>
      </c>
      <c r="X749" s="12">
        <f>INT(INDEX($C$5:$C$54,$I749)*INDEX(怒翼属性投放!$B$67:$Q$83,$F749,X$3)*INDEX(怒翼属性投放!$B$33:$B$41,怒翼升级!$G749))</f>
        <v>0</v>
      </c>
      <c r="Y749" s="12">
        <f>INT(INDEX($C$5:$C$54,$I749)*INDEX(怒翼属性投放!$B$67:$Q$83,$F749,Y$3)*INDEX(怒翼属性投放!$B$33:$B$41,怒翼升级!$G749))</f>
        <v>0</v>
      </c>
      <c r="Z749" s="12">
        <f>SUMPRODUCT(怒翼属性投放!B$47:Q$47,怒翼升级!J749:Y749)</f>
        <v>28490</v>
      </c>
    </row>
    <row r="750" spans="6:26" ht="16.5" x14ac:dyDescent="0.15">
      <c r="F750" s="13">
        <v>15</v>
      </c>
      <c r="G750" s="13">
        <v>9</v>
      </c>
      <c r="H750" s="13" t="s">
        <v>147</v>
      </c>
      <c r="I750" s="13">
        <v>46</v>
      </c>
      <c r="J750" s="12">
        <f>INT(INDEX($C$5:$C$54,$I750)*INDEX(怒翼属性投放!$B$67:$Q$83,$F750,J$3)*INDEX(怒翼属性投放!$B$33:$B$41,怒翼升级!$G750))</f>
        <v>0</v>
      </c>
      <c r="K750" s="12">
        <f>INT(INDEX($C$5:$C$54,$I750)*INDEX(怒翼属性投放!$B$67:$Q$83,$F750,K$3)*INDEX(怒翼属性投放!$B$33:$B$41,怒翼升级!$G750))</f>
        <v>2642</v>
      </c>
      <c r="L750" s="12">
        <f>INT(INDEX($C$5:$C$54,$I750)*INDEX(怒翼属性投放!$B$67:$Q$83,$F750,L$3)*INDEX(怒翼属性投放!$B$33:$B$41,怒翼升级!$G750))</f>
        <v>1321</v>
      </c>
      <c r="M750" s="12">
        <f>INT(INDEX($C$5:$C$54,$I750)*INDEX(怒翼属性投放!$B$67:$Q$83,$F750,M$3)*INDEX(怒翼属性投放!$B$33:$B$41,怒翼升级!$G750))</f>
        <v>1321</v>
      </c>
      <c r="N750" s="12">
        <f>INT(INDEX($C$5:$C$54,$I750)*INDEX(怒翼属性投放!$B$67:$Q$83,$F750,N$3)*INDEX(怒翼属性投放!$B$33:$B$41,怒翼升级!$G750))</f>
        <v>2642</v>
      </c>
      <c r="O750" s="12">
        <f>INT(INDEX($C$5:$C$54,$I750)*INDEX(怒翼属性投放!$B$67:$Q$83,$F750,O$3)*INDEX(怒翼属性投放!$B$33:$B$41,怒翼升级!$G750))</f>
        <v>2642</v>
      </c>
      <c r="P750" s="12">
        <f>INT(INDEX($C$5:$C$54,$I750)*INDEX(怒翼属性投放!$B$67:$Q$83,$F750,P$3)*INDEX(怒翼属性投放!$B$33:$B$41,怒翼升级!$G750))</f>
        <v>0</v>
      </c>
      <c r="Q750" s="12">
        <f>INT(INDEX($C$5:$C$54,$I750)*INDEX(怒翼属性投放!$B$67:$Q$83,$F750,Q$3)*INDEX(怒翼属性投放!$B$33:$B$41,怒翼升级!$G750))</f>
        <v>0</v>
      </c>
      <c r="R750" s="12">
        <f>INT(INDEX($C$5:$C$54,$I750)*INDEX(怒翼属性投放!$B$67:$Q$83,$F750,R$3)*INDEX(怒翼属性投放!$B$33:$B$41,怒翼升级!$G750))</f>
        <v>264</v>
      </c>
      <c r="S750" s="12">
        <f>INT(INDEX($C$5:$C$54,$I750)*INDEX(怒翼属性投放!$B$67:$Q$83,$F750,S$3)*INDEX(怒翼属性投放!$B$33:$B$41,怒翼升级!$G750))</f>
        <v>0</v>
      </c>
      <c r="T750" s="12">
        <f>INT(INDEX($C$5:$C$54,$I750)*INDEX(怒翼属性投放!$B$67:$Q$83,$F750,T$3)*INDEX(怒翼属性投放!$B$33:$B$41,怒翼升级!$G750))</f>
        <v>0</v>
      </c>
      <c r="U750" s="12">
        <f>INT(INDEX($C$5:$C$54,$I750)*INDEX(怒翼属性投放!$B$67:$Q$83,$F750,U$3)*INDEX(怒翼属性投放!$B$33:$B$41,怒翼升级!$G750))</f>
        <v>0</v>
      </c>
      <c r="V750" s="12">
        <f>INT(INDEX($C$5:$C$54,$I750)*INDEX(怒翼属性投放!$B$67:$Q$83,$F750,V$3)*INDEX(怒翼属性投放!$B$33:$B$41,怒翼升级!$G750))</f>
        <v>264</v>
      </c>
      <c r="W750" s="12">
        <f>INT(INDEX($C$5:$C$54,$I750)*INDEX(怒翼属性投放!$B$67:$Q$83,$F750,W$3)*INDEX(怒翼属性投放!$B$33:$B$41,怒翼升级!$G750))</f>
        <v>0</v>
      </c>
      <c r="X750" s="12">
        <f>INT(INDEX($C$5:$C$54,$I750)*INDEX(怒翼属性投放!$B$67:$Q$83,$F750,X$3)*INDEX(怒翼属性投放!$B$33:$B$41,怒翼升级!$G750))</f>
        <v>0</v>
      </c>
      <c r="Y750" s="12">
        <f>INT(INDEX($C$5:$C$54,$I750)*INDEX(怒翼属性投放!$B$67:$Q$83,$F750,Y$3)*INDEX(怒翼属性投放!$B$33:$B$41,怒翼升级!$G750))</f>
        <v>0</v>
      </c>
      <c r="Z750" s="12">
        <f>SUMPRODUCT(怒翼属性投放!B$47:Q$47,怒翼升级!J750:Y750)</f>
        <v>29058</v>
      </c>
    </row>
    <row r="751" spans="6:26" ht="16.5" x14ac:dyDescent="0.15">
      <c r="F751" s="13">
        <v>15</v>
      </c>
      <c r="G751" s="13">
        <v>9</v>
      </c>
      <c r="H751" s="13" t="s">
        <v>147</v>
      </c>
      <c r="I751" s="13">
        <v>47</v>
      </c>
      <c r="J751" s="12">
        <f>INT(INDEX($C$5:$C$54,$I751)*INDEX(怒翼属性投放!$B$67:$Q$83,$F751,J$3)*INDEX(怒翼属性投放!$B$33:$B$41,怒翼升级!$G751))</f>
        <v>0</v>
      </c>
      <c r="K751" s="12">
        <f>INT(INDEX($C$5:$C$54,$I751)*INDEX(怒翼属性投放!$B$67:$Q$83,$F751,K$3)*INDEX(怒翼属性投放!$B$33:$B$41,怒翼升级!$G751))</f>
        <v>2693</v>
      </c>
      <c r="L751" s="12">
        <f>INT(INDEX($C$5:$C$54,$I751)*INDEX(怒翼属性投放!$B$67:$Q$83,$F751,L$3)*INDEX(怒翼属性投放!$B$33:$B$41,怒翼升级!$G751))</f>
        <v>1346</v>
      </c>
      <c r="M751" s="12">
        <f>INT(INDEX($C$5:$C$54,$I751)*INDEX(怒翼属性投放!$B$67:$Q$83,$F751,M$3)*INDEX(怒翼属性投放!$B$33:$B$41,怒翼升级!$G751))</f>
        <v>1346</v>
      </c>
      <c r="N751" s="12">
        <f>INT(INDEX($C$5:$C$54,$I751)*INDEX(怒翼属性投放!$B$67:$Q$83,$F751,N$3)*INDEX(怒翼属性投放!$B$33:$B$41,怒翼升级!$G751))</f>
        <v>2693</v>
      </c>
      <c r="O751" s="12">
        <f>INT(INDEX($C$5:$C$54,$I751)*INDEX(怒翼属性投放!$B$67:$Q$83,$F751,O$3)*INDEX(怒翼属性投放!$B$33:$B$41,怒翼升级!$G751))</f>
        <v>2693</v>
      </c>
      <c r="P751" s="12">
        <f>INT(INDEX($C$5:$C$54,$I751)*INDEX(怒翼属性投放!$B$67:$Q$83,$F751,P$3)*INDEX(怒翼属性投放!$B$33:$B$41,怒翼升级!$G751))</f>
        <v>0</v>
      </c>
      <c r="Q751" s="12">
        <f>INT(INDEX($C$5:$C$54,$I751)*INDEX(怒翼属性投放!$B$67:$Q$83,$F751,Q$3)*INDEX(怒翼属性投放!$B$33:$B$41,怒翼升级!$G751))</f>
        <v>0</v>
      </c>
      <c r="R751" s="12">
        <f>INT(INDEX($C$5:$C$54,$I751)*INDEX(怒翼属性投放!$B$67:$Q$83,$F751,R$3)*INDEX(怒翼属性投放!$B$33:$B$41,怒翼升级!$G751))</f>
        <v>269</v>
      </c>
      <c r="S751" s="12">
        <f>INT(INDEX($C$5:$C$54,$I751)*INDEX(怒翼属性投放!$B$67:$Q$83,$F751,S$3)*INDEX(怒翼属性投放!$B$33:$B$41,怒翼升级!$G751))</f>
        <v>0</v>
      </c>
      <c r="T751" s="12">
        <f>INT(INDEX($C$5:$C$54,$I751)*INDEX(怒翼属性投放!$B$67:$Q$83,$F751,T$3)*INDEX(怒翼属性投放!$B$33:$B$41,怒翼升级!$G751))</f>
        <v>0</v>
      </c>
      <c r="U751" s="12">
        <f>INT(INDEX($C$5:$C$54,$I751)*INDEX(怒翼属性投放!$B$67:$Q$83,$F751,U$3)*INDEX(怒翼属性投放!$B$33:$B$41,怒翼升级!$G751))</f>
        <v>0</v>
      </c>
      <c r="V751" s="12">
        <f>INT(INDEX($C$5:$C$54,$I751)*INDEX(怒翼属性投放!$B$67:$Q$83,$F751,V$3)*INDEX(怒翼属性投放!$B$33:$B$41,怒翼升级!$G751))</f>
        <v>269</v>
      </c>
      <c r="W751" s="12">
        <f>INT(INDEX($C$5:$C$54,$I751)*INDEX(怒翼属性投放!$B$67:$Q$83,$F751,W$3)*INDEX(怒翼属性投放!$B$33:$B$41,怒翼升级!$G751))</f>
        <v>0</v>
      </c>
      <c r="X751" s="12">
        <f>INT(INDEX($C$5:$C$54,$I751)*INDEX(怒翼属性投放!$B$67:$Q$83,$F751,X$3)*INDEX(怒翼属性投放!$B$33:$B$41,怒翼升级!$G751))</f>
        <v>0</v>
      </c>
      <c r="Y751" s="12">
        <f>INT(INDEX($C$5:$C$54,$I751)*INDEX(怒翼属性投放!$B$67:$Q$83,$F751,Y$3)*INDEX(怒翼属性投放!$B$33:$B$41,怒翼升级!$G751))</f>
        <v>0</v>
      </c>
      <c r="Z751" s="12">
        <f>SUMPRODUCT(怒翼属性投放!B$47:Q$47,怒翼升级!J751:Y751)</f>
        <v>29614</v>
      </c>
    </row>
    <row r="752" spans="6:26" ht="16.5" x14ac:dyDescent="0.15">
      <c r="F752" s="13">
        <v>15</v>
      </c>
      <c r="G752" s="13">
        <v>9</v>
      </c>
      <c r="H752" s="13" t="s">
        <v>147</v>
      </c>
      <c r="I752" s="13">
        <v>48</v>
      </c>
      <c r="J752" s="12">
        <f>INT(INDEX($C$5:$C$54,$I752)*INDEX(怒翼属性投放!$B$67:$Q$83,$F752,J$3)*INDEX(怒翼属性投放!$B$33:$B$41,怒翼升级!$G752))</f>
        <v>0</v>
      </c>
      <c r="K752" s="12">
        <f>INT(INDEX($C$5:$C$54,$I752)*INDEX(怒翼属性投放!$B$67:$Q$83,$F752,K$3)*INDEX(怒翼属性投放!$B$33:$B$41,怒翼升级!$G752))</f>
        <v>2744</v>
      </c>
      <c r="L752" s="12">
        <f>INT(INDEX($C$5:$C$54,$I752)*INDEX(怒翼属性投放!$B$67:$Q$83,$F752,L$3)*INDEX(怒翼属性投放!$B$33:$B$41,怒翼升级!$G752))</f>
        <v>1372</v>
      </c>
      <c r="M752" s="12">
        <f>INT(INDEX($C$5:$C$54,$I752)*INDEX(怒翼属性投放!$B$67:$Q$83,$F752,M$3)*INDEX(怒翼属性投放!$B$33:$B$41,怒翼升级!$G752))</f>
        <v>1372</v>
      </c>
      <c r="N752" s="12">
        <f>INT(INDEX($C$5:$C$54,$I752)*INDEX(怒翼属性投放!$B$67:$Q$83,$F752,N$3)*INDEX(怒翼属性投放!$B$33:$B$41,怒翼升级!$G752))</f>
        <v>2744</v>
      </c>
      <c r="O752" s="12">
        <f>INT(INDEX($C$5:$C$54,$I752)*INDEX(怒翼属性投放!$B$67:$Q$83,$F752,O$3)*INDEX(怒翼属性投放!$B$33:$B$41,怒翼升级!$G752))</f>
        <v>2744</v>
      </c>
      <c r="P752" s="12">
        <f>INT(INDEX($C$5:$C$54,$I752)*INDEX(怒翼属性投放!$B$67:$Q$83,$F752,P$3)*INDEX(怒翼属性投放!$B$33:$B$41,怒翼升级!$G752))</f>
        <v>0</v>
      </c>
      <c r="Q752" s="12">
        <f>INT(INDEX($C$5:$C$54,$I752)*INDEX(怒翼属性投放!$B$67:$Q$83,$F752,Q$3)*INDEX(怒翼属性投放!$B$33:$B$41,怒翼升级!$G752))</f>
        <v>0</v>
      </c>
      <c r="R752" s="12">
        <f>INT(INDEX($C$5:$C$54,$I752)*INDEX(怒翼属性投放!$B$67:$Q$83,$F752,R$3)*INDEX(怒翼属性投放!$B$33:$B$41,怒翼升级!$G752))</f>
        <v>274</v>
      </c>
      <c r="S752" s="12">
        <f>INT(INDEX($C$5:$C$54,$I752)*INDEX(怒翼属性投放!$B$67:$Q$83,$F752,S$3)*INDEX(怒翼属性投放!$B$33:$B$41,怒翼升级!$G752))</f>
        <v>0</v>
      </c>
      <c r="T752" s="12">
        <f>INT(INDEX($C$5:$C$54,$I752)*INDEX(怒翼属性投放!$B$67:$Q$83,$F752,T$3)*INDEX(怒翼属性投放!$B$33:$B$41,怒翼升级!$G752))</f>
        <v>0</v>
      </c>
      <c r="U752" s="12">
        <f>INT(INDEX($C$5:$C$54,$I752)*INDEX(怒翼属性投放!$B$67:$Q$83,$F752,U$3)*INDEX(怒翼属性投放!$B$33:$B$41,怒翼升级!$G752))</f>
        <v>0</v>
      </c>
      <c r="V752" s="12">
        <f>INT(INDEX($C$5:$C$54,$I752)*INDEX(怒翼属性投放!$B$67:$Q$83,$F752,V$3)*INDEX(怒翼属性投放!$B$33:$B$41,怒翼升级!$G752))</f>
        <v>274</v>
      </c>
      <c r="W752" s="12">
        <f>INT(INDEX($C$5:$C$54,$I752)*INDEX(怒翼属性投放!$B$67:$Q$83,$F752,W$3)*INDEX(怒翼属性投放!$B$33:$B$41,怒翼升级!$G752))</f>
        <v>0</v>
      </c>
      <c r="X752" s="12">
        <f>INT(INDEX($C$5:$C$54,$I752)*INDEX(怒翼属性投放!$B$67:$Q$83,$F752,X$3)*INDEX(怒翼属性投放!$B$33:$B$41,怒翼升级!$G752))</f>
        <v>0</v>
      </c>
      <c r="Y752" s="12">
        <f>INT(INDEX($C$5:$C$54,$I752)*INDEX(怒翼属性投放!$B$67:$Q$83,$F752,Y$3)*INDEX(怒翼属性投放!$B$33:$B$41,怒翼升级!$G752))</f>
        <v>0</v>
      </c>
      <c r="Z752" s="12">
        <f>SUMPRODUCT(怒翼属性投放!B$47:Q$47,怒翼升级!J752:Y752)</f>
        <v>30176</v>
      </c>
    </row>
    <row r="753" spans="6:26" ht="16.5" x14ac:dyDescent="0.15">
      <c r="F753" s="13">
        <v>15</v>
      </c>
      <c r="G753" s="13">
        <v>9</v>
      </c>
      <c r="H753" s="13" t="s">
        <v>147</v>
      </c>
      <c r="I753" s="13">
        <v>49</v>
      </c>
      <c r="J753" s="12">
        <f>INT(INDEX($C$5:$C$54,$I753)*INDEX(怒翼属性投放!$B$67:$Q$83,$F753,J$3)*INDEX(怒翼属性投放!$B$33:$B$41,怒翼升级!$G753))</f>
        <v>0</v>
      </c>
      <c r="K753" s="12">
        <f>INT(INDEX($C$5:$C$54,$I753)*INDEX(怒翼属性投放!$B$67:$Q$83,$F753,K$3)*INDEX(怒翼属性投放!$B$33:$B$41,怒翼升级!$G753))</f>
        <v>2795</v>
      </c>
      <c r="L753" s="12">
        <f>INT(INDEX($C$5:$C$54,$I753)*INDEX(怒翼属性投放!$B$67:$Q$83,$F753,L$3)*INDEX(怒翼属性投放!$B$33:$B$41,怒翼升级!$G753))</f>
        <v>1397</v>
      </c>
      <c r="M753" s="12">
        <f>INT(INDEX($C$5:$C$54,$I753)*INDEX(怒翼属性投放!$B$67:$Q$83,$F753,M$3)*INDEX(怒翼属性投放!$B$33:$B$41,怒翼升级!$G753))</f>
        <v>1397</v>
      </c>
      <c r="N753" s="12">
        <f>INT(INDEX($C$5:$C$54,$I753)*INDEX(怒翼属性投放!$B$67:$Q$83,$F753,N$3)*INDEX(怒翼属性投放!$B$33:$B$41,怒翼升级!$G753))</f>
        <v>2795</v>
      </c>
      <c r="O753" s="12">
        <f>INT(INDEX($C$5:$C$54,$I753)*INDEX(怒翼属性投放!$B$67:$Q$83,$F753,O$3)*INDEX(怒翼属性投放!$B$33:$B$41,怒翼升级!$G753))</f>
        <v>2795</v>
      </c>
      <c r="P753" s="12">
        <f>INT(INDEX($C$5:$C$54,$I753)*INDEX(怒翼属性投放!$B$67:$Q$83,$F753,P$3)*INDEX(怒翼属性投放!$B$33:$B$41,怒翼升级!$G753))</f>
        <v>0</v>
      </c>
      <c r="Q753" s="12">
        <f>INT(INDEX($C$5:$C$54,$I753)*INDEX(怒翼属性投放!$B$67:$Q$83,$F753,Q$3)*INDEX(怒翼属性投放!$B$33:$B$41,怒翼升级!$G753))</f>
        <v>0</v>
      </c>
      <c r="R753" s="12">
        <f>INT(INDEX($C$5:$C$54,$I753)*INDEX(怒翼属性投放!$B$67:$Q$83,$F753,R$3)*INDEX(怒翼属性投放!$B$33:$B$41,怒翼升级!$G753))</f>
        <v>279</v>
      </c>
      <c r="S753" s="12">
        <f>INT(INDEX($C$5:$C$54,$I753)*INDEX(怒翼属性投放!$B$67:$Q$83,$F753,S$3)*INDEX(怒翼属性投放!$B$33:$B$41,怒翼升级!$G753))</f>
        <v>0</v>
      </c>
      <c r="T753" s="12">
        <f>INT(INDEX($C$5:$C$54,$I753)*INDEX(怒翼属性投放!$B$67:$Q$83,$F753,T$3)*INDEX(怒翼属性投放!$B$33:$B$41,怒翼升级!$G753))</f>
        <v>0</v>
      </c>
      <c r="U753" s="12">
        <f>INT(INDEX($C$5:$C$54,$I753)*INDEX(怒翼属性投放!$B$67:$Q$83,$F753,U$3)*INDEX(怒翼属性投放!$B$33:$B$41,怒翼升级!$G753))</f>
        <v>0</v>
      </c>
      <c r="V753" s="12">
        <f>INT(INDEX($C$5:$C$54,$I753)*INDEX(怒翼属性投放!$B$67:$Q$83,$F753,V$3)*INDEX(怒翼属性投放!$B$33:$B$41,怒翼升级!$G753))</f>
        <v>279</v>
      </c>
      <c r="W753" s="12">
        <f>INT(INDEX($C$5:$C$54,$I753)*INDEX(怒翼属性投放!$B$67:$Q$83,$F753,W$3)*INDEX(怒翼属性投放!$B$33:$B$41,怒翼升级!$G753))</f>
        <v>0</v>
      </c>
      <c r="X753" s="12">
        <f>INT(INDEX($C$5:$C$54,$I753)*INDEX(怒翼属性投放!$B$67:$Q$83,$F753,X$3)*INDEX(怒翼属性投放!$B$33:$B$41,怒翼升级!$G753))</f>
        <v>0</v>
      </c>
      <c r="Y753" s="12">
        <f>INT(INDEX($C$5:$C$54,$I753)*INDEX(怒翼属性投放!$B$67:$Q$83,$F753,Y$3)*INDEX(怒翼属性投放!$B$33:$B$41,怒翼升级!$G753))</f>
        <v>0</v>
      </c>
      <c r="Z753" s="12">
        <f>SUMPRODUCT(怒翼属性投放!B$47:Q$47,怒翼升级!J753:Y753)</f>
        <v>30732</v>
      </c>
    </row>
    <row r="754" spans="6:26" ht="16.5" x14ac:dyDescent="0.15">
      <c r="F754" s="13">
        <v>15</v>
      </c>
      <c r="G754" s="13">
        <v>9</v>
      </c>
      <c r="H754" s="13" t="s">
        <v>147</v>
      </c>
      <c r="I754" s="13">
        <v>50</v>
      </c>
      <c r="J754" s="12">
        <f>INT(INDEX($C$5:$C$54,$I754)*INDEX(怒翼属性投放!$B$67:$Q$83,$F754,J$3)*INDEX(怒翼属性投放!$B$33:$B$41,怒翼升级!$G754))</f>
        <v>0</v>
      </c>
      <c r="K754" s="12">
        <f>INT(INDEX($C$5:$C$54,$I754)*INDEX(怒翼属性投放!$B$67:$Q$83,$F754,K$3)*INDEX(怒翼属性投放!$B$33:$B$41,怒翼升级!$G754))</f>
        <v>2863</v>
      </c>
      <c r="L754" s="12">
        <f>INT(INDEX($C$5:$C$54,$I754)*INDEX(怒翼属性投放!$B$67:$Q$83,$F754,L$3)*INDEX(怒翼属性投放!$B$33:$B$41,怒翼升级!$G754))</f>
        <v>1431</v>
      </c>
      <c r="M754" s="12">
        <f>INT(INDEX($C$5:$C$54,$I754)*INDEX(怒翼属性投放!$B$67:$Q$83,$F754,M$3)*INDEX(怒翼属性投放!$B$33:$B$41,怒翼升级!$G754))</f>
        <v>1431</v>
      </c>
      <c r="N754" s="12">
        <f>INT(INDEX($C$5:$C$54,$I754)*INDEX(怒翼属性投放!$B$67:$Q$83,$F754,N$3)*INDEX(怒翼属性投放!$B$33:$B$41,怒翼升级!$G754))</f>
        <v>2863</v>
      </c>
      <c r="O754" s="12">
        <f>INT(INDEX($C$5:$C$54,$I754)*INDEX(怒翼属性投放!$B$67:$Q$83,$F754,O$3)*INDEX(怒翼属性投放!$B$33:$B$41,怒翼升级!$G754))</f>
        <v>2863</v>
      </c>
      <c r="P754" s="12">
        <f>INT(INDEX($C$5:$C$54,$I754)*INDEX(怒翼属性投放!$B$67:$Q$83,$F754,P$3)*INDEX(怒翼属性投放!$B$33:$B$41,怒翼升级!$G754))</f>
        <v>0</v>
      </c>
      <c r="Q754" s="12">
        <f>INT(INDEX($C$5:$C$54,$I754)*INDEX(怒翼属性投放!$B$67:$Q$83,$F754,Q$3)*INDEX(怒翼属性投放!$B$33:$B$41,怒翼升级!$G754))</f>
        <v>0</v>
      </c>
      <c r="R754" s="12">
        <f>INT(INDEX($C$5:$C$54,$I754)*INDEX(怒翼属性投放!$B$67:$Q$83,$F754,R$3)*INDEX(怒翼属性投放!$B$33:$B$41,怒翼升级!$G754))</f>
        <v>286</v>
      </c>
      <c r="S754" s="12">
        <f>INT(INDEX($C$5:$C$54,$I754)*INDEX(怒翼属性投放!$B$67:$Q$83,$F754,S$3)*INDEX(怒翼属性投放!$B$33:$B$41,怒翼升级!$G754))</f>
        <v>0</v>
      </c>
      <c r="T754" s="12">
        <f>INT(INDEX($C$5:$C$54,$I754)*INDEX(怒翼属性投放!$B$67:$Q$83,$F754,T$3)*INDEX(怒翼属性投放!$B$33:$B$41,怒翼升级!$G754))</f>
        <v>0</v>
      </c>
      <c r="U754" s="12">
        <f>INT(INDEX($C$5:$C$54,$I754)*INDEX(怒翼属性投放!$B$67:$Q$83,$F754,U$3)*INDEX(怒翼属性投放!$B$33:$B$41,怒翼升级!$G754))</f>
        <v>0</v>
      </c>
      <c r="V754" s="12">
        <f>INT(INDEX($C$5:$C$54,$I754)*INDEX(怒翼属性投放!$B$67:$Q$83,$F754,V$3)*INDEX(怒翼属性投放!$B$33:$B$41,怒翼升级!$G754))</f>
        <v>286</v>
      </c>
      <c r="W754" s="12">
        <f>INT(INDEX($C$5:$C$54,$I754)*INDEX(怒翼属性投放!$B$67:$Q$83,$F754,W$3)*INDEX(怒翼属性投放!$B$33:$B$41,怒翼升级!$G754))</f>
        <v>0</v>
      </c>
      <c r="X754" s="12">
        <f>INT(INDEX($C$5:$C$54,$I754)*INDEX(怒翼属性投放!$B$67:$Q$83,$F754,X$3)*INDEX(怒翼属性投放!$B$33:$B$41,怒翼升级!$G754))</f>
        <v>0</v>
      </c>
      <c r="Y754" s="12">
        <f>INT(INDEX($C$5:$C$54,$I754)*INDEX(怒翼属性投放!$B$67:$Q$83,$F754,Y$3)*INDEX(怒翼属性投放!$B$33:$B$41,怒翼升级!$G754))</f>
        <v>0</v>
      </c>
      <c r="Z754" s="12">
        <f>SUMPRODUCT(怒翼属性投放!B$47:Q$47,怒翼升级!J754:Y754)</f>
        <v>31484</v>
      </c>
    </row>
    <row r="755" spans="6:26" ht="16.5" x14ac:dyDescent="0.15">
      <c r="F755" s="13">
        <v>16</v>
      </c>
      <c r="G755" s="13">
        <v>9</v>
      </c>
      <c r="H755" s="13" t="s">
        <v>10</v>
      </c>
      <c r="I755" s="13">
        <v>1</v>
      </c>
      <c r="J755" s="12">
        <f>INT(INDEX($C$5:$C$54,$I755)*INDEX(怒翼属性投放!$B$67:$Q$83,$F755,J$3)*INDEX(怒翼属性投放!$B$33:$B$41,怒翼升级!$G755))</f>
        <v>0</v>
      </c>
      <c r="K755" s="12">
        <f>INT(INDEX($C$5:$C$54,$I755)*INDEX(怒翼属性投放!$B$67:$Q$83,$F755,K$3)*INDEX(怒翼属性投放!$B$33:$B$41,怒翼升级!$G755))</f>
        <v>340</v>
      </c>
      <c r="L755" s="12">
        <f>INT(INDEX($C$5:$C$54,$I755)*INDEX(怒翼属性投放!$B$67:$Q$83,$F755,L$3)*INDEX(怒翼属性投放!$B$33:$B$41,怒翼升级!$G755))</f>
        <v>170</v>
      </c>
      <c r="M755" s="12">
        <f>INT(INDEX($C$5:$C$54,$I755)*INDEX(怒翼属性投放!$B$67:$Q$83,$F755,M$3)*INDEX(怒翼属性投放!$B$33:$B$41,怒翼升级!$G755))</f>
        <v>170</v>
      </c>
      <c r="N755" s="12">
        <f>INT(INDEX($C$5:$C$54,$I755)*INDEX(怒翼属性投放!$B$67:$Q$83,$F755,N$3)*INDEX(怒翼属性投放!$B$33:$B$41,怒翼升级!$G755))</f>
        <v>340</v>
      </c>
      <c r="O755" s="12">
        <f>INT(INDEX($C$5:$C$54,$I755)*INDEX(怒翼属性投放!$B$67:$Q$83,$F755,O$3)*INDEX(怒翼属性投放!$B$33:$B$41,怒翼升级!$G755))</f>
        <v>0</v>
      </c>
      <c r="P755" s="12">
        <f>INT(INDEX($C$5:$C$54,$I755)*INDEX(怒翼属性投放!$B$67:$Q$83,$F755,P$3)*INDEX(怒翼属性投放!$B$33:$B$41,怒翼升级!$G755))</f>
        <v>340</v>
      </c>
      <c r="Q755" s="12">
        <f>INT(INDEX($C$5:$C$54,$I755)*INDEX(怒翼属性投放!$B$67:$Q$83,$F755,Q$3)*INDEX(怒翼属性投放!$B$33:$B$41,怒翼升级!$G755))</f>
        <v>0</v>
      </c>
      <c r="R755" s="12">
        <f>INT(INDEX($C$5:$C$54,$I755)*INDEX(怒翼属性投放!$B$67:$Q$83,$F755,R$3)*INDEX(怒翼属性投放!$B$33:$B$41,怒翼升级!$G755))</f>
        <v>0</v>
      </c>
      <c r="S755" s="12">
        <f>INT(INDEX($C$5:$C$54,$I755)*INDEX(怒翼属性投放!$B$67:$Q$83,$F755,S$3)*INDEX(怒翼属性投放!$B$33:$B$41,怒翼升级!$G755))</f>
        <v>0</v>
      </c>
      <c r="T755" s="12">
        <f>INT(INDEX($C$5:$C$54,$I755)*INDEX(怒翼属性投放!$B$67:$Q$83,$F755,T$3)*INDEX(怒翼属性投放!$B$33:$B$41,怒翼升级!$G755))</f>
        <v>0</v>
      </c>
      <c r="U755" s="12">
        <f>INT(INDEX($C$5:$C$54,$I755)*INDEX(怒翼属性投放!$B$67:$Q$83,$F755,U$3)*INDEX(怒翼属性投放!$B$33:$B$41,怒翼升级!$G755))</f>
        <v>34</v>
      </c>
      <c r="V755" s="12">
        <f>INT(INDEX($C$5:$C$54,$I755)*INDEX(怒翼属性投放!$B$67:$Q$83,$F755,V$3)*INDEX(怒翼属性投放!$B$33:$B$41,怒翼升级!$G755))</f>
        <v>0</v>
      </c>
      <c r="W755" s="12">
        <f>INT(INDEX($C$5:$C$54,$I755)*INDEX(怒翼属性投放!$B$67:$Q$83,$F755,W$3)*INDEX(怒翼属性投放!$B$33:$B$41,怒翼升级!$G755))</f>
        <v>34</v>
      </c>
      <c r="X755" s="12">
        <f>INT(INDEX($C$5:$C$54,$I755)*INDEX(怒翼属性投放!$B$67:$Q$83,$F755,X$3)*INDEX(怒翼属性投放!$B$33:$B$41,怒翼升级!$G755))</f>
        <v>0</v>
      </c>
      <c r="Y755" s="12">
        <f>INT(INDEX($C$5:$C$54,$I755)*INDEX(怒翼属性投放!$B$67:$Q$83,$F755,Y$3)*INDEX(怒翼属性投放!$B$33:$B$41,怒翼升级!$G755))</f>
        <v>0</v>
      </c>
      <c r="Z755" s="12">
        <f>SUMPRODUCT(怒翼属性投放!B$47:Q$47,怒翼升级!J755:Y755)</f>
        <v>3740</v>
      </c>
    </row>
    <row r="756" spans="6:26" ht="16.5" x14ac:dyDescent="0.15">
      <c r="F756" s="13">
        <v>16</v>
      </c>
      <c r="G756" s="13">
        <v>9</v>
      </c>
      <c r="H756" s="13" t="s">
        <v>10</v>
      </c>
      <c r="I756" s="13">
        <v>2</v>
      </c>
      <c r="J756" s="12">
        <f>INT(INDEX($C$5:$C$54,$I756)*INDEX(怒翼属性投放!$B$67:$Q$83,$F756,J$3)*INDEX(怒翼属性投放!$B$33:$B$41,怒翼升级!$G756))</f>
        <v>0</v>
      </c>
      <c r="K756" s="12">
        <f>INT(INDEX($C$5:$C$54,$I756)*INDEX(怒翼属性投放!$B$67:$Q$83,$F756,K$3)*INDEX(怒翼属性投放!$B$33:$B$41,怒翼升级!$G756))</f>
        <v>392</v>
      </c>
      <c r="L756" s="12">
        <f>INT(INDEX($C$5:$C$54,$I756)*INDEX(怒翼属性投放!$B$67:$Q$83,$F756,L$3)*INDEX(怒翼属性投放!$B$33:$B$41,怒翼升级!$G756))</f>
        <v>196</v>
      </c>
      <c r="M756" s="12">
        <f>INT(INDEX($C$5:$C$54,$I756)*INDEX(怒翼属性投放!$B$67:$Q$83,$F756,M$3)*INDEX(怒翼属性投放!$B$33:$B$41,怒翼升级!$G756))</f>
        <v>196</v>
      </c>
      <c r="N756" s="12">
        <f>INT(INDEX($C$5:$C$54,$I756)*INDEX(怒翼属性投放!$B$67:$Q$83,$F756,N$3)*INDEX(怒翼属性投放!$B$33:$B$41,怒翼升级!$G756))</f>
        <v>392</v>
      </c>
      <c r="O756" s="12">
        <f>INT(INDEX($C$5:$C$54,$I756)*INDEX(怒翼属性投放!$B$67:$Q$83,$F756,O$3)*INDEX(怒翼属性投放!$B$33:$B$41,怒翼升级!$G756))</f>
        <v>0</v>
      </c>
      <c r="P756" s="12">
        <f>INT(INDEX($C$5:$C$54,$I756)*INDEX(怒翼属性投放!$B$67:$Q$83,$F756,P$3)*INDEX(怒翼属性投放!$B$33:$B$41,怒翼升级!$G756))</f>
        <v>392</v>
      </c>
      <c r="Q756" s="12">
        <f>INT(INDEX($C$5:$C$54,$I756)*INDEX(怒翼属性投放!$B$67:$Q$83,$F756,Q$3)*INDEX(怒翼属性投放!$B$33:$B$41,怒翼升级!$G756))</f>
        <v>0</v>
      </c>
      <c r="R756" s="12">
        <f>INT(INDEX($C$5:$C$54,$I756)*INDEX(怒翼属性投放!$B$67:$Q$83,$F756,R$3)*INDEX(怒翼属性投放!$B$33:$B$41,怒翼升级!$G756))</f>
        <v>0</v>
      </c>
      <c r="S756" s="12">
        <f>INT(INDEX($C$5:$C$54,$I756)*INDEX(怒翼属性投放!$B$67:$Q$83,$F756,S$3)*INDEX(怒翼属性投放!$B$33:$B$41,怒翼升级!$G756))</f>
        <v>0</v>
      </c>
      <c r="T756" s="12">
        <f>INT(INDEX($C$5:$C$54,$I756)*INDEX(怒翼属性投放!$B$67:$Q$83,$F756,T$3)*INDEX(怒翼属性投放!$B$33:$B$41,怒翼升级!$G756))</f>
        <v>0</v>
      </c>
      <c r="U756" s="12">
        <f>INT(INDEX($C$5:$C$54,$I756)*INDEX(怒翼属性投放!$B$67:$Q$83,$F756,U$3)*INDEX(怒翼属性投放!$B$33:$B$41,怒翼升级!$G756))</f>
        <v>39</v>
      </c>
      <c r="V756" s="12">
        <f>INT(INDEX($C$5:$C$54,$I756)*INDEX(怒翼属性投放!$B$67:$Q$83,$F756,V$3)*INDEX(怒翼属性投放!$B$33:$B$41,怒翼升级!$G756))</f>
        <v>0</v>
      </c>
      <c r="W756" s="12">
        <f>INT(INDEX($C$5:$C$54,$I756)*INDEX(怒翼属性投放!$B$67:$Q$83,$F756,W$3)*INDEX(怒翼属性投放!$B$33:$B$41,怒翼升级!$G756))</f>
        <v>39</v>
      </c>
      <c r="X756" s="12">
        <f>INT(INDEX($C$5:$C$54,$I756)*INDEX(怒翼属性投放!$B$67:$Q$83,$F756,X$3)*INDEX(怒翼属性投放!$B$33:$B$41,怒翼升级!$G756))</f>
        <v>0</v>
      </c>
      <c r="Y756" s="12">
        <f>INT(INDEX($C$5:$C$54,$I756)*INDEX(怒翼属性投放!$B$67:$Q$83,$F756,Y$3)*INDEX(怒翼属性投放!$B$33:$B$41,怒翼升级!$G756))</f>
        <v>0</v>
      </c>
      <c r="Z756" s="12">
        <f>SUMPRODUCT(怒翼属性投放!B$47:Q$47,怒翼升级!J756:Y756)</f>
        <v>4308</v>
      </c>
    </row>
    <row r="757" spans="6:26" ht="16.5" x14ac:dyDescent="0.15">
      <c r="F757" s="13">
        <v>16</v>
      </c>
      <c r="G757" s="13">
        <v>9</v>
      </c>
      <c r="H757" s="13" t="s">
        <v>10</v>
      </c>
      <c r="I757" s="13">
        <v>3</v>
      </c>
      <c r="J757" s="12">
        <f>INT(INDEX($C$5:$C$54,$I757)*INDEX(怒翼属性投放!$B$67:$Q$83,$F757,J$3)*INDEX(怒翼属性投放!$B$33:$B$41,怒翼升级!$G757))</f>
        <v>0</v>
      </c>
      <c r="K757" s="12">
        <f>INT(INDEX($C$5:$C$54,$I757)*INDEX(怒翼属性投放!$B$67:$Q$83,$F757,K$3)*INDEX(怒翼属性投放!$B$33:$B$41,怒翼升级!$G757))</f>
        <v>443</v>
      </c>
      <c r="L757" s="12">
        <f>INT(INDEX($C$5:$C$54,$I757)*INDEX(怒翼属性投放!$B$67:$Q$83,$F757,L$3)*INDEX(怒翼属性投放!$B$33:$B$41,怒翼升级!$G757))</f>
        <v>221</v>
      </c>
      <c r="M757" s="12">
        <f>INT(INDEX($C$5:$C$54,$I757)*INDEX(怒翼属性投放!$B$67:$Q$83,$F757,M$3)*INDEX(怒翼属性投放!$B$33:$B$41,怒翼升级!$G757))</f>
        <v>221</v>
      </c>
      <c r="N757" s="12">
        <f>INT(INDEX($C$5:$C$54,$I757)*INDEX(怒翼属性投放!$B$67:$Q$83,$F757,N$3)*INDEX(怒翼属性投放!$B$33:$B$41,怒翼升级!$G757))</f>
        <v>443</v>
      </c>
      <c r="O757" s="12">
        <f>INT(INDEX($C$5:$C$54,$I757)*INDEX(怒翼属性投放!$B$67:$Q$83,$F757,O$3)*INDEX(怒翼属性投放!$B$33:$B$41,怒翼升级!$G757))</f>
        <v>0</v>
      </c>
      <c r="P757" s="12">
        <f>INT(INDEX($C$5:$C$54,$I757)*INDEX(怒翼属性投放!$B$67:$Q$83,$F757,P$3)*INDEX(怒翼属性投放!$B$33:$B$41,怒翼升级!$G757))</f>
        <v>443</v>
      </c>
      <c r="Q757" s="12">
        <f>INT(INDEX($C$5:$C$54,$I757)*INDEX(怒翼属性投放!$B$67:$Q$83,$F757,Q$3)*INDEX(怒翼属性投放!$B$33:$B$41,怒翼升级!$G757))</f>
        <v>0</v>
      </c>
      <c r="R757" s="12">
        <f>INT(INDEX($C$5:$C$54,$I757)*INDEX(怒翼属性投放!$B$67:$Q$83,$F757,R$3)*INDEX(怒翼属性投放!$B$33:$B$41,怒翼升级!$G757))</f>
        <v>0</v>
      </c>
      <c r="S757" s="12">
        <f>INT(INDEX($C$5:$C$54,$I757)*INDEX(怒翼属性投放!$B$67:$Q$83,$F757,S$3)*INDEX(怒翼属性投放!$B$33:$B$41,怒翼升级!$G757))</f>
        <v>0</v>
      </c>
      <c r="T757" s="12">
        <f>INT(INDEX($C$5:$C$54,$I757)*INDEX(怒翼属性投放!$B$67:$Q$83,$F757,T$3)*INDEX(怒翼属性投放!$B$33:$B$41,怒翼升级!$G757))</f>
        <v>0</v>
      </c>
      <c r="U757" s="12">
        <f>INT(INDEX($C$5:$C$54,$I757)*INDEX(怒翼属性投放!$B$67:$Q$83,$F757,U$3)*INDEX(怒翼属性投放!$B$33:$B$41,怒翼升级!$G757))</f>
        <v>44</v>
      </c>
      <c r="V757" s="12">
        <f>INT(INDEX($C$5:$C$54,$I757)*INDEX(怒翼属性投放!$B$67:$Q$83,$F757,V$3)*INDEX(怒翼属性投放!$B$33:$B$41,怒翼升级!$G757))</f>
        <v>0</v>
      </c>
      <c r="W757" s="12">
        <f>INT(INDEX($C$5:$C$54,$I757)*INDEX(怒翼属性投放!$B$67:$Q$83,$F757,W$3)*INDEX(怒翼属性投放!$B$33:$B$41,怒翼升级!$G757))</f>
        <v>44</v>
      </c>
      <c r="X757" s="12">
        <f>INT(INDEX($C$5:$C$54,$I757)*INDEX(怒翼属性投放!$B$67:$Q$83,$F757,X$3)*INDEX(怒翼属性投放!$B$33:$B$41,怒翼升级!$G757))</f>
        <v>0</v>
      </c>
      <c r="Y757" s="12">
        <f>INT(INDEX($C$5:$C$54,$I757)*INDEX(怒翼属性投放!$B$67:$Q$83,$F757,Y$3)*INDEX(怒翼属性投放!$B$33:$B$41,怒翼升级!$G757))</f>
        <v>0</v>
      </c>
      <c r="Z757" s="12">
        <f>SUMPRODUCT(怒翼属性投放!B$47:Q$47,怒翼升级!J757:Y757)</f>
        <v>4864</v>
      </c>
    </row>
    <row r="758" spans="6:26" ht="16.5" x14ac:dyDescent="0.15">
      <c r="F758" s="13">
        <v>16</v>
      </c>
      <c r="G758" s="13">
        <v>9</v>
      </c>
      <c r="H758" s="13" t="s">
        <v>10</v>
      </c>
      <c r="I758" s="13">
        <v>4</v>
      </c>
      <c r="J758" s="12">
        <f>INT(INDEX($C$5:$C$54,$I758)*INDEX(怒翼属性投放!$B$67:$Q$83,$F758,J$3)*INDEX(怒翼属性投放!$B$33:$B$41,怒翼升级!$G758))</f>
        <v>0</v>
      </c>
      <c r="K758" s="12">
        <f>INT(INDEX($C$5:$C$54,$I758)*INDEX(怒翼属性投放!$B$67:$Q$83,$F758,K$3)*INDEX(怒翼属性投放!$B$33:$B$41,怒翼升级!$G758))</f>
        <v>494</v>
      </c>
      <c r="L758" s="12">
        <f>INT(INDEX($C$5:$C$54,$I758)*INDEX(怒翼属性投放!$B$67:$Q$83,$F758,L$3)*INDEX(怒翼属性投放!$B$33:$B$41,怒翼升级!$G758))</f>
        <v>247</v>
      </c>
      <c r="M758" s="12">
        <f>INT(INDEX($C$5:$C$54,$I758)*INDEX(怒翼属性投放!$B$67:$Q$83,$F758,M$3)*INDEX(怒翼属性投放!$B$33:$B$41,怒翼升级!$G758))</f>
        <v>247</v>
      </c>
      <c r="N758" s="12">
        <f>INT(INDEX($C$5:$C$54,$I758)*INDEX(怒翼属性投放!$B$67:$Q$83,$F758,N$3)*INDEX(怒翼属性投放!$B$33:$B$41,怒翼升级!$G758))</f>
        <v>494</v>
      </c>
      <c r="O758" s="12">
        <f>INT(INDEX($C$5:$C$54,$I758)*INDEX(怒翼属性投放!$B$67:$Q$83,$F758,O$3)*INDEX(怒翼属性投放!$B$33:$B$41,怒翼升级!$G758))</f>
        <v>0</v>
      </c>
      <c r="P758" s="12">
        <f>INT(INDEX($C$5:$C$54,$I758)*INDEX(怒翼属性投放!$B$67:$Q$83,$F758,P$3)*INDEX(怒翼属性投放!$B$33:$B$41,怒翼升级!$G758))</f>
        <v>494</v>
      </c>
      <c r="Q758" s="12">
        <f>INT(INDEX($C$5:$C$54,$I758)*INDEX(怒翼属性投放!$B$67:$Q$83,$F758,Q$3)*INDEX(怒翼属性投放!$B$33:$B$41,怒翼升级!$G758))</f>
        <v>0</v>
      </c>
      <c r="R758" s="12">
        <f>INT(INDEX($C$5:$C$54,$I758)*INDEX(怒翼属性投放!$B$67:$Q$83,$F758,R$3)*INDEX(怒翼属性投放!$B$33:$B$41,怒翼升级!$G758))</f>
        <v>0</v>
      </c>
      <c r="S758" s="12">
        <f>INT(INDEX($C$5:$C$54,$I758)*INDEX(怒翼属性投放!$B$67:$Q$83,$F758,S$3)*INDEX(怒翼属性投放!$B$33:$B$41,怒翼升级!$G758))</f>
        <v>0</v>
      </c>
      <c r="T758" s="12">
        <f>INT(INDEX($C$5:$C$54,$I758)*INDEX(怒翼属性投放!$B$67:$Q$83,$F758,T$3)*INDEX(怒翼属性投放!$B$33:$B$41,怒翼升级!$G758))</f>
        <v>0</v>
      </c>
      <c r="U758" s="12">
        <f>INT(INDEX($C$5:$C$54,$I758)*INDEX(怒翼属性投放!$B$67:$Q$83,$F758,U$3)*INDEX(怒翼属性投放!$B$33:$B$41,怒翼升级!$G758))</f>
        <v>49</v>
      </c>
      <c r="V758" s="12">
        <f>INT(INDEX($C$5:$C$54,$I758)*INDEX(怒翼属性投放!$B$67:$Q$83,$F758,V$3)*INDEX(怒翼属性投放!$B$33:$B$41,怒翼升级!$G758))</f>
        <v>0</v>
      </c>
      <c r="W758" s="12">
        <f>INT(INDEX($C$5:$C$54,$I758)*INDEX(怒翼属性投放!$B$67:$Q$83,$F758,W$3)*INDEX(怒翼属性投放!$B$33:$B$41,怒翼升级!$G758))</f>
        <v>49</v>
      </c>
      <c r="X758" s="12">
        <f>INT(INDEX($C$5:$C$54,$I758)*INDEX(怒翼属性投放!$B$67:$Q$83,$F758,X$3)*INDEX(怒翼属性投放!$B$33:$B$41,怒翼升级!$G758))</f>
        <v>0</v>
      </c>
      <c r="Y758" s="12">
        <f>INT(INDEX($C$5:$C$54,$I758)*INDEX(怒翼属性投放!$B$67:$Q$83,$F758,Y$3)*INDEX(怒翼属性投放!$B$33:$B$41,怒翼升级!$G758))</f>
        <v>0</v>
      </c>
      <c r="Z758" s="12">
        <f>SUMPRODUCT(怒翼属性投放!B$47:Q$47,怒翼升级!J758:Y758)</f>
        <v>5426</v>
      </c>
    </row>
    <row r="759" spans="6:26" ht="16.5" x14ac:dyDescent="0.15">
      <c r="F759" s="13">
        <v>16</v>
      </c>
      <c r="G759" s="13">
        <v>9</v>
      </c>
      <c r="H759" s="13" t="s">
        <v>10</v>
      </c>
      <c r="I759" s="13">
        <v>5</v>
      </c>
      <c r="J759" s="12">
        <f>INT(INDEX($C$5:$C$54,$I759)*INDEX(怒翼属性投放!$B$67:$Q$83,$F759,J$3)*INDEX(怒翼属性投放!$B$33:$B$41,怒翼升级!$G759))</f>
        <v>0</v>
      </c>
      <c r="K759" s="12">
        <f>INT(INDEX($C$5:$C$54,$I759)*INDEX(怒翼属性投放!$B$67:$Q$83,$F759,K$3)*INDEX(怒翼属性投放!$B$33:$B$41,怒翼升级!$G759))</f>
        <v>545</v>
      </c>
      <c r="L759" s="12">
        <f>INT(INDEX($C$5:$C$54,$I759)*INDEX(怒翼属性投放!$B$67:$Q$83,$F759,L$3)*INDEX(怒翼属性投放!$B$33:$B$41,怒翼升级!$G759))</f>
        <v>272</v>
      </c>
      <c r="M759" s="12">
        <f>INT(INDEX($C$5:$C$54,$I759)*INDEX(怒翼属性投放!$B$67:$Q$83,$F759,M$3)*INDEX(怒翼属性投放!$B$33:$B$41,怒翼升级!$G759))</f>
        <v>272</v>
      </c>
      <c r="N759" s="12">
        <f>INT(INDEX($C$5:$C$54,$I759)*INDEX(怒翼属性投放!$B$67:$Q$83,$F759,N$3)*INDEX(怒翼属性投放!$B$33:$B$41,怒翼升级!$G759))</f>
        <v>545</v>
      </c>
      <c r="O759" s="12">
        <f>INT(INDEX($C$5:$C$54,$I759)*INDEX(怒翼属性投放!$B$67:$Q$83,$F759,O$3)*INDEX(怒翼属性投放!$B$33:$B$41,怒翼升级!$G759))</f>
        <v>0</v>
      </c>
      <c r="P759" s="12">
        <f>INT(INDEX($C$5:$C$54,$I759)*INDEX(怒翼属性投放!$B$67:$Q$83,$F759,P$3)*INDEX(怒翼属性投放!$B$33:$B$41,怒翼升级!$G759))</f>
        <v>545</v>
      </c>
      <c r="Q759" s="12">
        <f>INT(INDEX($C$5:$C$54,$I759)*INDEX(怒翼属性投放!$B$67:$Q$83,$F759,Q$3)*INDEX(怒翼属性投放!$B$33:$B$41,怒翼升级!$G759))</f>
        <v>0</v>
      </c>
      <c r="R759" s="12">
        <f>INT(INDEX($C$5:$C$54,$I759)*INDEX(怒翼属性投放!$B$67:$Q$83,$F759,R$3)*INDEX(怒翼属性投放!$B$33:$B$41,怒翼升级!$G759))</f>
        <v>0</v>
      </c>
      <c r="S759" s="12">
        <f>INT(INDEX($C$5:$C$54,$I759)*INDEX(怒翼属性投放!$B$67:$Q$83,$F759,S$3)*INDEX(怒翼属性投放!$B$33:$B$41,怒翼升级!$G759))</f>
        <v>0</v>
      </c>
      <c r="T759" s="12">
        <f>INT(INDEX($C$5:$C$54,$I759)*INDEX(怒翼属性投放!$B$67:$Q$83,$F759,T$3)*INDEX(怒翼属性投放!$B$33:$B$41,怒翼升级!$G759))</f>
        <v>0</v>
      </c>
      <c r="U759" s="12">
        <f>INT(INDEX($C$5:$C$54,$I759)*INDEX(怒翼属性投放!$B$67:$Q$83,$F759,U$3)*INDEX(怒翼属性投放!$B$33:$B$41,怒翼升级!$G759))</f>
        <v>54</v>
      </c>
      <c r="V759" s="12">
        <f>INT(INDEX($C$5:$C$54,$I759)*INDEX(怒翼属性投放!$B$67:$Q$83,$F759,V$3)*INDEX(怒翼属性投放!$B$33:$B$41,怒翼升级!$G759))</f>
        <v>0</v>
      </c>
      <c r="W759" s="12">
        <f>INT(INDEX($C$5:$C$54,$I759)*INDEX(怒翼属性投放!$B$67:$Q$83,$F759,W$3)*INDEX(怒翼属性投放!$B$33:$B$41,怒翼升级!$G759))</f>
        <v>54</v>
      </c>
      <c r="X759" s="12">
        <f>INT(INDEX($C$5:$C$54,$I759)*INDEX(怒翼属性投放!$B$67:$Q$83,$F759,X$3)*INDEX(怒翼属性投放!$B$33:$B$41,怒翼升级!$G759))</f>
        <v>0</v>
      </c>
      <c r="Y759" s="12">
        <f>INT(INDEX($C$5:$C$54,$I759)*INDEX(怒翼属性投放!$B$67:$Q$83,$F759,Y$3)*INDEX(怒翼属性投放!$B$33:$B$41,怒翼升级!$G759))</f>
        <v>0</v>
      </c>
      <c r="Z759" s="12">
        <f>SUMPRODUCT(怒翼属性投放!B$47:Q$47,怒翼升级!J759:Y759)</f>
        <v>5982</v>
      </c>
    </row>
    <row r="760" spans="6:26" ht="16.5" x14ac:dyDescent="0.15">
      <c r="F760" s="13">
        <v>16</v>
      </c>
      <c r="G760" s="13">
        <v>9</v>
      </c>
      <c r="H760" s="13" t="s">
        <v>10</v>
      </c>
      <c r="I760" s="13">
        <v>6</v>
      </c>
      <c r="J760" s="12">
        <f>INT(INDEX($C$5:$C$54,$I760)*INDEX(怒翼属性投放!$B$67:$Q$83,$F760,J$3)*INDEX(怒翼属性投放!$B$33:$B$41,怒翼升级!$G760))</f>
        <v>0</v>
      </c>
      <c r="K760" s="12">
        <f>INT(INDEX($C$5:$C$54,$I760)*INDEX(怒翼属性投放!$B$67:$Q$83,$F760,K$3)*INDEX(怒翼属性投放!$B$33:$B$41,怒翼升级!$G760))</f>
        <v>596</v>
      </c>
      <c r="L760" s="12">
        <f>INT(INDEX($C$5:$C$54,$I760)*INDEX(怒翼属性投放!$B$67:$Q$83,$F760,L$3)*INDEX(怒翼属性投放!$B$33:$B$41,怒翼升级!$G760))</f>
        <v>298</v>
      </c>
      <c r="M760" s="12">
        <f>INT(INDEX($C$5:$C$54,$I760)*INDEX(怒翼属性投放!$B$67:$Q$83,$F760,M$3)*INDEX(怒翼属性投放!$B$33:$B$41,怒翼升级!$G760))</f>
        <v>298</v>
      </c>
      <c r="N760" s="12">
        <f>INT(INDEX($C$5:$C$54,$I760)*INDEX(怒翼属性投放!$B$67:$Q$83,$F760,N$3)*INDEX(怒翼属性投放!$B$33:$B$41,怒翼升级!$G760))</f>
        <v>596</v>
      </c>
      <c r="O760" s="12">
        <f>INT(INDEX($C$5:$C$54,$I760)*INDEX(怒翼属性投放!$B$67:$Q$83,$F760,O$3)*INDEX(怒翼属性投放!$B$33:$B$41,怒翼升级!$G760))</f>
        <v>0</v>
      </c>
      <c r="P760" s="12">
        <f>INT(INDEX($C$5:$C$54,$I760)*INDEX(怒翼属性投放!$B$67:$Q$83,$F760,P$3)*INDEX(怒翼属性投放!$B$33:$B$41,怒翼升级!$G760))</f>
        <v>596</v>
      </c>
      <c r="Q760" s="12">
        <f>INT(INDEX($C$5:$C$54,$I760)*INDEX(怒翼属性投放!$B$67:$Q$83,$F760,Q$3)*INDEX(怒翼属性投放!$B$33:$B$41,怒翼升级!$G760))</f>
        <v>0</v>
      </c>
      <c r="R760" s="12">
        <f>INT(INDEX($C$5:$C$54,$I760)*INDEX(怒翼属性投放!$B$67:$Q$83,$F760,R$3)*INDEX(怒翼属性投放!$B$33:$B$41,怒翼升级!$G760))</f>
        <v>0</v>
      </c>
      <c r="S760" s="12">
        <f>INT(INDEX($C$5:$C$54,$I760)*INDEX(怒翼属性投放!$B$67:$Q$83,$F760,S$3)*INDEX(怒翼属性投放!$B$33:$B$41,怒翼升级!$G760))</f>
        <v>0</v>
      </c>
      <c r="T760" s="12">
        <f>INT(INDEX($C$5:$C$54,$I760)*INDEX(怒翼属性投放!$B$67:$Q$83,$F760,T$3)*INDEX(怒翼属性投放!$B$33:$B$41,怒翼升级!$G760))</f>
        <v>0</v>
      </c>
      <c r="U760" s="12">
        <f>INT(INDEX($C$5:$C$54,$I760)*INDEX(怒翼属性投放!$B$67:$Q$83,$F760,U$3)*INDEX(怒翼属性投放!$B$33:$B$41,怒翼升级!$G760))</f>
        <v>59</v>
      </c>
      <c r="V760" s="12">
        <f>INT(INDEX($C$5:$C$54,$I760)*INDEX(怒翼属性投放!$B$67:$Q$83,$F760,V$3)*INDEX(怒翼属性投放!$B$33:$B$41,怒翼升级!$G760))</f>
        <v>0</v>
      </c>
      <c r="W760" s="12">
        <f>INT(INDEX($C$5:$C$54,$I760)*INDEX(怒翼属性投放!$B$67:$Q$83,$F760,W$3)*INDEX(怒翼属性投放!$B$33:$B$41,怒翼升级!$G760))</f>
        <v>59</v>
      </c>
      <c r="X760" s="12">
        <f>INT(INDEX($C$5:$C$54,$I760)*INDEX(怒翼属性投放!$B$67:$Q$83,$F760,X$3)*INDEX(怒翼属性投放!$B$33:$B$41,怒翼升级!$G760))</f>
        <v>0</v>
      </c>
      <c r="Y760" s="12">
        <f>INT(INDEX($C$5:$C$54,$I760)*INDEX(怒翼属性投放!$B$67:$Q$83,$F760,Y$3)*INDEX(怒翼属性投放!$B$33:$B$41,怒翼升级!$G760))</f>
        <v>0</v>
      </c>
      <c r="Z760" s="12">
        <f>SUMPRODUCT(怒翼属性投放!B$47:Q$47,怒翼升级!J760:Y760)</f>
        <v>6544</v>
      </c>
    </row>
    <row r="761" spans="6:26" ht="16.5" x14ac:dyDescent="0.15">
      <c r="F761" s="13">
        <v>16</v>
      </c>
      <c r="G761" s="13">
        <v>9</v>
      </c>
      <c r="H761" s="13" t="s">
        <v>10</v>
      </c>
      <c r="I761" s="13">
        <v>7</v>
      </c>
      <c r="J761" s="12">
        <f>INT(INDEX($C$5:$C$54,$I761)*INDEX(怒翼属性投放!$B$67:$Q$83,$F761,J$3)*INDEX(怒翼属性投放!$B$33:$B$41,怒翼升级!$G761))</f>
        <v>0</v>
      </c>
      <c r="K761" s="12">
        <f>INT(INDEX($C$5:$C$54,$I761)*INDEX(怒翼属性投放!$B$67:$Q$83,$F761,K$3)*INDEX(怒翼属性投放!$B$33:$B$41,怒翼升级!$G761))</f>
        <v>647</v>
      </c>
      <c r="L761" s="12">
        <f>INT(INDEX($C$5:$C$54,$I761)*INDEX(怒翼属性投放!$B$67:$Q$83,$F761,L$3)*INDEX(怒翼属性投放!$B$33:$B$41,怒翼升级!$G761))</f>
        <v>323</v>
      </c>
      <c r="M761" s="12">
        <f>INT(INDEX($C$5:$C$54,$I761)*INDEX(怒翼属性投放!$B$67:$Q$83,$F761,M$3)*INDEX(怒翼属性投放!$B$33:$B$41,怒翼升级!$G761))</f>
        <v>323</v>
      </c>
      <c r="N761" s="12">
        <f>INT(INDEX($C$5:$C$54,$I761)*INDEX(怒翼属性投放!$B$67:$Q$83,$F761,N$3)*INDEX(怒翼属性投放!$B$33:$B$41,怒翼升级!$G761))</f>
        <v>647</v>
      </c>
      <c r="O761" s="12">
        <f>INT(INDEX($C$5:$C$54,$I761)*INDEX(怒翼属性投放!$B$67:$Q$83,$F761,O$3)*INDEX(怒翼属性投放!$B$33:$B$41,怒翼升级!$G761))</f>
        <v>0</v>
      </c>
      <c r="P761" s="12">
        <f>INT(INDEX($C$5:$C$54,$I761)*INDEX(怒翼属性投放!$B$67:$Q$83,$F761,P$3)*INDEX(怒翼属性投放!$B$33:$B$41,怒翼升级!$G761))</f>
        <v>647</v>
      </c>
      <c r="Q761" s="12">
        <f>INT(INDEX($C$5:$C$54,$I761)*INDEX(怒翼属性投放!$B$67:$Q$83,$F761,Q$3)*INDEX(怒翼属性投放!$B$33:$B$41,怒翼升级!$G761))</f>
        <v>0</v>
      </c>
      <c r="R761" s="12">
        <f>INT(INDEX($C$5:$C$54,$I761)*INDEX(怒翼属性投放!$B$67:$Q$83,$F761,R$3)*INDEX(怒翼属性投放!$B$33:$B$41,怒翼升级!$G761))</f>
        <v>0</v>
      </c>
      <c r="S761" s="12">
        <f>INT(INDEX($C$5:$C$54,$I761)*INDEX(怒翼属性投放!$B$67:$Q$83,$F761,S$3)*INDEX(怒翼属性投放!$B$33:$B$41,怒翼升级!$G761))</f>
        <v>0</v>
      </c>
      <c r="T761" s="12">
        <f>INT(INDEX($C$5:$C$54,$I761)*INDEX(怒翼属性投放!$B$67:$Q$83,$F761,T$3)*INDEX(怒翼属性投放!$B$33:$B$41,怒翼升级!$G761))</f>
        <v>0</v>
      </c>
      <c r="U761" s="12">
        <f>INT(INDEX($C$5:$C$54,$I761)*INDEX(怒翼属性投放!$B$67:$Q$83,$F761,U$3)*INDEX(怒翼属性投放!$B$33:$B$41,怒翼升级!$G761))</f>
        <v>64</v>
      </c>
      <c r="V761" s="12">
        <f>INT(INDEX($C$5:$C$54,$I761)*INDEX(怒翼属性投放!$B$67:$Q$83,$F761,V$3)*INDEX(怒翼属性投放!$B$33:$B$41,怒翼升级!$G761))</f>
        <v>0</v>
      </c>
      <c r="W761" s="12">
        <f>INT(INDEX($C$5:$C$54,$I761)*INDEX(怒翼属性投放!$B$67:$Q$83,$F761,W$3)*INDEX(怒翼属性投放!$B$33:$B$41,怒翼升级!$G761))</f>
        <v>64</v>
      </c>
      <c r="X761" s="12">
        <f>INT(INDEX($C$5:$C$54,$I761)*INDEX(怒翼属性投放!$B$67:$Q$83,$F761,X$3)*INDEX(怒翼属性投放!$B$33:$B$41,怒翼升级!$G761))</f>
        <v>0</v>
      </c>
      <c r="Y761" s="12">
        <f>INT(INDEX($C$5:$C$54,$I761)*INDEX(怒翼属性投放!$B$67:$Q$83,$F761,Y$3)*INDEX(怒翼属性投放!$B$33:$B$41,怒翼升级!$G761))</f>
        <v>0</v>
      </c>
      <c r="Z761" s="12">
        <f>SUMPRODUCT(怒翼属性投放!B$47:Q$47,怒翼升级!J761:Y761)</f>
        <v>7100</v>
      </c>
    </row>
    <row r="762" spans="6:26" ht="16.5" x14ac:dyDescent="0.15">
      <c r="F762" s="13">
        <v>16</v>
      </c>
      <c r="G762" s="13">
        <v>9</v>
      </c>
      <c r="H762" s="13" t="s">
        <v>10</v>
      </c>
      <c r="I762" s="13">
        <v>8</v>
      </c>
      <c r="J762" s="12">
        <f>INT(INDEX($C$5:$C$54,$I762)*INDEX(怒翼属性投放!$B$67:$Q$83,$F762,J$3)*INDEX(怒翼属性投放!$B$33:$B$41,怒翼升级!$G762))</f>
        <v>0</v>
      </c>
      <c r="K762" s="12">
        <f>INT(INDEX($C$5:$C$54,$I762)*INDEX(怒翼属性投放!$B$67:$Q$83,$F762,K$3)*INDEX(怒翼属性投放!$B$33:$B$41,怒翼升级!$G762))</f>
        <v>698</v>
      </c>
      <c r="L762" s="12">
        <f>INT(INDEX($C$5:$C$54,$I762)*INDEX(怒翼属性投放!$B$67:$Q$83,$F762,L$3)*INDEX(怒翼属性投放!$B$33:$B$41,怒翼升级!$G762))</f>
        <v>349</v>
      </c>
      <c r="M762" s="12">
        <f>INT(INDEX($C$5:$C$54,$I762)*INDEX(怒翼属性投放!$B$67:$Q$83,$F762,M$3)*INDEX(怒翼属性投放!$B$33:$B$41,怒翼升级!$G762))</f>
        <v>349</v>
      </c>
      <c r="N762" s="12">
        <f>INT(INDEX($C$5:$C$54,$I762)*INDEX(怒翼属性投放!$B$67:$Q$83,$F762,N$3)*INDEX(怒翼属性投放!$B$33:$B$41,怒翼升级!$G762))</f>
        <v>698</v>
      </c>
      <c r="O762" s="12">
        <f>INT(INDEX($C$5:$C$54,$I762)*INDEX(怒翼属性投放!$B$67:$Q$83,$F762,O$3)*INDEX(怒翼属性投放!$B$33:$B$41,怒翼升级!$G762))</f>
        <v>0</v>
      </c>
      <c r="P762" s="12">
        <f>INT(INDEX($C$5:$C$54,$I762)*INDEX(怒翼属性投放!$B$67:$Q$83,$F762,P$3)*INDEX(怒翼属性投放!$B$33:$B$41,怒翼升级!$G762))</f>
        <v>698</v>
      </c>
      <c r="Q762" s="12">
        <f>INT(INDEX($C$5:$C$54,$I762)*INDEX(怒翼属性投放!$B$67:$Q$83,$F762,Q$3)*INDEX(怒翼属性投放!$B$33:$B$41,怒翼升级!$G762))</f>
        <v>0</v>
      </c>
      <c r="R762" s="12">
        <f>INT(INDEX($C$5:$C$54,$I762)*INDEX(怒翼属性投放!$B$67:$Q$83,$F762,R$3)*INDEX(怒翼属性投放!$B$33:$B$41,怒翼升级!$G762))</f>
        <v>0</v>
      </c>
      <c r="S762" s="12">
        <f>INT(INDEX($C$5:$C$54,$I762)*INDEX(怒翼属性投放!$B$67:$Q$83,$F762,S$3)*INDEX(怒翼属性投放!$B$33:$B$41,怒翼升级!$G762))</f>
        <v>0</v>
      </c>
      <c r="T762" s="12">
        <f>INT(INDEX($C$5:$C$54,$I762)*INDEX(怒翼属性投放!$B$67:$Q$83,$F762,T$3)*INDEX(怒翼属性投放!$B$33:$B$41,怒翼升级!$G762))</f>
        <v>0</v>
      </c>
      <c r="U762" s="12">
        <f>INT(INDEX($C$5:$C$54,$I762)*INDEX(怒翼属性投放!$B$67:$Q$83,$F762,U$3)*INDEX(怒翼属性投放!$B$33:$B$41,怒翼升级!$G762))</f>
        <v>69</v>
      </c>
      <c r="V762" s="12">
        <f>INT(INDEX($C$5:$C$54,$I762)*INDEX(怒翼属性投放!$B$67:$Q$83,$F762,V$3)*INDEX(怒翼属性投放!$B$33:$B$41,怒翼升级!$G762))</f>
        <v>0</v>
      </c>
      <c r="W762" s="12">
        <f>INT(INDEX($C$5:$C$54,$I762)*INDEX(怒翼属性投放!$B$67:$Q$83,$F762,W$3)*INDEX(怒翼属性投放!$B$33:$B$41,怒翼升级!$G762))</f>
        <v>69</v>
      </c>
      <c r="X762" s="12">
        <f>INT(INDEX($C$5:$C$54,$I762)*INDEX(怒翼属性投放!$B$67:$Q$83,$F762,X$3)*INDEX(怒翼属性投放!$B$33:$B$41,怒翼升级!$G762))</f>
        <v>0</v>
      </c>
      <c r="Y762" s="12">
        <f>INT(INDEX($C$5:$C$54,$I762)*INDEX(怒翼属性投放!$B$67:$Q$83,$F762,Y$3)*INDEX(怒翼属性投放!$B$33:$B$41,怒翼升级!$G762))</f>
        <v>0</v>
      </c>
      <c r="Z762" s="12">
        <f>SUMPRODUCT(怒翼属性投放!B$47:Q$47,怒翼升级!J762:Y762)</f>
        <v>7662</v>
      </c>
    </row>
    <row r="763" spans="6:26" ht="16.5" x14ac:dyDescent="0.15">
      <c r="F763" s="13">
        <v>16</v>
      </c>
      <c r="G763" s="13">
        <v>9</v>
      </c>
      <c r="H763" s="13" t="s">
        <v>10</v>
      </c>
      <c r="I763" s="13">
        <v>9</v>
      </c>
      <c r="J763" s="12">
        <f>INT(INDEX($C$5:$C$54,$I763)*INDEX(怒翼属性投放!$B$67:$Q$83,$F763,J$3)*INDEX(怒翼属性投放!$B$33:$B$41,怒翼升级!$G763))</f>
        <v>0</v>
      </c>
      <c r="K763" s="12">
        <f>INT(INDEX($C$5:$C$54,$I763)*INDEX(怒翼属性投放!$B$67:$Q$83,$F763,K$3)*INDEX(怒翼属性投放!$B$33:$B$41,怒翼升级!$G763))</f>
        <v>750</v>
      </c>
      <c r="L763" s="12">
        <f>INT(INDEX($C$5:$C$54,$I763)*INDEX(怒翼属性投放!$B$67:$Q$83,$F763,L$3)*INDEX(怒翼属性投放!$B$33:$B$41,怒翼升级!$G763))</f>
        <v>375</v>
      </c>
      <c r="M763" s="12">
        <f>INT(INDEX($C$5:$C$54,$I763)*INDEX(怒翼属性投放!$B$67:$Q$83,$F763,M$3)*INDEX(怒翼属性投放!$B$33:$B$41,怒翼升级!$G763))</f>
        <v>375</v>
      </c>
      <c r="N763" s="12">
        <f>INT(INDEX($C$5:$C$54,$I763)*INDEX(怒翼属性投放!$B$67:$Q$83,$F763,N$3)*INDEX(怒翼属性投放!$B$33:$B$41,怒翼升级!$G763))</f>
        <v>750</v>
      </c>
      <c r="O763" s="12">
        <f>INT(INDEX($C$5:$C$54,$I763)*INDEX(怒翼属性投放!$B$67:$Q$83,$F763,O$3)*INDEX(怒翼属性投放!$B$33:$B$41,怒翼升级!$G763))</f>
        <v>0</v>
      </c>
      <c r="P763" s="12">
        <f>INT(INDEX($C$5:$C$54,$I763)*INDEX(怒翼属性投放!$B$67:$Q$83,$F763,P$3)*INDEX(怒翼属性投放!$B$33:$B$41,怒翼升级!$G763))</f>
        <v>750</v>
      </c>
      <c r="Q763" s="12">
        <f>INT(INDEX($C$5:$C$54,$I763)*INDEX(怒翼属性投放!$B$67:$Q$83,$F763,Q$3)*INDEX(怒翼属性投放!$B$33:$B$41,怒翼升级!$G763))</f>
        <v>0</v>
      </c>
      <c r="R763" s="12">
        <f>INT(INDEX($C$5:$C$54,$I763)*INDEX(怒翼属性投放!$B$67:$Q$83,$F763,R$3)*INDEX(怒翼属性投放!$B$33:$B$41,怒翼升级!$G763))</f>
        <v>0</v>
      </c>
      <c r="S763" s="12">
        <f>INT(INDEX($C$5:$C$54,$I763)*INDEX(怒翼属性投放!$B$67:$Q$83,$F763,S$3)*INDEX(怒翼属性投放!$B$33:$B$41,怒翼升级!$G763))</f>
        <v>0</v>
      </c>
      <c r="T763" s="12">
        <f>INT(INDEX($C$5:$C$54,$I763)*INDEX(怒翼属性投放!$B$67:$Q$83,$F763,T$3)*INDEX(怒翼属性投放!$B$33:$B$41,怒翼升级!$G763))</f>
        <v>0</v>
      </c>
      <c r="U763" s="12">
        <f>INT(INDEX($C$5:$C$54,$I763)*INDEX(怒翼属性投放!$B$67:$Q$83,$F763,U$3)*INDEX(怒翼属性投放!$B$33:$B$41,怒翼升级!$G763))</f>
        <v>75</v>
      </c>
      <c r="V763" s="12">
        <f>INT(INDEX($C$5:$C$54,$I763)*INDEX(怒翼属性投放!$B$67:$Q$83,$F763,V$3)*INDEX(怒翼属性投放!$B$33:$B$41,怒翼升级!$G763))</f>
        <v>0</v>
      </c>
      <c r="W763" s="12">
        <f>INT(INDEX($C$5:$C$54,$I763)*INDEX(怒翼属性投放!$B$67:$Q$83,$F763,W$3)*INDEX(怒翼属性投放!$B$33:$B$41,怒翼升级!$G763))</f>
        <v>75</v>
      </c>
      <c r="X763" s="12">
        <f>INT(INDEX($C$5:$C$54,$I763)*INDEX(怒翼属性投放!$B$67:$Q$83,$F763,X$3)*INDEX(怒翼属性投放!$B$33:$B$41,怒翼升级!$G763))</f>
        <v>0</v>
      </c>
      <c r="Y763" s="12">
        <f>INT(INDEX($C$5:$C$54,$I763)*INDEX(怒翼属性投放!$B$67:$Q$83,$F763,Y$3)*INDEX(怒翼属性投放!$B$33:$B$41,怒翼升级!$G763))</f>
        <v>0</v>
      </c>
      <c r="Z763" s="12">
        <f>SUMPRODUCT(怒翼属性投放!B$47:Q$47,怒翼升级!J763:Y763)</f>
        <v>8250</v>
      </c>
    </row>
    <row r="764" spans="6:26" ht="16.5" x14ac:dyDescent="0.15">
      <c r="F764" s="13">
        <v>16</v>
      </c>
      <c r="G764" s="13">
        <v>9</v>
      </c>
      <c r="H764" s="13" t="s">
        <v>10</v>
      </c>
      <c r="I764" s="13">
        <v>10</v>
      </c>
      <c r="J764" s="12">
        <f>INT(INDEX($C$5:$C$54,$I764)*INDEX(怒翼属性投放!$B$67:$Q$83,$F764,J$3)*INDEX(怒翼属性投放!$B$33:$B$41,怒翼升级!$G764))</f>
        <v>0</v>
      </c>
      <c r="K764" s="12">
        <f>INT(INDEX($C$5:$C$54,$I764)*INDEX(怒翼属性投放!$B$67:$Q$83,$F764,K$3)*INDEX(怒翼属性投放!$B$33:$B$41,怒翼升级!$G764))</f>
        <v>801</v>
      </c>
      <c r="L764" s="12">
        <f>INT(INDEX($C$5:$C$54,$I764)*INDEX(怒翼属性投放!$B$67:$Q$83,$F764,L$3)*INDEX(怒翼属性投放!$B$33:$B$41,怒翼升级!$G764))</f>
        <v>400</v>
      </c>
      <c r="M764" s="12">
        <f>INT(INDEX($C$5:$C$54,$I764)*INDEX(怒翼属性投放!$B$67:$Q$83,$F764,M$3)*INDEX(怒翼属性投放!$B$33:$B$41,怒翼升级!$G764))</f>
        <v>400</v>
      </c>
      <c r="N764" s="12">
        <f>INT(INDEX($C$5:$C$54,$I764)*INDEX(怒翼属性投放!$B$67:$Q$83,$F764,N$3)*INDEX(怒翼属性投放!$B$33:$B$41,怒翼升级!$G764))</f>
        <v>801</v>
      </c>
      <c r="O764" s="12">
        <f>INT(INDEX($C$5:$C$54,$I764)*INDEX(怒翼属性投放!$B$67:$Q$83,$F764,O$3)*INDEX(怒翼属性投放!$B$33:$B$41,怒翼升级!$G764))</f>
        <v>0</v>
      </c>
      <c r="P764" s="12">
        <f>INT(INDEX($C$5:$C$54,$I764)*INDEX(怒翼属性投放!$B$67:$Q$83,$F764,P$3)*INDEX(怒翼属性投放!$B$33:$B$41,怒翼升级!$G764))</f>
        <v>801</v>
      </c>
      <c r="Q764" s="12">
        <f>INT(INDEX($C$5:$C$54,$I764)*INDEX(怒翼属性投放!$B$67:$Q$83,$F764,Q$3)*INDEX(怒翼属性投放!$B$33:$B$41,怒翼升级!$G764))</f>
        <v>0</v>
      </c>
      <c r="R764" s="12">
        <f>INT(INDEX($C$5:$C$54,$I764)*INDEX(怒翼属性投放!$B$67:$Q$83,$F764,R$3)*INDEX(怒翼属性投放!$B$33:$B$41,怒翼升级!$G764))</f>
        <v>0</v>
      </c>
      <c r="S764" s="12">
        <f>INT(INDEX($C$5:$C$54,$I764)*INDEX(怒翼属性投放!$B$67:$Q$83,$F764,S$3)*INDEX(怒翼属性投放!$B$33:$B$41,怒翼升级!$G764))</f>
        <v>0</v>
      </c>
      <c r="T764" s="12">
        <f>INT(INDEX($C$5:$C$54,$I764)*INDEX(怒翼属性投放!$B$67:$Q$83,$F764,T$3)*INDEX(怒翼属性投放!$B$33:$B$41,怒翼升级!$G764))</f>
        <v>0</v>
      </c>
      <c r="U764" s="12">
        <f>INT(INDEX($C$5:$C$54,$I764)*INDEX(怒翼属性投放!$B$67:$Q$83,$F764,U$3)*INDEX(怒翼属性投放!$B$33:$B$41,怒翼升级!$G764))</f>
        <v>80</v>
      </c>
      <c r="V764" s="12">
        <f>INT(INDEX($C$5:$C$54,$I764)*INDEX(怒翼属性投放!$B$67:$Q$83,$F764,V$3)*INDEX(怒翼属性投放!$B$33:$B$41,怒翼升级!$G764))</f>
        <v>0</v>
      </c>
      <c r="W764" s="12">
        <f>INT(INDEX($C$5:$C$54,$I764)*INDEX(怒翼属性投放!$B$67:$Q$83,$F764,W$3)*INDEX(怒翼属性投放!$B$33:$B$41,怒翼升级!$G764))</f>
        <v>80</v>
      </c>
      <c r="X764" s="12">
        <f>INT(INDEX($C$5:$C$54,$I764)*INDEX(怒翼属性投放!$B$67:$Q$83,$F764,X$3)*INDEX(怒翼属性投放!$B$33:$B$41,怒翼升级!$G764))</f>
        <v>0</v>
      </c>
      <c r="Y764" s="12">
        <f>INT(INDEX($C$5:$C$54,$I764)*INDEX(怒翼属性投放!$B$67:$Q$83,$F764,Y$3)*INDEX(怒翼属性投放!$B$33:$B$41,怒翼升级!$G764))</f>
        <v>0</v>
      </c>
      <c r="Z764" s="12">
        <f>SUMPRODUCT(怒翼属性投放!B$47:Q$47,怒翼升级!J764:Y764)</f>
        <v>8806</v>
      </c>
    </row>
    <row r="765" spans="6:26" ht="16.5" x14ac:dyDescent="0.15">
      <c r="F765" s="13">
        <v>16</v>
      </c>
      <c r="G765" s="13">
        <v>9</v>
      </c>
      <c r="H765" s="13" t="s">
        <v>10</v>
      </c>
      <c r="I765" s="13">
        <v>11</v>
      </c>
      <c r="J765" s="12">
        <f>INT(INDEX($C$5:$C$54,$I765)*INDEX(怒翼属性投放!$B$67:$Q$83,$F765,J$3)*INDEX(怒翼属性投放!$B$33:$B$41,怒翼升级!$G765))</f>
        <v>0</v>
      </c>
      <c r="K765" s="12">
        <f>INT(INDEX($C$5:$C$54,$I765)*INDEX(怒翼属性投放!$B$67:$Q$83,$F765,K$3)*INDEX(怒翼属性投放!$B$33:$B$41,怒翼升级!$G765))</f>
        <v>852</v>
      </c>
      <c r="L765" s="12">
        <f>INT(INDEX($C$5:$C$54,$I765)*INDEX(怒翼属性投放!$B$67:$Q$83,$F765,L$3)*INDEX(怒翼属性投放!$B$33:$B$41,怒翼升级!$G765))</f>
        <v>426</v>
      </c>
      <c r="M765" s="12">
        <f>INT(INDEX($C$5:$C$54,$I765)*INDEX(怒翼属性投放!$B$67:$Q$83,$F765,M$3)*INDEX(怒翼属性投放!$B$33:$B$41,怒翼升级!$G765))</f>
        <v>426</v>
      </c>
      <c r="N765" s="12">
        <f>INT(INDEX($C$5:$C$54,$I765)*INDEX(怒翼属性投放!$B$67:$Q$83,$F765,N$3)*INDEX(怒翼属性投放!$B$33:$B$41,怒翼升级!$G765))</f>
        <v>852</v>
      </c>
      <c r="O765" s="12">
        <f>INT(INDEX($C$5:$C$54,$I765)*INDEX(怒翼属性投放!$B$67:$Q$83,$F765,O$3)*INDEX(怒翼属性投放!$B$33:$B$41,怒翼升级!$G765))</f>
        <v>0</v>
      </c>
      <c r="P765" s="12">
        <f>INT(INDEX($C$5:$C$54,$I765)*INDEX(怒翼属性投放!$B$67:$Q$83,$F765,P$3)*INDEX(怒翼属性投放!$B$33:$B$41,怒翼升级!$G765))</f>
        <v>852</v>
      </c>
      <c r="Q765" s="12">
        <f>INT(INDEX($C$5:$C$54,$I765)*INDEX(怒翼属性投放!$B$67:$Q$83,$F765,Q$3)*INDEX(怒翼属性投放!$B$33:$B$41,怒翼升级!$G765))</f>
        <v>0</v>
      </c>
      <c r="R765" s="12">
        <f>INT(INDEX($C$5:$C$54,$I765)*INDEX(怒翼属性投放!$B$67:$Q$83,$F765,R$3)*INDEX(怒翼属性投放!$B$33:$B$41,怒翼升级!$G765))</f>
        <v>0</v>
      </c>
      <c r="S765" s="12">
        <f>INT(INDEX($C$5:$C$54,$I765)*INDEX(怒翼属性投放!$B$67:$Q$83,$F765,S$3)*INDEX(怒翼属性投放!$B$33:$B$41,怒翼升级!$G765))</f>
        <v>0</v>
      </c>
      <c r="T765" s="12">
        <f>INT(INDEX($C$5:$C$54,$I765)*INDEX(怒翼属性投放!$B$67:$Q$83,$F765,T$3)*INDEX(怒翼属性投放!$B$33:$B$41,怒翼升级!$G765))</f>
        <v>0</v>
      </c>
      <c r="U765" s="12">
        <f>INT(INDEX($C$5:$C$54,$I765)*INDEX(怒翼属性投放!$B$67:$Q$83,$F765,U$3)*INDEX(怒翼属性投放!$B$33:$B$41,怒翼升级!$G765))</f>
        <v>85</v>
      </c>
      <c r="V765" s="12">
        <f>INT(INDEX($C$5:$C$54,$I765)*INDEX(怒翼属性投放!$B$67:$Q$83,$F765,V$3)*INDEX(怒翼属性投放!$B$33:$B$41,怒翼升级!$G765))</f>
        <v>0</v>
      </c>
      <c r="W765" s="12">
        <f>INT(INDEX($C$5:$C$54,$I765)*INDEX(怒翼属性投放!$B$67:$Q$83,$F765,W$3)*INDEX(怒翼属性投放!$B$33:$B$41,怒翼升级!$G765))</f>
        <v>85</v>
      </c>
      <c r="X765" s="12">
        <f>INT(INDEX($C$5:$C$54,$I765)*INDEX(怒翼属性投放!$B$67:$Q$83,$F765,X$3)*INDEX(怒翼属性投放!$B$33:$B$41,怒翼升级!$G765))</f>
        <v>0</v>
      </c>
      <c r="Y765" s="12">
        <f>INT(INDEX($C$5:$C$54,$I765)*INDEX(怒翼属性投放!$B$67:$Q$83,$F765,Y$3)*INDEX(怒翼属性投放!$B$33:$B$41,怒翼升级!$G765))</f>
        <v>0</v>
      </c>
      <c r="Z765" s="12">
        <f>SUMPRODUCT(怒翼属性投放!B$47:Q$47,怒翼升级!J765:Y765)</f>
        <v>9368</v>
      </c>
    </row>
    <row r="766" spans="6:26" ht="16.5" x14ac:dyDescent="0.15">
      <c r="F766" s="13">
        <v>16</v>
      </c>
      <c r="G766" s="13">
        <v>9</v>
      </c>
      <c r="H766" s="13" t="s">
        <v>10</v>
      </c>
      <c r="I766" s="13">
        <v>12</v>
      </c>
      <c r="J766" s="12">
        <f>INT(INDEX($C$5:$C$54,$I766)*INDEX(怒翼属性投放!$B$67:$Q$83,$F766,J$3)*INDEX(怒翼属性投放!$B$33:$B$41,怒翼升级!$G766))</f>
        <v>0</v>
      </c>
      <c r="K766" s="12">
        <f>INT(INDEX($C$5:$C$54,$I766)*INDEX(怒翼属性投放!$B$67:$Q$83,$F766,K$3)*INDEX(怒翼属性投放!$B$33:$B$41,怒翼升级!$G766))</f>
        <v>903</v>
      </c>
      <c r="L766" s="12">
        <f>INT(INDEX($C$5:$C$54,$I766)*INDEX(怒翼属性投放!$B$67:$Q$83,$F766,L$3)*INDEX(怒翼属性投放!$B$33:$B$41,怒翼升级!$G766))</f>
        <v>451</v>
      </c>
      <c r="M766" s="12">
        <f>INT(INDEX($C$5:$C$54,$I766)*INDEX(怒翼属性投放!$B$67:$Q$83,$F766,M$3)*INDEX(怒翼属性投放!$B$33:$B$41,怒翼升级!$G766))</f>
        <v>451</v>
      </c>
      <c r="N766" s="12">
        <f>INT(INDEX($C$5:$C$54,$I766)*INDEX(怒翼属性投放!$B$67:$Q$83,$F766,N$3)*INDEX(怒翼属性投放!$B$33:$B$41,怒翼升级!$G766))</f>
        <v>903</v>
      </c>
      <c r="O766" s="12">
        <f>INT(INDEX($C$5:$C$54,$I766)*INDEX(怒翼属性投放!$B$67:$Q$83,$F766,O$3)*INDEX(怒翼属性投放!$B$33:$B$41,怒翼升级!$G766))</f>
        <v>0</v>
      </c>
      <c r="P766" s="12">
        <f>INT(INDEX($C$5:$C$54,$I766)*INDEX(怒翼属性投放!$B$67:$Q$83,$F766,P$3)*INDEX(怒翼属性投放!$B$33:$B$41,怒翼升级!$G766))</f>
        <v>903</v>
      </c>
      <c r="Q766" s="12">
        <f>INT(INDEX($C$5:$C$54,$I766)*INDEX(怒翼属性投放!$B$67:$Q$83,$F766,Q$3)*INDEX(怒翼属性投放!$B$33:$B$41,怒翼升级!$G766))</f>
        <v>0</v>
      </c>
      <c r="R766" s="12">
        <f>INT(INDEX($C$5:$C$54,$I766)*INDEX(怒翼属性投放!$B$67:$Q$83,$F766,R$3)*INDEX(怒翼属性投放!$B$33:$B$41,怒翼升级!$G766))</f>
        <v>0</v>
      </c>
      <c r="S766" s="12">
        <f>INT(INDEX($C$5:$C$54,$I766)*INDEX(怒翼属性投放!$B$67:$Q$83,$F766,S$3)*INDEX(怒翼属性投放!$B$33:$B$41,怒翼升级!$G766))</f>
        <v>0</v>
      </c>
      <c r="T766" s="12">
        <f>INT(INDEX($C$5:$C$54,$I766)*INDEX(怒翼属性投放!$B$67:$Q$83,$F766,T$3)*INDEX(怒翼属性投放!$B$33:$B$41,怒翼升级!$G766))</f>
        <v>0</v>
      </c>
      <c r="U766" s="12">
        <f>INT(INDEX($C$5:$C$54,$I766)*INDEX(怒翼属性投放!$B$67:$Q$83,$F766,U$3)*INDEX(怒翼属性投放!$B$33:$B$41,怒翼升级!$G766))</f>
        <v>90</v>
      </c>
      <c r="V766" s="12">
        <f>INT(INDEX($C$5:$C$54,$I766)*INDEX(怒翼属性投放!$B$67:$Q$83,$F766,V$3)*INDEX(怒翼属性投放!$B$33:$B$41,怒翼升级!$G766))</f>
        <v>0</v>
      </c>
      <c r="W766" s="12">
        <f>INT(INDEX($C$5:$C$54,$I766)*INDEX(怒翼属性投放!$B$67:$Q$83,$F766,W$3)*INDEX(怒翼属性投放!$B$33:$B$41,怒翼升级!$G766))</f>
        <v>90</v>
      </c>
      <c r="X766" s="12">
        <f>INT(INDEX($C$5:$C$54,$I766)*INDEX(怒翼属性投放!$B$67:$Q$83,$F766,X$3)*INDEX(怒翼属性投放!$B$33:$B$41,怒翼升级!$G766))</f>
        <v>0</v>
      </c>
      <c r="Y766" s="12">
        <f>INT(INDEX($C$5:$C$54,$I766)*INDEX(怒翼属性投放!$B$67:$Q$83,$F766,Y$3)*INDEX(怒翼属性投放!$B$33:$B$41,怒翼升级!$G766))</f>
        <v>0</v>
      </c>
      <c r="Z766" s="12">
        <f>SUMPRODUCT(怒翼属性投放!B$47:Q$47,怒翼升级!J766:Y766)</f>
        <v>9924</v>
      </c>
    </row>
    <row r="767" spans="6:26" ht="16.5" x14ac:dyDescent="0.15">
      <c r="F767" s="13">
        <v>16</v>
      </c>
      <c r="G767" s="13">
        <v>9</v>
      </c>
      <c r="H767" s="13" t="s">
        <v>10</v>
      </c>
      <c r="I767" s="13">
        <v>13</v>
      </c>
      <c r="J767" s="12">
        <f>INT(INDEX($C$5:$C$54,$I767)*INDEX(怒翼属性投放!$B$67:$Q$83,$F767,J$3)*INDEX(怒翼属性投放!$B$33:$B$41,怒翼升级!$G767))</f>
        <v>0</v>
      </c>
      <c r="K767" s="12">
        <f>INT(INDEX($C$5:$C$54,$I767)*INDEX(怒翼属性投放!$B$67:$Q$83,$F767,K$3)*INDEX(怒翼属性投放!$B$33:$B$41,怒翼升级!$G767))</f>
        <v>954</v>
      </c>
      <c r="L767" s="12">
        <f>INT(INDEX($C$5:$C$54,$I767)*INDEX(怒翼属性投放!$B$67:$Q$83,$F767,L$3)*INDEX(怒翼属性投放!$B$33:$B$41,怒翼升级!$G767))</f>
        <v>477</v>
      </c>
      <c r="M767" s="12">
        <f>INT(INDEX($C$5:$C$54,$I767)*INDEX(怒翼属性投放!$B$67:$Q$83,$F767,M$3)*INDEX(怒翼属性投放!$B$33:$B$41,怒翼升级!$G767))</f>
        <v>477</v>
      </c>
      <c r="N767" s="12">
        <f>INT(INDEX($C$5:$C$54,$I767)*INDEX(怒翼属性投放!$B$67:$Q$83,$F767,N$3)*INDEX(怒翼属性投放!$B$33:$B$41,怒翼升级!$G767))</f>
        <v>954</v>
      </c>
      <c r="O767" s="12">
        <f>INT(INDEX($C$5:$C$54,$I767)*INDEX(怒翼属性投放!$B$67:$Q$83,$F767,O$3)*INDEX(怒翼属性投放!$B$33:$B$41,怒翼升级!$G767))</f>
        <v>0</v>
      </c>
      <c r="P767" s="12">
        <f>INT(INDEX($C$5:$C$54,$I767)*INDEX(怒翼属性投放!$B$67:$Q$83,$F767,P$3)*INDEX(怒翼属性投放!$B$33:$B$41,怒翼升级!$G767))</f>
        <v>954</v>
      </c>
      <c r="Q767" s="12">
        <f>INT(INDEX($C$5:$C$54,$I767)*INDEX(怒翼属性投放!$B$67:$Q$83,$F767,Q$3)*INDEX(怒翼属性投放!$B$33:$B$41,怒翼升级!$G767))</f>
        <v>0</v>
      </c>
      <c r="R767" s="12">
        <f>INT(INDEX($C$5:$C$54,$I767)*INDEX(怒翼属性投放!$B$67:$Q$83,$F767,R$3)*INDEX(怒翼属性投放!$B$33:$B$41,怒翼升级!$G767))</f>
        <v>0</v>
      </c>
      <c r="S767" s="12">
        <f>INT(INDEX($C$5:$C$54,$I767)*INDEX(怒翼属性投放!$B$67:$Q$83,$F767,S$3)*INDEX(怒翼属性投放!$B$33:$B$41,怒翼升级!$G767))</f>
        <v>0</v>
      </c>
      <c r="T767" s="12">
        <f>INT(INDEX($C$5:$C$54,$I767)*INDEX(怒翼属性投放!$B$67:$Q$83,$F767,T$3)*INDEX(怒翼属性投放!$B$33:$B$41,怒翼升级!$G767))</f>
        <v>0</v>
      </c>
      <c r="U767" s="12">
        <f>INT(INDEX($C$5:$C$54,$I767)*INDEX(怒翼属性投放!$B$67:$Q$83,$F767,U$3)*INDEX(怒翼属性投放!$B$33:$B$41,怒翼升级!$G767))</f>
        <v>95</v>
      </c>
      <c r="V767" s="12">
        <f>INT(INDEX($C$5:$C$54,$I767)*INDEX(怒翼属性投放!$B$67:$Q$83,$F767,V$3)*INDEX(怒翼属性投放!$B$33:$B$41,怒翼升级!$G767))</f>
        <v>0</v>
      </c>
      <c r="W767" s="12">
        <f>INT(INDEX($C$5:$C$54,$I767)*INDEX(怒翼属性投放!$B$67:$Q$83,$F767,W$3)*INDEX(怒翼属性投放!$B$33:$B$41,怒翼升级!$G767))</f>
        <v>95</v>
      </c>
      <c r="X767" s="12">
        <f>INT(INDEX($C$5:$C$54,$I767)*INDEX(怒翼属性投放!$B$67:$Q$83,$F767,X$3)*INDEX(怒翼属性投放!$B$33:$B$41,怒翼升级!$G767))</f>
        <v>0</v>
      </c>
      <c r="Y767" s="12">
        <f>INT(INDEX($C$5:$C$54,$I767)*INDEX(怒翼属性投放!$B$67:$Q$83,$F767,Y$3)*INDEX(怒翼属性投放!$B$33:$B$41,怒翼升级!$G767))</f>
        <v>0</v>
      </c>
      <c r="Z767" s="12">
        <f>SUMPRODUCT(怒翼属性投放!B$47:Q$47,怒翼升级!J767:Y767)</f>
        <v>10486</v>
      </c>
    </row>
    <row r="768" spans="6:26" ht="16.5" x14ac:dyDescent="0.15">
      <c r="F768" s="13">
        <v>16</v>
      </c>
      <c r="G768" s="13">
        <v>9</v>
      </c>
      <c r="H768" s="13" t="s">
        <v>10</v>
      </c>
      <c r="I768" s="13">
        <v>14</v>
      </c>
      <c r="J768" s="12">
        <f>INT(INDEX($C$5:$C$54,$I768)*INDEX(怒翼属性投放!$B$67:$Q$83,$F768,J$3)*INDEX(怒翼属性投放!$B$33:$B$41,怒翼升级!$G768))</f>
        <v>0</v>
      </c>
      <c r="K768" s="12">
        <f>INT(INDEX($C$5:$C$54,$I768)*INDEX(怒翼属性投放!$B$67:$Q$83,$F768,K$3)*INDEX(怒翼属性投放!$B$33:$B$41,怒翼升级!$G768))</f>
        <v>1005</v>
      </c>
      <c r="L768" s="12">
        <f>INT(INDEX($C$5:$C$54,$I768)*INDEX(怒翼属性投放!$B$67:$Q$83,$F768,L$3)*INDEX(怒翼属性投放!$B$33:$B$41,怒翼升级!$G768))</f>
        <v>502</v>
      </c>
      <c r="M768" s="12">
        <f>INT(INDEX($C$5:$C$54,$I768)*INDEX(怒翼属性投放!$B$67:$Q$83,$F768,M$3)*INDEX(怒翼属性投放!$B$33:$B$41,怒翼升级!$G768))</f>
        <v>502</v>
      </c>
      <c r="N768" s="12">
        <f>INT(INDEX($C$5:$C$54,$I768)*INDEX(怒翼属性投放!$B$67:$Q$83,$F768,N$3)*INDEX(怒翼属性投放!$B$33:$B$41,怒翼升级!$G768))</f>
        <v>1005</v>
      </c>
      <c r="O768" s="12">
        <f>INT(INDEX($C$5:$C$54,$I768)*INDEX(怒翼属性投放!$B$67:$Q$83,$F768,O$3)*INDEX(怒翼属性投放!$B$33:$B$41,怒翼升级!$G768))</f>
        <v>0</v>
      </c>
      <c r="P768" s="12">
        <f>INT(INDEX($C$5:$C$54,$I768)*INDEX(怒翼属性投放!$B$67:$Q$83,$F768,P$3)*INDEX(怒翼属性投放!$B$33:$B$41,怒翼升级!$G768))</f>
        <v>1005</v>
      </c>
      <c r="Q768" s="12">
        <f>INT(INDEX($C$5:$C$54,$I768)*INDEX(怒翼属性投放!$B$67:$Q$83,$F768,Q$3)*INDEX(怒翼属性投放!$B$33:$B$41,怒翼升级!$G768))</f>
        <v>0</v>
      </c>
      <c r="R768" s="12">
        <f>INT(INDEX($C$5:$C$54,$I768)*INDEX(怒翼属性投放!$B$67:$Q$83,$F768,R$3)*INDEX(怒翼属性投放!$B$33:$B$41,怒翼升级!$G768))</f>
        <v>0</v>
      </c>
      <c r="S768" s="12">
        <f>INT(INDEX($C$5:$C$54,$I768)*INDEX(怒翼属性投放!$B$67:$Q$83,$F768,S$3)*INDEX(怒翼属性投放!$B$33:$B$41,怒翼升级!$G768))</f>
        <v>0</v>
      </c>
      <c r="T768" s="12">
        <f>INT(INDEX($C$5:$C$54,$I768)*INDEX(怒翼属性投放!$B$67:$Q$83,$F768,T$3)*INDEX(怒翼属性投放!$B$33:$B$41,怒翼升级!$G768))</f>
        <v>0</v>
      </c>
      <c r="U768" s="12">
        <f>INT(INDEX($C$5:$C$54,$I768)*INDEX(怒翼属性投放!$B$67:$Q$83,$F768,U$3)*INDEX(怒翼属性投放!$B$33:$B$41,怒翼升级!$G768))</f>
        <v>100</v>
      </c>
      <c r="V768" s="12">
        <f>INT(INDEX($C$5:$C$54,$I768)*INDEX(怒翼属性投放!$B$67:$Q$83,$F768,V$3)*INDEX(怒翼属性投放!$B$33:$B$41,怒翼升级!$G768))</f>
        <v>0</v>
      </c>
      <c r="W768" s="12">
        <f>INT(INDEX($C$5:$C$54,$I768)*INDEX(怒翼属性投放!$B$67:$Q$83,$F768,W$3)*INDEX(怒翼属性投放!$B$33:$B$41,怒翼升级!$G768))</f>
        <v>100</v>
      </c>
      <c r="X768" s="12">
        <f>INT(INDEX($C$5:$C$54,$I768)*INDEX(怒翼属性投放!$B$67:$Q$83,$F768,X$3)*INDEX(怒翼属性投放!$B$33:$B$41,怒翼升级!$G768))</f>
        <v>0</v>
      </c>
      <c r="Y768" s="12">
        <f>INT(INDEX($C$5:$C$54,$I768)*INDEX(怒翼属性投放!$B$67:$Q$83,$F768,Y$3)*INDEX(怒翼属性投放!$B$33:$B$41,怒翼升级!$G768))</f>
        <v>0</v>
      </c>
      <c r="Z768" s="12">
        <f>SUMPRODUCT(怒翼属性投放!B$47:Q$47,怒翼升级!J768:Y768)</f>
        <v>11042</v>
      </c>
    </row>
    <row r="769" spans="6:26" ht="16.5" x14ac:dyDescent="0.15">
      <c r="F769" s="13">
        <v>16</v>
      </c>
      <c r="G769" s="13">
        <v>9</v>
      </c>
      <c r="H769" s="13" t="s">
        <v>10</v>
      </c>
      <c r="I769" s="13">
        <v>15</v>
      </c>
      <c r="J769" s="12">
        <f>INT(INDEX($C$5:$C$54,$I769)*INDEX(怒翼属性投放!$B$67:$Q$83,$F769,J$3)*INDEX(怒翼属性投放!$B$33:$B$41,怒翼升级!$G769))</f>
        <v>0</v>
      </c>
      <c r="K769" s="12">
        <f>INT(INDEX($C$5:$C$54,$I769)*INDEX(怒翼属性投放!$B$67:$Q$83,$F769,K$3)*INDEX(怒翼属性投放!$B$33:$B$41,怒翼升级!$G769))</f>
        <v>1056</v>
      </c>
      <c r="L769" s="12">
        <f>INT(INDEX($C$5:$C$54,$I769)*INDEX(怒翼属性投放!$B$67:$Q$83,$F769,L$3)*INDEX(怒翼属性投放!$B$33:$B$41,怒翼升级!$G769))</f>
        <v>528</v>
      </c>
      <c r="M769" s="12">
        <f>INT(INDEX($C$5:$C$54,$I769)*INDEX(怒翼属性投放!$B$67:$Q$83,$F769,M$3)*INDEX(怒翼属性投放!$B$33:$B$41,怒翼升级!$G769))</f>
        <v>528</v>
      </c>
      <c r="N769" s="12">
        <f>INT(INDEX($C$5:$C$54,$I769)*INDEX(怒翼属性投放!$B$67:$Q$83,$F769,N$3)*INDEX(怒翼属性投放!$B$33:$B$41,怒翼升级!$G769))</f>
        <v>1056</v>
      </c>
      <c r="O769" s="12">
        <f>INT(INDEX($C$5:$C$54,$I769)*INDEX(怒翼属性投放!$B$67:$Q$83,$F769,O$3)*INDEX(怒翼属性投放!$B$33:$B$41,怒翼升级!$G769))</f>
        <v>0</v>
      </c>
      <c r="P769" s="12">
        <f>INT(INDEX($C$5:$C$54,$I769)*INDEX(怒翼属性投放!$B$67:$Q$83,$F769,P$3)*INDEX(怒翼属性投放!$B$33:$B$41,怒翼升级!$G769))</f>
        <v>1056</v>
      </c>
      <c r="Q769" s="12">
        <f>INT(INDEX($C$5:$C$54,$I769)*INDEX(怒翼属性投放!$B$67:$Q$83,$F769,Q$3)*INDEX(怒翼属性投放!$B$33:$B$41,怒翼升级!$G769))</f>
        <v>0</v>
      </c>
      <c r="R769" s="12">
        <f>INT(INDEX($C$5:$C$54,$I769)*INDEX(怒翼属性投放!$B$67:$Q$83,$F769,R$3)*INDEX(怒翼属性投放!$B$33:$B$41,怒翼升级!$G769))</f>
        <v>0</v>
      </c>
      <c r="S769" s="12">
        <f>INT(INDEX($C$5:$C$54,$I769)*INDEX(怒翼属性投放!$B$67:$Q$83,$F769,S$3)*INDEX(怒翼属性投放!$B$33:$B$41,怒翼升级!$G769))</f>
        <v>0</v>
      </c>
      <c r="T769" s="12">
        <f>INT(INDEX($C$5:$C$54,$I769)*INDEX(怒翼属性投放!$B$67:$Q$83,$F769,T$3)*INDEX(怒翼属性投放!$B$33:$B$41,怒翼升级!$G769))</f>
        <v>0</v>
      </c>
      <c r="U769" s="12">
        <f>INT(INDEX($C$5:$C$54,$I769)*INDEX(怒翼属性投放!$B$67:$Q$83,$F769,U$3)*INDEX(怒翼属性投放!$B$33:$B$41,怒翼升级!$G769))</f>
        <v>105</v>
      </c>
      <c r="V769" s="12">
        <f>INT(INDEX($C$5:$C$54,$I769)*INDEX(怒翼属性投放!$B$67:$Q$83,$F769,V$3)*INDEX(怒翼属性投放!$B$33:$B$41,怒翼升级!$G769))</f>
        <v>0</v>
      </c>
      <c r="W769" s="12">
        <f>INT(INDEX($C$5:$C$54,$I769)*INDEX(怒翼属性投放!$B$67:$Q$83,$F769,W$3)*INDEX(怒翼属性投放!$B$33:$B$41,怒翼升级!$G769))</f>
        <v>105</v>
      </c>
      <c r="X769" s="12">
        <f>INT(INDEX($C$5:$C$54,$I769)*INDEX(怒翼属性投放!$B$67:$Q$83,$F769,X$3)*INDEX(怒翼属性投放!$B$33:$B$41,怒翼升级!$G769))</f>
        <v>0</v>
      </c>
      <c r="Y769" s="12">
        <f>INT(INDEX($C$5:$C$54,$I769)*INDEX(怒翼属性投放!$B$67:$Q$83,$F769,Y$3)*INDEX(怒翼属性投放!$B$33:$B$41,怒翼升级!$G769))</f>
        <v>0</v>
      </c>
      <c r="Z769" s="12">
        <f>SUMPRODUCT(怒翼属性投放!B$47:Q$47,怒翼升级!J769:Y769)</f>
        <v>11604</v>
      </c>
    </row>
    <row r="770" spans="6:26" ht="16.5" x14ac:dyDescent="0.15">
      <c r="F770" s="13">
        <v>16</v>
      </c>
      <c r="G770" s="13">
        <v>9</v>
      </c>
      <c r="H770" s="13" t="s">
        <v>10</v>
      </c>
      <c r="I770" s="13">
        <v>16</v>
      </c>
      <c r="J770" s="12">
        <f>INT(INDEX($C$5:$C$54,$I770)*INDEX(怒翼属性投放!$B$67:$Q$83,$F770,J$3)*INDEX(怒翼属性投放!$B$33:$B$41,怒翼升级!$G770))</f>
        <v>0</v>
      </c>
      <c r="K770" s="12">
        <f>INT(INDEX($C$5:$C$54,$I770)*INDEX(怒翼属性投放!$B$67:$Q$83,$F770,K$3)*INDEX(怒翼属性投放!$B$33:$B$41,怒翼升级!$G770))</f>
        <v>1107</v>
      </c>
      <c r="L770" s="12">
        <f>INT(INDEX($C$5:$C$54,$I770)*INDEX(怒翼属性投放!$B$67:$Q$83,$F770,L$3)*INDEX(怒翼属性投放!$B$33:$B$41,怒翼升级!$G770))</f>
        <v>553</v>
      </c>
      <c r="M770" s="12">
        <f>INT(INDEX($C$5:$C$54,$I770)*INDEX(怒翼属性投放!$B$67:$Q$83,$F770,M$3)*INDEX(怒翼属性投放!$B$33:$B$41,怒翼升级!$G770))</f>
        <v>553</v>
      </c>
      <c r="N770" s="12">
        <f>INT(INDEX($C$5:$C$54,$I770)*INDEX(怒翼属性投放!$B$67:$Q$83,$F770,N$3)*INDEX(怒翼属性投放!$B$33:$B$41,怒翼升级!$G770))</f>
        <v>1107</v>
      </c>
      <c r="O770" s="12">
        <f>INT(INDEX($C$5:$C$54,$I770)*INDEX(怒翼属性投放!$B$67:$Q$83,$F770,O$3)*INDEX(怒翼属性投放!$B$33:$B$41,怒翼升级!$G770))</f>
        <v>0</v>
      </c>
      <c r="P770" s="12">
        <f>INT(INDEX($C$5:$C$54,$I770)*INDEX(怒翼属性投放!$B$67:$Q$83,$F770,P$3)*INDEX(怒翼属性投放!$B$33:$B$41,怒翼升级!$G770))</f>
        <v>1107</v>
      </c>
      <c r="Q770" s="12">
        <f>INT(INDEX($C$5:$C$54,$I770)*INDEX(怒翼属性投放!$B$67:$Q$83,$F770,Q$3)*INDEX(怒翼属性投放!$B$33:$B$41,怒翼升级!$G770))</f>
        <v>0</v>
      </c>
      <c r="R770" s="12">
        <f>INT(INDEX($C$5:$C$54,$I770)*INDEX(怒翼属性投放!$B$67:$Q$83,$F770,R$3)*INDEX(怒翼属性投放!$B$33:$B$41,怒翼升级!$G770))</f>
        <v>0</v>
      </c>
      <c r="S770" s="12">
        <f>INT(INDEX($C$5:$C$54,$I770)*INDEX(怒翼属性投放!$B$67:$Q$83,$F770,S$3)*INDEX(怒翼属性投放!$B$33:$B$41,怒翼升级!$G770))</f>
        <v>0</v>
      </c>
      <c r="T770" s="12">
        <f>INT(INDEX($C$5:$C$54,$I770)*INDEX(怒翼属性投放!$B$67:$Q$83,$F770,T$3)*INDEX(怒翼属性投放!$B$33:$B$41,怒翼升级!$G770))</f>
        <v>0</v>
      </c>
      <c r="U770" s="12">
        <f>INT(INDEX($C$5:$C$54,$I770)*INDEX(怒翼属性投放!$B$67:$Q$83,$F770,U$3)*INDEX(怒翼属性投放!$B$33:$B$41,怒翼升级!$G770))</f>
        <v>110</v>
      </c>
      <c r="V770" s="12">
        <f>INT(INDEX($C$5:$C$54,$I770)*INDEX(怒翼属性投放!$B$67:$Q$83,$F770,V$3)*INDEX(怒翼属性投放!$B$33:$B$41,怒翼升级!$G770))</f>
        <v>0</v>
      </c>
      <c r="W770" s="12">
        <f>INT(INDEX($C$5:$C$54,$I770)*INDEX(怒翼属性投放!$B$67:$Q$83,$F770,W$3)*INDEX(怒翼属性投放!$B$33:$B$41,怒翼升级!$G770))</f>
        <v>110</v>
      </c>
      <c r="X770" s="12">
        <f>INT(INDEX($C$5:$C$54,$I770)*INDEX(怒翼属性投放!$B$67:$Q$83,$F770,X$3)*INDEX(怒翼属性投放!$B$33:$B$41,怒翼升级!$G770))</f>
        <v>0</v>
      </c>
      <c r="Y770" s="12">
        <f>INT(INDEX($C$5:$C$54,$I770)*INDEX(怒翼属性投放!$B$67:$Q$83,$F770,Y$3)*INDEX(怒翼属性投放!$B$33:$B$41,怒翼升级!$G770))</f>
        <v>0</v>
      </c>
      <c r="Z770" s="12">
        <f>SUMPRODUCT(怒翼属性投放!B$47:Q$47,怒翼升级!J770:Y770)</f>
        <v>12160</v>
      </c>
    </row>
    <row r="771" spans="6:26" ht="16.5" x14ac:dyDescent="0.15">
      <c r="F771" s="13">
        <v>16</v>
      </c>
      <c r="G771" s="13">
        <v>9</v>
      </c>
      <c r="H771" s="13" t="s">
        <v>10</v>
      </c>
      <c r="I771" s="13">
        <v>17</v>
      </c>
      <c r="J771" s="12">
        <f>INT(INDEX($C$5:$C$54,$I771)*INDEX(怒翼属性投放!$B$67:$Q$83,$F771,J$3)*INDEX(怒翼属性投放!$B$33:$B$41,怒翼升级!$G771))</f>
        <v>0</v>
      </c>
      <c r="K771" s="12">
        <f>INT(INDEX($C$5:$C$54,$I771)*INDEX(怒翼属性投放!$B$67:$Q$83,$F771,K$3)*INDEX(怒翼属性投放!$B$33:$B$41,怒翼升级!$G771))</f>
        <v>1159</v>
      </c>
      <c r="L771" s="12">
        <f>INT(INDEX($C$5:$C$54,$I771)*INDEX(怒翼属性投放!$B$67:$Q$83,$F771,L$3)*INDEX(怒翼属性投放!$B$33:$B$41,怒翼升级!$G771))</f>
        <v>579</v>
      </c>
      <c r="M771" s="12">
        <f>INT(INDEX($C$5:$C$54,$I771)*INDEX(怒翼属性投放!$B$67:$Q$83,$F771,M$3)*INDEX(怒翼属性投放!$B$33:$B$41,怒翼升级!$G771))</f>
        <v>579</v>
      </c>
      <c r="N771" s="12">
        <f>INT(INDEX($C$5:$C$54,$I771)*INDEX(怒翼属性投放!$B$67:$Q$83,$F771,N$3)*INDEX(怒翼属性投放!$B$33:$B$41,怒翼升级!$G771))</f>
        <v>1159</v>
      </c>
      <c r="O771" s="12">
        <f>INT(INDEX($C$5:$C$54,$I771)*INDEX(怒翼属性投放!$B$67:$Q$83,$F771,O$3)*INDEX(怒翼属性投放!$B$33:$B$41,怒翼升级!$G771))</f>
        <v>0</v>
      </c>
      <c r="P771" s="12">
        <f>INT(INDEX($C$5:$C$54,$I771)*INDEX(怒翼属性投放!$B$67:$Q$83,$F771,P$3)*INDEX(怒翼属性投放!$B$33:$B$41,怒翼升级!$G771))</f>
        <v>1159</v>
      </c>
      <c r="Q771" s="12">
        <f>INT(INDEX($C$5:$C$54,$I771)*INDEX(怒翼属性投放!$B$67:$Q$83,$F771,Q$3)*INDEX(怒翼属性投放!$B$33:$B$41,怒翼升级!$G771))</f>
        <v>0</v>
      </c>
      <c r="R771" s="12">
        <f>INT(INDEX($C$5:$C$54,$I771)*INDEX(怒翼属性投放!$B$67:$Q$83,$F771,R$3)*INDEX(怒翼属性投放!$B$33:$B$41,怒翼升级!$G771))</f>
        <v>0</v>
      </c>
      <c r="S771" s="12">
        <f>INT(INDEX($C$5:$C$54,$I771)*INDEX(怒翼属性投放!$B$67:$Q$83,$F771,S$3)*INDEX(怒翼属性投放!$B$33:$B$41,怒翼升级!$G771))</f>
        <v>0</v>
      </c>
      <c r="T771" s="12">
        <f>INT(INDEX($C$5:$C$54,$I771)*INDEX(怒翼属性投放!$B$67:$Q$83,$F771,T$3)*INDEX(怒翼属性投放!$B$33:$B$41,怒翼升级!$G771))</f>
        <v>0</v>
      </c>
      <c r="U771" s="12">
        <f>INT(INDEX($C$5:$C$54,$I771)*INDEX(怒翼属性投放!$B$67:$Q$83,$F771,U$3)*INDEX(怒翼属性投放!$B$33:$B$41,怒翼升级!$G771))</f>
        <v>115</v>
      </c>
      <c r="V771" s="12">
        <f>INT(INDEX($C$5:$C$54,$I771)*INDEX(怒翼属性投放!$B$67:$Q$83,$F771,V$3)*INDEX(怒翼属性投放!$B$33:$B$41,怒翼升级!$G771))</f>
        <v>0</v>
      </c>
      <c r="W771" s="12">
        <f>INT(INDEX($C$5:$C$54,$I771)*INDEX(怒翼属性投放!$B$67:$Q$83,$F771,W$3)*INDEX(怒翼属性投放!$B$33:$B$41,怒翼升级!$G771))</f>
        <v>115</v>
      </c>
      <c r="X771" s="12">
        <f>INT(INDEX($C$5:$C$54,$I771)*INDEX(怒翼属性投放!$B$67:$Q$83,$F771,X$3)*INDEX(怒翼属性投放!$B$33:$B$41,怒翼升级!$G771))</f>
        <v>0</v>
      </c>
      <c r="Y771" s="12">
        <f>INT(INDEX($C$5:$C$54,$I771)*INDEX(怒翼属性投放!$B$67:$Q$83,$F771,Y$3)*INDEX(怒翼属性投放!$B$33:$B$41,怒翼升级!$G771))</f>
        <v>0</v>
      </c>
      <c r="Z771" s="12">
        <f>SUMPRODUCT(怒翼属性投放!B$47:Q$47,怒翼升级!J771:Y771)</f>
        <v>12728</v>
      </c>
    </row>
    <row r="772" spans="6:26" ht="16.5" x14ac:dyDescent="0.15">
      <c r="F772" s="13">
        <v>16</v>
      </c>
      <c r="G772" s="13">
        <v>9</v>
      </c>
      <c r="H772" s="13" t="s">
        <v>10</v>
      </c>
      <c r="I772" s="13">
        <v>18</v>
      </c>
      <c r="J772" s="12">
        <f>INT(INDEX($C$5:$C$54,$I772)*INDEX(怒翼属性投放!$B$67:$Q$83,$F772,J$3)*INDEX(怒翼属性投放!$B$33:$B$41,怒翼升级!$G772))</f>
        <v>0</v>
      </c>
      <c r="K772" s="12">
        <f>INT(INDEX($C$5:$C$54,$I772)*INDEX(怒翼属性投放!$B$67:$Q$83,$F772,K$3)*INDEX(怒翼属性投放!$B$33:$B$41,怒翼升级!$G772))</f>
        <v>1210</v>
      </c>
      <c r="L772" s="12">
        <f>INT(INDEX($C$5:$C$54,$I772)*INDEX(怒翼属性投放!$B$67:$Q$83,$F772,L$3)*INDEX(怒翼属性投放!$B$33:$B$41,怒翼升级!$G772))</f>
        <v>605</v>
      </c>
      <c r="M772" s="12">
        <f>INT(INDEX($C$5:$C$54,$I772)*INDEX(怒翼属性投放!$B$67:$Q$83,$F772,M$3)*INDEX(怒翼属性投放!$B$33:$B$41,怒翼升级!$G772))</f>
        <v>605</v>
      </c>
      <c r="N772" s="12">
        <f>INT(INDEX($C$5:$C$54,$I772)*INDEX(怒翼属性投放!$B$67:$Q$83,$F772,N$3)*INDEX(怒翼属性投放!$B$33:$B$41,怒翼升级!$G772))</f>
        <v>1210</v>
      </c>
      <c r="O772" s="12">
        <f>INT(INDEX($C$5:$C$54,$I772)*INDEX(怒翼属性投放!$B$67:$Q$83,$F772,O$3)*INDEX(怒翼属性投放!$B$33:$B$41,怒翼升级!$G772))</f>
        <v>0</v>
      </c>
      <c r="P772" s="12">
        <f>INT(INDEX($C$5:$C$54,$I772)*INDEX(怒翼属性投放!$B$67:$Q$83,$F772,P$3)*INDEX(怒翼属性投放!$B$33:$B$41,怒翼升级!$G772))</f>
        <v>1210</v>
      </c>
      <c r="Q772" s="12">
        <f>INT(INDEX($C$5:$C$54,$I772)*INDEX(怒翼属性投放!$B$67:$Q$83,$F772,Q$3)*INDEX(怒翼属性投放!$B$33:$B$41,怒翼升级!$G772))</f>
        <v>0</v>
      </c>
      <c r="R772" s="12">
        <f>INT(INDEX($C$5:$C$54,$I772)*INDEX(怒翼属性投放!$B$67:$Q$83,$F772,R$3)*INDEX(怒翼属性投放!$B$33:$B$41,怒翼升级!$G772))</f>
        <v>0</v>
      </c>
      <c r="S772" s="12">
        <f>INT(INDEX($C$5:$C$54,$I772)*INDEX(怒翼属性投放!$B$67:$Q$83,$F772,S$3)*INDEX(怒翼属性投放!$B$33:$B$41,怒翼升级!$G772))</f>
        <v>0</v>
      </c>
      <c r="T772" s="12">
        <f>INT(INDEX($C$5:$C$54,$I772)*INDEX(怒翼属性投放!$B$67:$Q$83,$F772,T$3)*INDEX(怒翼属性投放!$B$33:$B$41,怒翼升级!$G772))</f>
        <v>0</v>
      </c>
      <c r="U772" s="12">
        <f>INT(INDEX($C$5:$C$54,$I772)*INDEX(怒翼属性投放!$B$67:$Q$83,$F772,U$3)*INDEX(怒翼属性投放!$B$33:$B$41,怒翼升级!$G772))</f>
        <v>121</v>
      </c>
      <c r="V772" s="12">
        <f>INT(INDEX($C$5:$C$54,$I772)*INDEX(怒翼属性投放!$B$67:$Q$83,$F772,V$3)*INDEX(怒翼属性投放!$B$33:$B$41,怒翼升级!$G772))</f>
        <v>0</v>
      </c>
      <c r="W772" s="12">
        <f>INT(INDEX($C$5:$C$54,$I772)*INDEX(怒翼属性投放!$B$67:$Q$83,$F772,W$3)*INDEX(怒翼属性投放!$B$33:$B$41,怒翼升级!$G772))</f>
        <v>121</v>
      </c>
      <c r="X772" s="12">
        <f>INT(INDEX($C$5:$C$54,$I772)*INDEX(怒翼属性投放!$B$67:$Q$83,$F772,X$3)*INDEX(怒翼属性投放!$B$33:$B$41,怒翼升级!$G772))</f>
        <v>0</v>
      </c>
      <c r="Y772" s="12">
        <f>INT(INDEX($C$5:$C$54,$I772)*INDEX(怒翼属性投放!$B$67:$Q$83,$F772,Y$3)*INDEX(怒翼属性投放!$B$33:$B$41,怒翼升级!$G772))</f>
        <v>0</v>
      </c>
      <c r="Z772" s="12">
        <f>SUMPRODUCT(怒翼属性投放!B$47:Q$47,怒翼升级!J772:Y772)</f>
        <v>13310</v>
      </c>
    </row>
    <row r="773" spans="6:26" ht="16.5" x14ac:dyDescent="0.15">
      <c r="F773" s="13">
        <v>16</v>
      </c>
      <c r="G773" s="13">
        <v>9</v>
      </c>
      <c r="H773" s="13" t="s">
        <v>10</v>
      </c>
      <c r="I773" s="13">
        <v>19</v>
      </c>
      <c r="J773" s="12">
        <f>INT(INDEX($C$5:$C$54,$I773)*INDEX(怒翼属性投放!$B$67:$Q$83,$F773,J$3)*INDEX(怒翼属性投放!$B$33:$B$41,怒翼升级!$G773))</f>
        <v>0</v>
      </c>
      <c r="K773" s="12">
        <f>INT(INDEX($C$5:$C$54,$I773)*INDEX(怒翼属性投放!$B$67:$Q$83,$F773,K$3)*INDEX(怒翼属性投放!$B$33:$B$41,怒翼升级!$G773))</f>
        <v>1261</v>
      </c>
      <c r="L773" s="12">
        <f>INT(INDEX($C$5:$C$54,$I773)*INDEX(怒翼属性投放!$B$67:$Q$83,$F773,L$3)*INDEX(怒翼属性投放!$B$33:$B$41,怒翼升级!$G773))</f>
        <v>630</v>
      </c>
      <c r="M773" s="12">
        <f>INT(INDEX($C$5:$C$54,$I773)*INDEX(怒翼属性投放!$B$67:$Q$83,$F773,M$3)*INDEX(怒翼属性投放!$B$33:$B$41,怒翼升级!$G773))</f>
        <v>630</v>
      </c>
      <c r="N773" s="12">
        <f>INT(INDEX($C$5:$C$54,$I773)*INDEX(怒翼属性投放!$B$67:$Q$83,$F773,N$3)*INDEX(怒翼属性投放!$B$33:$B$41,怒翼升级!$G773))</f>
        <v>1261</v>
      </c>
      <c r="O773" s="12">
        <f>INT(INDEX($C$5:$C$54,$I773)*INDEX(怒翼属性投放!$B$67:$Q$83,$F773,O$3)*INDEX(怒翼属性投放!$B$33:$B$41,怒翼升级!$G773))</f>
        <v>0</v>
      </c>
      <c r="P773" s="12">
        <f>INT(INDEX($C$5:$C$54,$I773)*INDEX(怒翼属性投放!$B$67:$Q$83,$F773,P$3)*INDEX(怒翼属性投放!$B$33:$B$41,怒翼升级!$G773))</f>
        <v>1261</v>
      </c>
      <c r="Q773" s="12">
        <f>INT(INDEX($C$5:$C$54,$I773)*INDEX(怒翼属性投放!$B$67:$Q$83,$F773,Q$3)*INDEX(怒翼属性投放!$B$33:$B$41,怒翼升级!$G773))</f>
        <v>0</v>
      </c>
      <c r="R773" s="12">
        <f>INT(INDEX($C$5:$C$54,$I773)*INDEX(怒翼属性投放!$B$67:$Q$83,$F773,R$3)*INDEX(怒翼属性投放!$B$33:$B$41,怒翼升级!$G773))</f>
        <v>0</v>
      </c>
      <c r="S773" s="12">
        <f>INT(INDEX($C$5:$C$54,$I773)*INDEX(怒翼属性投放!$B$67:$Q$83,$F773,S$3)*INDEX(怒翼属性投放!$B$33:$B$41,怒翼升级!$G773))</f>
        <v>0</v>
      </c>
      <c r="T773" s="12">
        <f>INT(INDEX($C$5:$C$54,$I773)*INDEX(怒翼属性投放!$B$67:$Q$83,$F773,T$3)*INDEX(怒翼属性投放!$B$33:$B$41,怒翼升级!$G773))</f>
        <v>0</v>
      </c>
      <c r="U773" s="12">
        <f>INT(INDEX($C$5:$C$54,$I773)*INDEX(怒翼属性投放!$B$67:$Q$83,$F773,U$3)*INDEX(怒翼属性投放!$B$33:$B$41,怒翼升级!$G773))</f>
        <v>126</v>
      </c>
      <c r="V773" s="12">
        <f>INT(INDEX($C$5:$C$54,$I773)*INDEX(怒翼属性投放!$B$67:$Q$83,$F773,V$3)*INDEX(怒翼属性投放!$B$33:$B$41,怒翼升级!$G773))</f>
        <v>0</v>
      </c>
      <c r="W773" s="12">
        <f>INT(INDEX($C$5:$C$54,$I773)*INDEX(怒翼属性投放!$B$67:$Q$83,$F773,W$3)*INDEX(怒翼属性投放!$B$33:$B$41,怒翼升级!$G773))</f>
        <v>126</v>
      </c>
      <c r="X773" s="12">
        <f>INT(INDEX($C$5:$C$54,$I773)*INDEX(怒翼属性投放!$B$67:$Q$83,$F773,X$3)*INDEX(怒翼属性投放!$B$33:$B$41,怒翼升级!$G773))</f>
        <v>0</v>
      </c>
      <c r="Y773" s="12">
        <f>INT(INDEX($C$5:$C$54,$I773)*INDEX(怒翼属性投放!$B$67:$Q$83,$F773,Y$3)*INDEX(怒翼属性投放!$B$33:$B$41,怒翼升级!$G773))</f>
        <v>0</v>
      </c>
      <c r="Z773" s="12">
        <f>SUMPRODUCT(怒翼属性投放!B$47:Q$47,怒翼升级!J773:Y773)</f>
        <v>13866</v>
      </c>
    </row>
    <row r="774" spans="6:26" ht="16.5" x14ac:dyDescent="0.15">
      <c r="F774" s="13">
        <v>16</v>
      </c>
      <c r="G774" s="13">
        <v>9</v>
      </c>
      <c r="H774" s="13" t="s">
        <v>10</v>
      </c>
      <c r="I774" s="13">
        <v>20</v>
      </c>
      <c r="J774" s="12">
        <f>INT(INDEX($C$5:$C$54,$I774)*INDEX(怒翼属性投放!$B$67:$Q$83,$F774,J$3)*INDEX(怒翼属性投放!$B$33:$B$41,怒翼升级!$G774))</f>
        <v>0</v>
      </c>
      <c r="K774" s="12">
        <f>INT(INDEX($C$5:$C$54,$I774)*INDEX(怒翼属性投放!$B$67:$Q$83,$F774,K$3)*INDEX(怒翼属性投放!$B$33:$B$41,怒翼升级!$G774))</f>
        <v>1312</v>
      </c>
      <c r="L774" s="12">
        <f>INT(INDEX($C$5:$C$54,$I774)*INDEX(怒翼属性投放!$B$67:$Q$83,$F774,L$3)*INDEX(怒翼属性投放!$B$33:$B$41,怒翼升级!$G774))</f>
        <v>656</v>
      </c>
      <c r="M774" s="12">
        <f>INT(INDEX($C$5:$C$54,$I774)*INDEX(怒翼属性投放!$B$67:$Q$83,$F774,M$3)*INDEX(怒翼属性投放!$B$33:$B$41,怒翼升级!$G774))</f>
        <v>656</v>
      </c>
      <c r="N774" s="12">
        <f>INT(INDEX($C$5:$C$54,$I774)*INDEX(怒翼属性投放!$B$67:$Q$83,$F774,N$3)*INDEX(怒翼属性投放!$B$33:$B$41,怒翼升级!$G774))</f>
        <v>1312</v>
      </c>
      <c r="O774" s="12">
        <f>INT(INDEX($C$5:$C$54,$I774)*INDEX(怒翼属性投放!$B$67:$Q$83,$F774,O$3)*INDEX(怒翼属性投放!$B$33:$B$41,怒翼升级!$G774))</f>
        <v>0</v>
      </c>
      <c r="P774" s="12">
        <f>INT(INDEX($C$5:$C$54,$I774)*INDEX(怒翼属性投放!$B$67:$Q$83,$F774,P$3)*INDEX(怒翼属性投放!$B$33:$B$41,怒翼升级!$G774))</f>
        <v>1312</v>
      </c>
      <c r="Q774" s="12">
        <f>INT(INDEX($C$5:$C$54,$I774)*INDEX(怒翼属性投放!$B$67:$Q$83,$F774,Q$3)*INDEX(怒翼属性投放!$B$33:$B$41,怒翼升级!$G774))</f>
        <v>0</v>
      </c>
      <c r="R774" s="12">
        <f>INT(INDEX($C$5:$C$54,$I774)*INDEX(怒翼属性投放!$B$67:$Q$83,$F774,R$3)*INDEX(怒翼属性投放!$B$33:$B$41,怒翼升级!$G774))</f>
        <v>0</v>
      </c>
      <c r="S774" s="12">
        <f>INT(INDEX($C$5:$C$54,$I774)*INDEX(怒翼属性投放!$B$67:$Q$83,$F774,S$3)*INDEX(怒翼属性投放!$B$33:$B$41,怒翼升级!$G774))</f>
        <v>0</v>
      </c>
      <c r="T774" s="12">
        <f>INT(INDEX($C$5:$C$54,$I774)*INDEX(怒翼属性投放!$B$67:$Q$83,$F774,T$3)*INDEX(怒翼属性投放!$B$33:$B$41,怒翼升级!$G774))</f>
        <v>0</v>
      </c>
      <c r="U774" s="12">
        <f>INT(INDEX($C$5:$C$54,$I774)*INDEX(怒翼属性投放!$B$67:$Q$83,$F774,U$3)*INDEX(怒翼属性投放!$B$33:$B$41,怒翼升级!$G774))</f>
        <v>131</v>
      </c>
      <c r="V774" s="12">
        <f>INT(INDEX($C$5:$C$54,$I774)*INDEX(怒翼属性投放!$B$67:$Q$83,$F774,V$3)*INDEX(怒翼属性投放!$B$33:$B$41,怒翼升级!$G774))</f>
        <v>0</v>
      </c>
      <c r="W774" s="12">
        <f>INT(INDEX($C$5:$C$54,$I774)*INDEX(怒翼属性投放!$B$67:$Q$83,$F774,W$3)*INDEX(怒翼属性投放!$B$33:$B$41,怒翼升级!$G774))</f>
        <v>131</v>
      </c>
      <c r="X774" s="12">
        <f>INT(INDEX($C$5:$C$54,$I774)*INDEX(怒翼属性投放!$B$67:$Q$83,$F774,X$3)*INDEX(怒翼属性投放!$B$33:$B$41,怒翼升级!$G774))</f>
        <v>0</v>
      </c>
      <c r="Y774" s="12">
        <f>INT(INDEX($C$5:$C$54,$I774)*INDEX(怒翼属性投放!$B$67:$Q$83,$F774,Y$3)*INDEX(怒翼属性投放!$B$33:$B$41,怒翼升级!$G774))</f>
        <v>0</v>
      </c>
      <c r="Z774" s="12">
        <f>SUMPRODUCT(怒翼属性投放!B$47:Q$47,怒翼升级!J774:Y774)</f>
        <v>14428</v>
      </c>
    </row>
    <row r="775" spans="6:26" ht="16.5" x14ac:dyDescent="0.15">
      <c r="F775" s="13">
        <v>16</v>
      </c>
      <c r="G775" s="13">
        <v>9</v>
      </c>
      <c r="H775" s="13" t="s">
        <v>10</v>
      </c>
      <c r="I775" s="13">
        <v>21</v>
      </c>
      <c r="J775" s="12">
        <f>INT(INDEX($C$5:$C$54,$I775)*INDEX(怒翼属性投放!$B$67:$Q$83,$F775,J$3)*INDEX(怒翼属性投放!$B$33:$B$41,怒翼升级!$G775))</f>
        <v>0</v>
      </c>
      <c r="K775" s="12">
        <f>INT(INDEX($C$5:$C$54,$I775)*INDEX(怒翼属性投放!$B$67:$Q$83,$F775,K$3)*INDEX(怒翼属性投放!$B$33:$B$41,怒翼升级!$G775))</f>
        <v>1363</v>
      </c>
      <c r="L775" s="12">
        <f>INT(INDEX($C$5:$C$54,$I775)*INDEX(怒翼属性投放!$B$67:$Q$83,$F775,L$3)*INDEX(怒翼属性投放!$B$33:$B$41,怒翼升级!$G775))</f>
        <v>681</v>
      </c>
      <c r="M775" s="12">
        <f>INT(INDEX($C$5:$C$54,$I775)*INDEX(怒翼属性投放!$B$67:$Q$83,$F775,M$3)*INDEX(怒翼属性投放!$B$33:$B$41,怒翼升级!$G775))</f>
        <v>681</v>
      </c>
      <c r="N775" s="12">
        <f>INT(INDEX($C$5:$C$54,$I775)*INDEX(怒翼属性投放!$B$67:$Q$83,$F775,N$3)*INDEX(怒翼属性投放!$B$33:$B$41,怒翼升级!$G775))</f>
        <v>1363</v>
      </c>
      <c r="O775" s="12">
        <f>INT(INDEX($C$5:$C$54,$I775)*INDEX(怒翼属性投放!$B$67:$Q$83,$F775,O$3)*INDEX(怒翼属性投放!$B$33:$B$41,怒翼升级!$G775))</f>
        <v>0</v>
      </c>
      <c r="P775" s="12">
        <f>INT(INDEX($C$5:$C$54,$I775)*INDEX(怒翼属性投放!$B$67:$Q$83,$F775,P$3)*INDEX(怒翼属性投放!$B$33:$B$41,怒翼升级!$G775))</f>
        <v>1363</v>
      </c>
      <c r="Q775" s="12">
        <f>INT(INDEX($C$5:$C$54,$I775)*INDEX(怒翼属性投放!$B$67:$Q$83,$F775,Q$3)*INDEX(怒翼属性投放!$B$33:$B$41,怒翼升级!$G775))</f>
        <v>0</v>
      </c>
      <c r="R775" s="12">
        <f>INT(INDEX($C$5:$C$54,$I775)*INDEX(怒翼属性投放!$B$67:$Q$83,$F775,R$3)*INDEX(怒翼属性投放!$B$33:$B$41,怒翼升级!$G775))</f>
        <v>0</v>
      </c>
      <c r="S775" s="12">
        <f>INT(INDEX($C$5:$C$54,$I775)*INDEX(怒翼属性投放!$B$67:$Q$83,$F775,S$3)*INDEX(怒翼属性投放!$B$33:$B$41,怒翼升级!$G775))</f>
        <v>0</v>
      </c>
      <c r="T775" s="12">
        <f>INT(INDEX($C$5:$C$54,$I775)*INDEX(怒翼属性投放!$B$67:$Q$83,$F775,T$3)*INDEX(怒翼属性投放!$B$33:$B$41,怒翼升级!$G775))</f>
        <v>0</v>
      </c>
      <c r="U775" s="12">
        <f>INT(INDEX($C$5:$C$54,$I775)*INDEX(怒翼属性投放!$B$67:$Q$83,$F775,U$3)*INDEX(怒翼属性投放!$B$33:$B$41,怒翼升级!$G775))</f>
        <v>136</v>
      </c>
      <c r="V775" s="12">
        <f>INT(INDEX($C$5:$C$54,$I775)*INDEX(怒翼属性投放!$B$67:$Q$83,$F775,V$3)*INDEX(怒翼属性投放!$B$33:$B$41,怒翼升级!$G775))</f>
        <v>0</v>
      </c>
      <c r="W775" s="12">
        <f>INT(INDEX($C$5:$C$54,$I775)*INDEX(怒翼属性投放!$B$67:$Q$83,$F775,W$3)*INDEX(怒翼属性投放!$B$33:$B$41,怒翼升级!$G775))</f>
        <v>136</v>
      </c>
      <c r="X775" s="12">
        <f>INT(INDEX($C$5:$C$54,$I775)*INDEX(怒翼属性投放!$B$67:$Q$83,$F775,X$3)*INDEX(怒翼属性投放!$B$33:$B$41,怒翼升级!$G775))</f>
        <v>0</v>
      </c>
      <c r="Y775" s="12">
        <f>INT(INDEX($C$5:$C$54,$I775)*INDEX(怒翼属性投放!$B$67:$Q$83,$F775,Y$3)*INDEX(怒翼属性投放!$B$33:$B$41,怒翼升级!$G775))</f>
        <v>0</v>
      </c>
      <c r="Z775" s="12">
        <f>SUMPRODUCT(怒翼属性投放!B$47:Q$47,怒翼升级!J775:Y775)</f>
        <v>14984</v>
      </c>
    </row>
    <row r="776" spans="6:26" ht="16.5" x14ac:dyDescent="0.15">
      <c r="F776" s="13">
        <v>16</v>
      </c>
      <c r="G776" s="13">
        <v>9</v>
      </c>
      <c r="H776" s="13" t="s">
        <v>10</v>
      </c>
      <c r="I776" s="13">
        <v>22</v>
      </c>
      <c r="J776" s="12">
        <f>INT(INDEX($C$5:$C$54,$I776)*INDEX(怒翼属性投放!$B$67:$Q$83,$F776,J$3)*INDEX(怒翼属性投放!$B$33:$B$41,怒翼升级!$G776))</f>
        <v>0</v>
      </c>
      <c r="K776" s="12">
        <f>INT(INDEX($C$5:$C$54,$I776)*INDEX(怒翼属性投放!$B$67:$Q$83,$F776,K$3)*INDEX(怒翼属性投放!$B$33:$B$41,怒翼升级!$G776))</f>
        <v>1414</v>
      </c>
      <c r="L776" s="12">
        <f>INT(INDEX($C$5:$C$54,$I776)*INDEX(怒翼属性投放!$B$67:$Q$83,$F776,L$3)*INDEX(怒翼属性投放!$B$33:$B$41,怒翼升级!$G776))</f>
        <v>707</v>
      </c>
      <c r="M776" s="12">
        <f>INT(INDEX($C$5:$C$54,$I776)*INDEX(怒翼属性投放!$B$67:$Q$83,$F776,M$3)*INDEX(怒翼属性投放!$B$33:$B$41,怒翼升级!$G776))</f>
        <v>707</v>
      </c>
      <c r="N776" s="12">
        <f>INT(INDEX($C$5:$C$54,$I776)*INDEX(怒翼属性投放!$B$67:$Q$83,$F776,N$3)*INDEX(怒翼属性投放!$B$33:$B$41,怒翼升级!$G776))</f>
        <v>1414</v>
      </c>
      <c r="O776" s="12">
        <f>INT(INDEX($C$5:$C$54,$I776)*INDEX(怒翼属性投放!$B$67:$Q$83,$F776,O$3)*INDEX(怒翼属性投放!$B$33:$B$41,怒翼升级!$G776))</f>
        <v>0</v>
      </c>
      <c r="P776" s="12">
        <f>INT(INDEX($C$5:$C$54,$I776)*INDEX(怒翼属性投放!$B$67:$Q$83,$F776,P$3)*INDEX(怒翼属性投放!$B$33:$B$41,怒翼升级!$G776))</f>
        <v>1414</v>
      </c>
      <c r="Q776" s="12">
        <f>INT(INDEX($C$5:$C$54,$I776)*INDEX(怒翼属性投放!$B$67:$Q$83,$F776,Q$3)*INDEX(怒翼属性投放!$B$33:$B$41,怒翼升级!$G776))</f>
        <v>0</v>
      </c>
      <c r="R776" s="12">
        <f>INT(INDEX($C$5:$C$54,$I776)*INDEX(怒翼属性投放!$B$67:$Q$83,$F776,R$3)*INDEX(怒翼属性投放!$B$33:$B$41,怒翼升级!$G776))</f>
        <v>0</v>
      </c>
      <c r="S776" s="12">
        <f>INT(INDEX($C$5:$C$54,$I776)*INDEX(怒翼属性投放!$B$67:$Q$83,$F776,S$3)*INDEX(怒翼属性投放!$B$33:$B$41,怒翼升级!$G776))</f>
        <v>0</v>
      </c>
      <c r="T776" s="12">
        <f>INT(INDEX($C$5:$C$54,$I776)*INDEX(怒翼属性投放!$B$67:$Q$83,$F776,T$3)*INDEX(怒翼属性投放!$B$33:$B$41,怒翼升级!$G776))</f>
        <v>0</v>
      </c>
      <c r="U776" s="12">
        <f>INT(INDEX($C$5:$C$54,$I776)*INDEX(怒翼属性投放!$B$67:$Q$83,$F776,U$3)*INDEX(怒翼属性投放!$B$33:$B$41,怒翼升级!$G776))</f>
        <v>141</v>
      </c>
      <c r="V776" s="12">
        <f>INT(INDEX($C$5:$C$54,$I776)*INDEX(怒翼属性投放!$B$67:$Q$83,$F776,V$3)*INDEX(怒翼属性投放!$B$33:$B$41,怒翼升级!$G776))</f>
        <v>0</v>
      </c>
      <c r="W776" s="12">
        <f>INT(INDEX($C$5:$C$54,$I776)*INDEX(怒翼属性投放!$B$67:$Q$83,$F776,W$3)*INDEX(怒翼属性投放!$B$33:$B$41,怒翼升级!$G776))</f>
        <v>141</v>
      </c>
      <c r="X776" s="12">
        <f>INT(INDEX($C$5:$C$54,$I776)*INDEX(怒翼属性投放!$B$67:$Q$83,$F776,X$3)*INDEX(怒翼属性投放!$B$33:$B$41,怒翼升级!$G776))</f>
        <v>0</v>
      </c>
      <c r="Y776" s="12">
        <f>INT(INDEX($C$5:$C$54,$I776)*INDEX(怒翼属性投放!$B$67:$Q$83,$F776,Y$3)*INDEX(怒翼属性投放!$B$33:$B$41,怒翼升级!$G776))</f>
        <v>0</v>
      </c>
      <c r="Z776" s="12">
        <f>SUMPRODUCT(怒翼属性投放!B$47:Q$47,怒翼升级!J776:Y776)</f>
        <v>15546</v>
      </c>
    </row>
    <row r="777" spans="6:26" ht="16.5" x14ac:dyDescent="0.15">
      <c r="F777" s="13">
        <v>16</v>
      </c>
      <c r="G777" s="13">
        <v>9</v>
      </c>
      <c r="H777" s="13" t="s">
        <v>10</v>
      </c>
      <c r="I777" s="13">
        <v>23</v>
      </c>
      <c r="J777" s="12">
        <f>INT(INDEX($C$5:$C$54,$I777)*INDEX(怒翼属性投放!$B$67:$Q$83,$F777,J$3)*INDEX(怒翼属性投放!$B$33:$B$41,怒翼升级!$G777))</f>
        <v>0</v>
      </c>
      <c r="K777" s="12">
        <f>INT(INDEX($C$5:$C$54,$I777)*INDEX(怒翼属性投放!$B$67:$Q$83,$F777,K$3)*INDEX(怒翼属性投放!$B$33:$B$41,怒翼升级!$G777))</f>
        <v>1465</v>
      </c>
      <c r="L777" s="12">
        <f>INT(INDEX($C$5:$C$54,$I777)*INDEX(怒翼属性投放!$B$67:$Q$83,$F777,L$3)*INDEX(怒翼属性投放!$B$33:$B$41,怒翼升级!$G777))</f>
        <v>732</v>
      </c>
      <c r="M777" s="12">
        <f>INT(INDEX($C$5:$C$54,$I777)*INDEX(怒翼属性投放!$B$67:$Q$83,$F777,M$3)*INDEX(怒翼属性投放!$B$33:$B$41,怒翼升级!$G777))</f>
        <v>732</v>
      </c>
      <c r="N777" s="12">
        <f>INT(INDEX($C$5:$C$54,$I777)*INDEX(怒翼属性投放!$B$67:$Q$83,$F777,N$3)*INDEX(怒翼属性投放!$B$33:$B$41,怒翼升级!$G777))</f>
        <v>1465</v>
      </c>
      <c r="O777" s="12">
        <f>INT(INDEX($C$5:$C$54,$I777)*INDEX(怒翼属性投放!$B$67:$Q$83,$F777,O$3)*INDEX(怒翼属性投放!$B$33:$B$41,怒翼升级!$G777))</f>
        <v>0</v>
      </c>
      <c r="P777" s="12">
        <f>INT(INDEX($C$5:$C$54,$I777)*INDEX(怒翼属性投放!$B$67:$Q$83,$F777,P$3)*INDEX(怒翼属性投放!$B$33:$B$41,怒翼升级!$G777))</f>
        <v>1465</v>
      </c>
      <c r="Q777" s="12">
        <f>INT(INDEX($C$5:$C$54,$I777)*INDEX(怒翼属性投放!$B$67:$Q$83,$F777,Q$3)*INDEX(怒翼属性投放!$B$33:$B$41,怒翼升级!$G777))</f>
        <v>0</v>
      </c>
      <c r="R777" s="12">
        <f>INT(INDEX($C$5:$C$54,$I777)*INDEX(怒翼属性投放!$B$67:$Q$83,$F777,R$3)*INDEX(怒翼属性投放!$B$33:$B$41,怒翼升级!$G777))</f>
        <v>0</v>
      </c>
      <c r="S777" s="12">
        <f>INT(INDEX($C$5:$C$54,$I777)*INDEX(怒翼属性投放!$B$67:$Q$83,$F777,S$3)*INDEX(怒翼属性投放!$B$33:$B$41,怒翼升级!$G777))</f>
        <v>0</v>
      </c>
      <c r="T777" s="12">
        <f>INT(INDEX($C$5:$C$54,$I777)*INDEX(怒翼属性投放!$B$67:$Q$83,$F777,T$3)*INDEX(怒翼属性投放!$B$33:$B$41,怒翼升级!$G777))</f>
        <v>0</v>
      </c>
      <c r="U777" s="12">
        <f>INT(INDEX($C$5:$C$54,$I777)*INDEX(怒翼属性投放!$B$67:$Q$83,$F777,U$3)*INDEX(怒翼属性投放!$B$33:$B$41,怒翼升级!$G777))</f>
        <v>146</v>
      </c>
      <c r="V777" s="12">
        <f>INT(INDEX($C$5:$C$54,$I777)*INDEX(怒翼属性投放!$B$67:$Q$83,$F777,V$3)*INDEX(怒翼属性投放!$B$33:$B$41,怒翼升级!$G777))</f>
        <v>0</v>
      </c>
      <c r="W777" s="12">
        <f>INT(INDEX($C$5:$C$54,$I777)*INDEX(怒翼属性投放!$B$67:$Q$83,$F777,W$3)*INDEX(怒翼属性投放!$B$33:$B$41,怒翼升级!$G777))</f>
        <v>146</v>
      </c>
      <c r="X777" s="12">
        <f>INT(INDEX($C$5:$C$54,$I777)*INDEX(怒翼属性投放!$B$67:$Q$83,$F777,X$3)*INDEX(怒翼属性投放!$B$33:$B$41,怒翼升级!$G777))</f>
        <v>0</v>
      </c>
      <c r="Y777" s="12">
        <f>INT(INDEX($C$5:$C$54,$I777)*INDEX(怒翼属性投放!$B$67:$Q$83,$F777,Y$3)*INDEX(怒翼属性投放!$B$33:$B$41,怒翼升级!$G777))</f>
        <v>0</v>
      </c>
      <c r="Z777" s="12">
        <f>SUMPRODUCT(怒翼属性投放!B$47:Q$47,怒翼升级!J777:Y777)</f>
        <v>16102</v>
      </c>
    </row>
    <row r="778" spans="6:26" ht="16.5" x14ac:dyDescent="0.15">
      <c r="F778" s="13">
        <v>16</v>
      </c>
      <c r="G778" s="13">
        <v>9</v>
      </c>
      <c r="H778" s="13" t="s">
        <v>10</v>
      </c>
      <c r="I778" s="13">
        <v>24</v>
      </c>
      <c r="J778" s="12">
        <f>INT(INDEX($C$5:$C$54,$I778)*INDEX(怒翼属性投放!$B$67:$Q$83,$F778,J$3)*INDEX(怒翼属性投放!$B$33:$B$41,怒翼升级!$G778))</f>
        <v>0</v>
      </c>
      <c r="K778" s="12">
        <f>INT(INDEX($C$5:$C$54,$I778)*INDEX(怒翼属性投放!$B$67:$Q$83,$F778,K$3)*INDEX(怒翼属性投放!$B$33:$B$41,怒翼升级!$G778))</f>
        <v>1517</v>
      </c>
      <c r="L778" s="12">
        <f>INT(INDEX($C$5:$C$54,$I778)*INDEX(怒翼属性投放!$B$67:$Q$83,$F778,L$3)*INDEX(怒翼属性投放!$B$33:$B$41,怒翼升级!$G778))</f>
        <v>758</v>
      </c>
      <c r="M778" s="12">
        <f>INT(INDEX($C$5:$C$54,$I778)*INDEX(怒翼属性投放!$B$67:$Q$83,$F778,M$3)*INDEX(怒翼属性投放!$B$33:$B$41,怒翼升级!$G778))</f>
        <v>758</v>
      </c>
      <c r="N778" s="12">
        <f>INT(INDEX($C$5:$C$54,$I778)*INDEX(怒翼属性投放!$B$67:$Q$83,$F778,N$3)*INDEX(怒翼属性投放!$B$33:$B$41,怒翼升级!$G778))</f>
        <v>1517</v>
      </c>
      <c r="O778" s="12">
        <f>INT(INDEX($C$5:$C$54,$I778)*INDEX(怒翼属性投放!$B$67:$Q$83,$F778,O$3)*INDEX(怒翼属性投放!$B$33:$B$41,怒翼升级!$G778))</f>
        <v>0</v>
      </c>
      <c r="P778" s="12">
        <f>INT(INDEX($C$5:$C$54,$I778)*INDEX(怒翼属性投放!$B$67:$Q$83,$F778,P$3)*INDEX(怒翼属性投放!$B$33:$B$41,怒翼升级!$G778))</f>
        <v>1517</v>
      </c>
      <c r="Q778" s="12">
        <f>INT(INDEX($C$5:$C$54,$I778)*INDEX(怒翼属性投放!$B$67:$Q$83,$F778,Q$3)*INDEX(怒翼属性投放!$B$33:$B$41,怒翼升级!$G778))</f>
        <v>0</v>
      </c>
      <c r="R778" s="12">
        <f>INT(INDEX($C$5:$C$54,$I778)*INDEX(怒翼属性投放!$B$67:$Q$83,$F778,R$3)*INDEX(怒翼属性投放!$B$33:$B$41,怒翼升级!$G778))</f>
        <v>0</v>
      </c>
      <c r="S778" s="12">
        <f>INT(INDEX($C$5:$C$54,$I778)*INDEX(怒翼属性投放!$B$67:$Q$83,$F778,S$3)*INDEX(怒翼属性投放!$B$33:$B$41,怒翼升级!$G778))</f>
        <v>0</v>
      </c>
      <c r="T778" s="12">
        <f>INT(INDEX($C$5:$C$54,$I778)*INDEX(怒翼属性投放!$B$67:$Q$83,$F778,T$3)*INDEX(怒翼属性投放!$B$33:$B$41,怒翼升级!$G778))</f>
        <v>0</v>
      </c>
      <c r="U778" s="12">
        <f>INT(INDEX($C$5:$C$54,$I778)*INDEX(怒翼属性投放!$B$67:$Q$83,$F778,U$3)*INDEX(怒翼属性投放!$B$33:$B$41,怒翼升级!$G778))</f>
        <v>151</v>
      </c>
      <c r="V778" s="12">
        <f>INT(INDEX($C$5:$C$54,$I778)*INDEX(怒翼属性投放!$B$67:$Q$83,$F778,V$3)*INDEX(怒翼属性投放!$B$33:$B$41,怒翼升级!$G778))</f>
        <v>0</v>
      </c>
      <c r="W778" s="12">
        <f>INT(INDEX($C$5:$C$54,$I778)*INDEX(怒翼属性投放!$B$67:$Q$83,$F778,W$3)*INDEX(怒翼属性投放!$B$33:$B$41,怒翼升级!$G778))</f>
        <v>151</v>
      </c>
      <c r="X778" s="12">
        <f>INT(INDEX($C$5:$C$54,$I778)*INDEX(怒翼属性投放!$B$67:$Q$83,$F778,X$3)*INDEX(怒翼属性投放!$B$33:$B$41,怒翼升级!$G778))</f>
        <v>0</v>
      </c>
      <c r="Y778" s="12">
        <f>INT(INDEX($C$5:$C$54,$I778)*INDEX(怒翼属性投放!$B$67:$Q$83,$F778,Y$3)*INDEX(怒翼属性投放!$B$33:$B$41,怒翼升级!$G778))</f>
        <v>0</v>
      </c>
      <c r="Z778" s="12">
        <f>SUMPRODUCT(怒翼属性投放!B$47:Q$47,怒翼升级!J778:Y778)</f>
        <v>16670</v>
      </c>
    </row>
    <row r="779" spans="6:26" ht="16.5" x14ac:dyDescent="0.15">
      <c r="F779" s="13">
        <v>16</v>
      </c>
      <c r="G779" s="13">
        <v>9</v>
      </c>
      <c r="H779" s="13" t="s">
        <v>10</v>
      </c>
      <c r="I779" s="13">
        <v>25</v>
      </c>
      <c r="J779" s="12">
        <f>INT(INDEX($C$5:$C$54,$I779)*INDEX(怒翼属性投放!$B$67:$Q$83,$F779,J$3)*INDEX(怒翼属性投放!$B$33:$B$41,怒翼升级!$G779))</f>
        <v>0</v>
      </c>
      <c r="K779" s="12">
        <f>INT(INDEX($C$5:$C$54,$I779)*INDEX(怒翼属性投放!$B$67:$Q$83,$F779,K$3)*INDEX(怒翼属性投放!$B$33:$B$41,怒翼升级!$G779))</f>
        <v>1568</v>
      </c>
      <c r="L779" s="12">
        <f>INT(INDEX($C$5:$C$54,$I779)*INDEX(怒翼属性投放!$B$67:$Q$83,$F779,L$3)*INDEX(怒翼属性投放!$B$33:$B$41,怒翼升级!$G779))</f>
        <v>784</v>
      </c>
      <c r="M779" s="12">
        <f>INT(INDEX($C$5:$C$54,$I779)*INDEX(怒翼属性投放!$B$67:$Q$83,$F779,M$3)*INDEX(怒翼属性投放!$B$33:$B$41,怒翼升级!$G779))</f>
        <v>784</v>
      </c>
      <c r="N779" s="12">
        <f>INT(INDEX($C$5:$C$54,$I779)*INDEX(怒翼属性投放!$B$67:$Q$83,$F779,N$3)*INDEX(怒翼属性投放!$B$33:$B$41,怒翼升级!$G779))</f>
        <v>1568</v>
      </c>
      <c r="O779" s="12">
        <f>INT(INDEX($C$5:$C$54,$I779)*INDEX(怒翼属性投放!$B$67:$Q$83,$F779,O$3)*INDEX(怒翼属性投放!$B$33:$B$41,怒翼升级!$G779))</f>
        <v>0</v>
      </c>
      <c r="P779" s="12">
        <f>INT(INDEX($C$5:$C$54,$I779)*INDEX(怒翼属性投放!$B$67:$Q$83,$F779,P$3)*INDEX(怒翼属性投放!$B$33:$B$41,怒翼升级!$G779))</f>
        <v>1568</v>
      </c>
      <c r="Q779" s="12">
        <f>INT(INDEX($C$5:$C$54,$I779)*INDEX(怒翼属性投放!$B$67:$Q$83,$F779,Q$3)*INDEX(怒翼属性投放!$B$33:$B$41,怒翼升级!$G779))</f>
        <v>0</v>
      </c>
      <c r="R779" s="12">
        <f>INT(INDEX($C$5:$C$54,$I779)*INDEX(怒翼属性投放!$B$67:$Q$83,$F779,R$3)*INDEX(怒翼属性投放!$B$33:$B$41,怒翼升级!$G779))</f>
        <v>0</v>
      </c>
      <c r="S779" s="12">
        <f>INT(INDEX($C$5:$C$54,$I779)*INDEX(怒翼属性投放!$B$67:$Q$83,$F779,S$3)*INDEX(怒翼属性投放!$B$33:$B$41,怒翼升级!$G779))</f>
        <v>0</v>
      </c>
      <c r="T779" s="12">
        <f>INT(INDEX($C$5:$C$54,$I779)*INDEX(怒翼属性投放!$B$67:$Q$83,$F779,T$3)*INDEX(怒翼属性投放!$B$33:$B$41,怒翼升级!$G779))</f>
        <v>0</v>
      </c>
      <c r="U779" s="12">
        <f>INT(INDEX($C$5:$C$54,$I779)*INDEX(怒翼属性投放!$B$67:$Q$83,$F779,U$3)*INDEX(怒翼属性投放!$B$33:$B$41,怒翼升级!$G779))</f>
        <v>156</v>
      </c>
      <c r="V779" s="12">
        <f>INT(INDEX($C$5:$C$54,$I779)*INDEX(怒翼属性投放!$B$67:$Q$83,$F779,V$3)*INDEX(怒翼属性投放!$B$33:$B$41,怒翼升级!$G779))</f>
        <v>0</v>
      </c>
      <c r="W779" s="12">
        <f>INT(INDEX($C$5:$C$54,$I779)*INDEX(怒翼属性投放!$B$67:$Q$83,$F779,W$3)*INDEX(怒翼属性投放!$B$33:$B$41,怒翼升级!$G779))</f>
        <v>156</v>
      </c>
      <c r="X779" s="12">
        <f>INT(INDEX($C$5:$C$54,$I779)*INDEX(怒翼属性投放!$B$67:$Q$83,$F779,X$3)*INDEX(怒翼属性投放!$B$33:$B$41,怒翼升级!$G779))</f>
        <v>0</v>
      </c>
      <c r="Y779" s="12">
        <f>INT(INDEX($C$5:$C$54,$I779)*INDEX(怒翼属性投放!$B$67:$Q$83,$F779,Y$3)*INDEX(怒翼属性投放!$B$33:$B$41,怒翼升级!$G779))</f>
        <v>0</v>
      </c>
      <c r="Z779" s="12">
        <f>SUMPRODUCT(怒翼属性投放!B$47:Q$47,怒翼升级!J779:Y779)</f>
        <v>17232</v>
      </c>
    </row>
    <row r="780" spans="6:26" ht="16.5" x14ac:dyDescent="0.15">
      <c r="F780" s="13">
        <v>16</v>
      </c>
      <c r="G780" s="13">
        <v>9</v>
      </c>
      <c r="H780" s="13" t="s">
        <v>10</v>
      </c>
      <c r="I780" s="13">
        <v>26</v>
      </c>
      <c r="J780" s="12">
        <f>INT(INDEX($C$5:$C$54,$I780)*INDEX(怒翼属性投放!$B$67:$Q$83,$F780,J$3)*INDEX(怒翼属性投放!$B$33:$B$41,怒翼升级!$G780))</f>
        <v>0</v>
      </c>
      <c r="K780" s="12">
        <f>INT(INDEX($C$5:$C$54,$I780)*INDEX(怒翼属性投放!$B$67:$Q$83,$F780,K$3)*INDEX(怒翼属性投放!$B$33:$B$41,怒翼升级!$G780))</f>
        <v>1619</v>
      </c>
      <c r="L780" s="12">
        <f>INT(INDEX($C$5:$C$54,$I780)*INDEX(怒翼属性投放!$B$67:$Q$83,$F780,L$3)*INDEX(怒翼属性投放!$B$33:$B$41,怒翼升级!$G780))</f>
        <v>809</v>
      </c>
      <c r="M780" s="12">
        <f>INT(INDEX($C$5:$C$54,$I780)*INDEX(怒翼属性投放!$B$67:$Q$83,$F780,M$3)*INDEX(怒翼属性投放!$B$33:$B$41,怒翼升级!$G780))</f>
        <v>809</v>
      </c>
      <c r="N780" s="12">
        <f>INT(INDEX($C$5:$C$54,$I780)*INDEX(怒翼属性投放!$B$67:$Q$83,$F780,N$3)*INDEX(怒翼属性投放!$B$33:$B$41,怒翼升级!$G780))</f>
        <v>1619</v>
      </c>
      <c r="O780" s="12">
        <f>INT(INDEX($C$5:$C$54,$I780)*INDEX(怒翼属性投放!$B$67:$Q$83,$F780,O$3)*INDEX(怒翼属性投放!$B$33:$B$41,怒翼升级!$G780))</f>
        <v>0</v>
      </c>
      <c r="P780" s="12">
        <f>INT(INDEX($C$5:$C$54,$I780)*INDEX(怒翼属性投放!$B$67:$Q$83,$F780,P$3)*INDEX(怒翼属性投放!$B$33:$B$41,怒翼升级!$G780))</f>
        <v>1619</v>
      </c>
      <c r="Q780" s="12">
        <f>INT(INDEX($C$5:$C$54,$I780)*INDEX(怒翼属性投放!$B$67:$Q$83,$F780,Q$3)*INDEX(怒翼属性投放!$B$33:$B$41,怒翼升级!$G780))</f>
        <v>0</v>
      </c>
      <c r="R780" s="12">
        <f>INT(INDEX($C$5:$C$54,$I780)*INDEX(怒翼属性投放!$B$67:$Q$83,$F780,R$3)*INDEX(怒翼属性投放!$B$33:$B$41,怒翼升级!$G780))</f>
        <v>0</v>
      </c>
      <c r="S780" s="12">
        <f>INT(INDEX($C$5:$C$54,$I780)*INDEX(怒翼属性投放!$B$67:$Q$83,$F780,S$3)*INDEX(怒翼属性投放!$B$33:$B$41,怒翼升级!$G780))</f>
        <v>0</v>
      </c>
      <c r="T780" s="12">
        <f>INT(INDEX($C$5:$C$54,$I780)*INDEX(怒翼属性投放!$B$67:$Q$83,$F780,T$3)*INDEX(怒翼属性投放!$B$33:$B$41,怒翼升级!$G780))</f>
        <v>0</v>
      </c>
      <c r="U780" s="12">
        <f>INT(INDEX($C$5:$C$54,$I780)*INDEX(怒翼属性投放!$B$67:$Q$83,$F780,U$3)*INDEX(怒翼属性投放!$B$33:$B$41,怒翼升级!$G780))</f>
        <v>161</v>
      </c>
      <c r="V780" s="12">
        <f>INT(INDEX($C$5:$C$54,$I780)*INDEX(怒翼属性投放!$B$67:$Q$83,$F780,V$3)*INDEX(怒翼属性投放!$B$33:$B$41,怒翼升级!$G780))</f>
        <v>0</v>
      </c>
      <c r="W780" s="12">
        <f>INT(INDEX($C$5:$C$54,$I780)*INDEX(怒翼属性投放!$B$67:$Q$83,$F780,W$3)*INDEX(怒翼属性投放!$B$33:$B$41,怒翼升级!$G780))</f>
        <v>161</v>
      </c>
      <c r="X780" s="12">
        <f>INT(INDEX($C$5:$C$54,$I780)*INDEX(怒翼属性投放!$B$67:$Q$83,$F780,X$3)*INDEX(怒翼属性投放!$B$33:$B$41,怒翼升级!$G780))</f>
        <v>0</v>
      </c>
      <c r="Y780" s="12">
        <f>INT(INDEX($C$5:$C$54,$I780)*INDEX(怒翼属性投放!$B$67:$Q$83,$F780,Y$3)*INDEX(怒翼属性投放!$B$33:$B$41,怒翼升级!$G780))</f>
        <v>0</v>
      </c>
      <c r="Z780" s="12">
        <f>SUMPRODUCT(怒翼属性投放!B$47:Q$47,怒翼升级!J780:Y780)</f>
        <v>17788</v>
      </c>
    </row>
    <row r="781" spans="6:26" ht="16.5" x14ac:dyDescent="0.15">
      <c r="F781" s="13">
        <v>16</v>
      </c>
      <c r="G781" s="13">
        <v>9</v>
      </c>
      <c r="H781" s="13" t="s">
        <v>10</v>
      </c>
      <c r="I781" s="13">
        <v>27</v>
      </c>
      <c r="J781" s="12">
        <f>INT(INDEX($C$5:$C$54,$I781)*INDEX(怒翼属性投放!$B$67:$Q$83,$F781,J$3)*INDEX(怒翼属性投放!$B$33:$B$41,怒翼升级!$G781))</f>
        <v>0</v>
      </c>
      <c r="K781" s="12">
        <f>INT(INDEX($C$5:$C$54,$I781)*INDEX(怒翼属性投放!$B$67:$Q$83,$F781,K$3)*INDEX(怒翼属性投放!$B$33:$B$41,怒翼升级!$G781))</f>
        <v>1670</v>
      </c>
      <c r="L781" s="12">
        <f>INT(INDEX($C$5:$C$54,$I781)*INDEX(怒翼属性投放!$B$67:$Q$83,$F781,L$3)*INDEX(怒翼属性投放!$B$33:$B$41,怒翼升级!$G781))</f>
        <v>835</v>
      </c>
      <c r="M781" s="12">
        <f>INT(INDEX($C$5:$C$54,$I781)*INDEX(怒翼属性投放!$B$67:$Q$83,$F781,M$3)*INDEX(怒翼属性投放!$B$33:$B$41,怒翼升级!$G781))</f>
        <v>835</v>
      </c>
      <c r="N781" s="12">
        <f>INT(INDEX($C$5:$C$54,$I781)*INDEX(怒翼属性投放!$B$67:$Q$83,$F781,N$3)*INDEX(怒翼属性投放!$B$33:$B$41,怒翼升级!$G781))</f>
        <v>1670</v>
      </c>
      <c r="O781" s="12">
        <f>INT(INDEX($C$5:$C$54,$I781)*INDEX(怒翼属性投放!$B$67:$Q$83,$F781,O$3)*INDEX(怒翼属性投放!$B$33:$B$41,怒翼升级!$G781))</f>
        <v>0</v>
      </c>
      <c r="P781" s="12">
        <f>INT(INDEX($C$5:$C$54,$I781)*INDEX(怒翼属性投放!$B$67:$Q$83,$F781,P$3)*INDEX(怒翼属性投放!$B$33:$B$41,怒翼升级!$G781))</f>
        <v>1670</v>
      </c>
      <c r="Q781" s="12">
        <f>INT(INDEX($C$5:$C$54,$I781)*INDEX(怒翼属性投放!$B$67:$Q$83,$F781,Q$3)*INDEX(怒翼属性投放!$B$33:$B$41,怒翼升级!$G781))</f>
        <v>0</v>
      </c>
      <c r="R781" s="12">
        <f>INT(INDEX($C$5:$C$54,$I781)*INDEX(怒翼属性投放!$B$67:$Q$83,$F781,R$3)*INDEX(怒翼属性投放!$B$33:$B$41,怒翼升级!$G781))</f>
        <v>0</v>
      </c>
      <c r="S781" s="12">
        <f>INT(INDEX($C$5:$C$54,$I781)*INDEX(怒翼属性投放!$B$67:$Q$83,$F781,S$3)*INDEX(怒翼属性投放!$B$33:$B$41,怒翼升级!$G781))</f>
        <v>0</v>
      </c>
      <c r="T781" s="12">
        <f>INT(INDEX($C$5:$C$54,$I781)*INDEX(怒翼属性投放!$B$67:$Q$83,$F781,T$3)*INDEX(怒翼属性投放!$B$33:$B$41,怒翼升级!$G781))</f>
        <v>0</v>
      </c>
      <c r="U781" s="12">
        <f>INT(INDEX($C$5:$C$54,$I781)*INDEX(怒翼属性投放!$B$67:$Q$83,$F781,U$3)*INDEX(怒翼属性投放!$B$33:$B$41,怒翼升级!$G781))</f>
        <v>167</v>
      </c>
      <c r="V781" s="12">
        <f>INT(INDEX($C$5:$C$54,$I781)*INDEX(怒翼属性投放!$B$67:$Q$83,$F781,V$3)*INDEX(怒翼属性投放!$B$33:$B$41,怒翼升级!$G781))</f>
        <v>0</v>
      </c>
      <c r="W781" s="12">
        <f>INT(INDEX($C$5:$C$54,$I781)*INDEX(怒翼属性投放!$B$67:$Q$83,$F781,W$3)*INDEX(怒翼属性投放!$B$33:$B$41,怒翼升级!$G781))</f>
        <v>167</v>
      </c>
      <c r="X781" s="12">
        <f>INT(INDEX($C$5:$C$54,$I781)*INDEX(怒翼属性投放!$B$67:$Q$83,$F781,X$3)*INDEX(怒翼属性投放!$B$33:$B$41,怒翼升级!$G781))</f>
        <v>0</v>
      </c>
      <c r="Y781" s="12">
        <f>INT(INDEX($C$5:$C$54,$I781)*INDEX(怒翼属性投放!$B$67:$Q$83,$F781,Y$3)*INDEX(怒翼属性投放!$B$33:$B$41,怒翼升级!$G781))</f>
        <v>0</v>
      </c>
      <c r="Z781" s="12">
        <f>SUMPRODUCT(怒翼属性投放!B$47:Q$47,怒翼升级!J781:Y781)</f>
        <v>18370</v>
      </c>
    </row>
    <row r="782" spans="6:26" ht="16.5" x14ac:dyDescent="0.15">
      <c r="F782" s="13">
        <v>16</v>
      </c>
      <c r="G782" s="13">
        <v>9</v>
      </c>
      <c r="H782" s="13" t="s">
        <v>10</v>
      </c>
      <c r="I782" s="13">
        <v>28</v>
      </c>
      <c r="J782" s="12">
        <f>INT(INDEX($C$5:$C$54,$I782)*INDEX(怒翼属性投放!$B$67:$Q$83,$F782,J$3)*INDEX(怒翼属性投放!$B$33:$B$41,怒翼升级!$G782))</f>
        <v>0</v>
      </c>
      <c r="K782" s="12">
        <f>INT(INDEX($C$5:$C$54,$I782)*INDEX(怒翼属性投放!$B$67:$Q$83,$F782,K$3)*INDEX(怒翼属性投放!$B$33:$B$41,怒翼升级!$G782))</f>
        <v>1721</v>
      </c>
      <c r="L782" s="12">
        <f>INT(INDEX($C$5:$C$54,$I782)*INDEX(怒翼属性投放!$B$67:$Q$83,$F782,L$3)*INDEX(怒翼属性投放!$B$33:$B$41,怒翼升级!$G782))</f>
        <v>860</v>
      </c>
      <c r="M782" s="12">
        <f>INT(INDEX($C$5:$C$54,$I782)*INDEX(怒翼属性投放!$B$67:$Q$83,$F782,M$3)*INDEX(怒翼属性投放!$B$33:$B$41,怒翼升级!$G782))</f>
        <v>860</v>
      </c>
      <c r="N782" s="12">
        <f>INT(INDEX($C$5:$C$54,$I782)*INDEX(怒翼属性投放!$B$67:$Q$83,$F782,N$3)*INDEX(怒翼属性投放!$B$33:$B$41,怒翼升级!$G782))</f>
        <v>1721</v>
      </c>
      <c r="O782" s="12">
        <f>INT(INDEX($C$5:$C$54,$I782)*INDEX(怒翼属性投放!$B$67:$Q$83,$F782,O$3)*INDEX(怒翼属性投放!$B$33:$B$41,怒翼升级!$G782))</f>
        <v>0</v>
      </c>
      <c r="P782" s="12">
        <f>INT(INDEX($C$5:$C$54,$I782)*INDEX(怒翼属性投放!$B$67:$Q$83,$F782,P$3)*INDEX(怒翼属性投放!$B$33:$B$41,怒翼升级!$G782))</f>
        <v>1721</v>
      </c>
      <c r="Q782" s="12">
        <f>INT(INDEX($C$5:$C$54,$I782)*INDEX(怒翼属性投放!$B$67:$Q$83,$F782,Q$3)*INDEX(怒翼属性投放!$B$33:$B$41,怒翼升级!$G782))</f>
        <v>0</v>
      </c>
      <c r="R782" s="12">
        <f>INT(INDEX($C$5:$C$54,$I782)*INDEX(怒翼属性投放!$B$67:$Q$83,$F782,R$3)*INDEX(怒翼属性投放!$B$33:$B$41,怒翼升级!$G782))</f>
        <v>0</v>
      </c>
      <c r="S782" s="12">
        <f>INT(INDEX($C$5:$C$54,$I782)*INDEX(怒翼属性投放!$B$67:$Q$83,$F782,S$3)*INDEX(怒翼属性投放!$B$33:$B$41,怒翼升级!$G782))</f>
        <v>0</v>
      </c>
      <c r="T782" s="12">
        <f>INT(INDEX($C$5:$C$54,$I782)*INDEX(怒翼属性投放!$B$67:$Q$83,$F782,T$3)*INDEX(怒翼属性投放!$B$33:$B$41,怒翼升级!$G782))</f>
        <v>0</v>
      </c>
      <c r="U782" s="12">
        <f>INT(INDEX($C$5:$C$54,$I782)*INDEX(怒翼属性投放!$B$67:$Q$83,$F782,U$3)*INDEX(怒翼属性投放!$B$33:$B$41,怒翼升级!$G782))</f>
        <v>172</v>
      </c>
      <c r="V782" s="12">
        <f>INT(INDEX($C$5:$C$54,$I782)*INDEX(怒翼属性投放!$B$67:$Q$83,$F782,V$3)*INDEX(怒翼属性投放!$B$33:$B$41,怒翼升级!$G782))</f>
        <v>0</v>
      </c>
      <c r="W782" s="12">
        <f>INT(INDEX($C$5:$C$54,$I782)*INDEX(怒翼属性投放!$B$67:$Q$83,$F782,W$3)*INDEX(怒翼属性投放!$B$33:$B$41,怒翼升级!$G782))</f>
        <v>172</v>
      </c>
      <c r="X782" s="12">
        <f>INT(INDEX($C$5:$C$54,$I782)*INDEX(怒翼属性投放!$B$67:$Q$83,$F782,X$3)*INDEX(怒翼属性投放!$B$33:$B$41,怒翼升级!$G782))</f>
        <v>0</v>
      </c>
      <c r="Y782" s="12">
        <f>INT(INDEX($C$5:$C$54,$I782)*INDEX(怒翼属性投放!$B$67:$Q$83,$F782,Y$3)*INDEX(怒翼属性投放!$B$33:$B$41,怒翼升级!$G782))</f>
        <v>0</v>
      </c>
      <c r="Z782" s="12">
        <f>SUMPRODUCT(怒翼属性投放!B$47:Q$47,怒翼升级!J782:Y782)</f>
        <v>18926</v>
      </c>
    </row>
    <row r="783" spans="6:26" ht="16.5" x14ac:dyDescent="0.15">
      <c r="F783" s="13">
        <v>16</v>
      </c>
      <c r="G783" s="13">
        <v>9</v>
      </c>
      <c r="H783" s="13" t="s">
        <v>10</v>
      </c>
      <c r="I783" s="13">
        <v>29</v>
      </c>
      <c r="J783" s="12">
        <f>INT(INDEX($C$5:$C$54,$I783)*INDEX(怒翼属性投放!$B$67:$Q$83,$F783,J$3)*INDEX(怒翼属性投放!$B$33:$B$41,怒翼升级!$G783))</f>
        <v>0</v>
      </c>
      <c r="K783" s="12">
        <f>INT(INDEX($C$5:$C$54,$I783)*INDEX(怒翼属性投放!$B$67:$Q$83,$F783,K$3)*INDEX(怒翼属性投放!$B$33:$B$41,怒翼升级!$G783))</f>
        <v>1772</v>
      </c>
      <c r="L783" s="12">
        <f>INT(INDEX($C$5:$C$54,$I783)*INDEX(怒翼属性投放!$B$67:$Q$83,$F783,L$3)*INDEX(怒翼属性投放!$B$33:$B$41,怒翼升级!$G783))</f>
        <v>886</v>
      </c>
      <c r="M783" s="12">
        <f>INT(INDEX($C$5:$C$54,$I783)*INDEX(怒翼属性投放!$B$67:$Q$83,$F783,M$3)*INDEX(怒翼属性投放!$B$33:$B$41,怒翼升级!$G783))</f>
        <v>886</v>
      </c>
      <c r="N783" s="12">
        <f>INT(INDEX($C$5:$C$54,$I783)*INDEX(怒翼属性投放!$B$67:$Q$83,$F783,N$3)*INDEX(怒翼属性投放!$B$33:$B$41,怒翼升级!$G783))</f>
        <v>1772</v>
      </c>
      <c r="O783" s="12">
        <f>INT(INDEX($C$5:$C$54,$I783)*INDEX(怒翼属性投放!$B$67:$Q$83,$F783,O$3)*INDEX(怒翼属性投放!$B$33:$B$41,怒翼升级!$G783))</f>
        <v>0</v>
      </c>
      <c r="P783" s="12">
        <f>INT(INDEX($C$5:$C$54,$I783)*INDEX(怒翼属性投放!$B$67:$Q$83,$F783,P$3)*INDEX(怒翼属性投放!$B$33:$B$41,怒翼升级!$G783))</f>
        <v>1772</v>
      </c>
      <c r="Q783" s="12">
        <f>INT(INDEX($C$5:$C$54,$I783)*INDEX(怒翼属性投放!$B$67:$Q$83,$F783,Q$3)*INDEX(怒翼属性投放!$B$33:$B$41,怒翼升级!$G783))</f>
        <v>0</v>
      </c>
      <c r="R783" s="12">
        <f>INT(INDEX($C$5:$C$54,$I783)*INDEX(怒翼属性投放!$B$67:$Q$83,$F783,R$3)*INDEX(怒翼属性投放!$B$33:$B$41,怒翼升级!$G783))</f>
        <v>0</v>
      </c>
      <c r="S783" s="12">
        <f>INT(INDEX($C$5:$C$54,$I783)*INDEX(怒翼属性投放!$B$67:$Q$83,$F783,S$3)*INDEX(怒翼属性投放!$B$33:$B$41,怒翼升级!$G783))</f>
        <v>0</v>
      </c>
      <c r="T783" s="12">
        <f>INT(INDEX($C$5:$C$54,$I783)*INDEX(怒翼属性投放!$B$67:$Q$83,$F783,T$3)*INDEX(怒翼属性投放!$B$33:$B$41,怒翼升级!$G783))</f>
        <v>0</v>
      </c>
      <c r="U783" s="12">
        <f>INT(INDEX($C$5:$C$54,$I783)*INDEX(怒翼属性投放!$B$67:$Q$83,$F783,U$3)*INDEX(怒翼属性投放!$B$33:$B$41,怒翼升级!$G783))</f>
        <v>177</v>
      </c>
      <c r="V783" s="12">
        <f>INT(INDEX($C$5:$C$54,$I783)*INDEX(怒翼属性投放!$B$67:$Q$83,$F783,V$3)*INDEX(怒翼属性投放!$B$33:$B$41,怒翼升级!$G783))</f>
        <v>0</v>
      </c>
      <c r="W783" s="12">
        <f>INT(INDEX($C$5:$C$54,$I783)*INDEX(怒翼属性投放!$B$67:$Q$83,$F783,W$3)*INDEX(怒翼属性投放!$B$33:$B$41,怒翼升级!$G783))</f>
        <v>177</v>
      </c>
      <c r="X783" s="12">
        <f>INT(INDEX($C$5:$C$54,$I783)*INDEX(怒翼属性投放!$B$67:$Q$83,$F783,X$3)*INDEX(怒翼属性投放!$B$33:$B$41,怒翼升级!$G783))</f>
        <v>0</v>
      </c>
      <c r="Y783" s="12">
        <f>INT(INDEX($C$5:$C$54,$I783)*INDEX(怒翼属性投放!$B$67:$Q$83,$F783,Y$3)*INDEX(怒翼属性投放!$B$33:$B$41,怒翼升级!$G783))</f>
        <v>0</v>
      </c>
      <c r="Z783" s="12">
        <f>SUMPRODUCT(怒翼属性投放!B$47:Q$47,怒翼升级!J783:Y783)</f>
        <v>19488</v>
      </c>
    </row>
    <row r="784" spans="6:26" ht="16.5" x14ac:dyDescent="0.15">
      <c r="F784" s="13">
        <v>16</v>
      </c>
      <c r="G784" s="13">
        <v>9</v>
      </c>
      <c r="H784" s="13" t="s">
        <v>10</v>
      </c>
      <c r="I784" s="13">
        <v>30</v>
      </c>
      <c r="J784" s="12">
        <f>INT(INDEX($C$5:$C$54,$I784)*INDEX(怒翼属性投放!$B$67:$Q$83,$F784,J$3)*INDEX(怒翼属性投放!$B$33:$B$41,怒翼升级!$G784))</f>
        <v>0</v>
      </c>
      <c r="K784" s="12">
        <f>INT(INDEX($C$5:$C$54,$I784)*INDEX(怒翼属性投放!$B$67:$Q$83,$F784,K$3)*INDEX(怒翼属性投放!$B$33:$B$41,怒翼升级!$G784))</f>
        <v>1823</v>
      </c>
      <c r="L784" s="12">
        <f>INT(INDEX($C$5:$C$54,$I784)*INDEX(怒翼属性投放!$B$67:$Q$83,$F784,L$3)*INDEX(怒翼属性投放!$B$33:$B$41,怒翼升级!$G784))</f>
        <v>911</v>
      </c>
      <c r="M784" s="12">
        <f>INT(INDEX($C$5:$C$54,$I784)*INDEX(怒翼属性投放!$B$67:$Q$83,$F784,M$3)*INDEX(怒翼属性投放!$B$33:$B$41,怒翼升级!$G784))</f>
        <v>911</v>
      </c>
      <c r="N784" s="12">
        <f>INT(INDEX($C$5:$C$54,$I784)*INDEX(怒翼属性投放!$B$67:$Q$83,$F784,N$3)*INDEX(怒翼属性投放!$B$33:$B$41,怒翼升级!$G784))</f>
        <v>1823</v>
      </c>
      <c r="O784" s="12">
        <f>INT(INDEX($C$5:$C$54,$I784)*INDEX(怒翼属性投放!$B$67:$Q$83,$F784,O$3)*INDEX(怒翼属性投放!$B$33:$B$41,怒翼升级!$G784))</f>
        <v>0</v>
      </c>
      <c r="P784" s="12">
        <f>INT(INDEX($C$5:$C$54,$I784)*INDEX(怒翼属性投放!$B$67:$Q$83,$F784,P$3)*INDEX(怒翼属性投放!$B$33:$B$41,怒翼升级!$G784))</f>
        <v>1823</v>
      </c>
      <c r="Q784" s="12">
        <f>INT(INDEX($C$5:$C$54,$I784)*INDEX(怒翼属性投放!$B$67:$Q$83,$F784,Q$3)*INDEX(怒翼属性投放!$B$33:$B$41,怒翼升级!$G784))</f>
        <v>0</v>
      </c>
      <c r="R784" s="12">
        <f>INT(INDEX($C$5:$C$54,$I784)*INDEX(怒翼属性投放!$B$67:$Q$83,$F784,R$3)*INDEX(怒翼属性投放!$B$33:$B$41,怒翼升级!$G784))</f>
        <v>0</v>
      </c>
      <c r="S784" s="12">
        <f>INT(INDEX($C$5:$C$54,$I784)*INDEX(怒翼属性投放!$B$67:$Q$83,$F784,S$3)*INDEX(怒翼属性投放!$B$33:$B$41,怒翼升级!$G784))</f>
        <v>0</v>
      </c>
      <c r="T784" s="12">
        <f>INT(INDEX($C$5:$C$54,$I784)*INDEX(怒翼属性投放!$B$67:$Q$83,$F784,T$3)*INDEX(怒翼属性投放!$B$33:$B$41,怒翼升级!$G784))</f>
        <v>0</v>
      </c>
      <c r="U784" s="12">
        <f>INT(INDEX($C$5:$C$54,$I784)*INDEX(怒翼属性投放!$B$67:$Q$83,$F784,U$3)*INDEX(怒翼属性投放!$B$33:$B$41,怒翼升级!$G784))</f>
        <v>182</v>
      </c>
      <c r="V784" s="12">
        <f>INT(INDEX($C$5:$C$54,$I784)*INDEX(怒翼属性投放!$B$67:$Q$83,$F784,V$3)*INDEX(怒翼属性投放!$B$33:$B$41,怒翼升级!$G784))</f>
        <v>0</v>
      </c>
      <c r="W784" s="12">
        <f>INT(INDEX($C$5:$C$54,$I784)*INDEX(怒翼属性投放!$B$67:$Q$83,$F784,W$3)*INDEX(怒翼属性投放!$B$33:$B$41,怒翼升级!$G784))</f>
        <v>182</v>
      </c>
      <c r="X784" s="12">
        <f>INT(INDEX($C$5:$C$54,$I784)*INDEX(怒翼属性投放!$B$67:$Q$83,$F784,X$3)*INDEX(怒翼属性投放!$B$33:$B$41,怒翼升级!$G784))</f>
        <v>0</v>
      </c>
      <c r="Y784" s="12">
        <f>INT(INDEX($C$5:$C$54,$I784)*INDEX(怒翼属性投放!$B$67:$Q$83,$F784,Y$3)*INDEX(怒翼属性投放!$B$33:$B$41,怒翼升级!$G784))</f>
        <v>0</v>
      </c>
      <c r="Z784" s="12">
        <f>SUMPRODUCT(怒翼属性投放!B$47:Q$47,怒翼升级!J784:Y784)</f>
        <v>20044</v>
      </c>
    </row>
    <row r="785" spans="6:26" ht="16.5" x14ac:dyDescent="0.15">
      <c r="F785" s="13">
        <v>16</v>
      </c>
      <c r="G785" s="13">
        <v>9</v>
      </c>
      <c r="H785" s="13" t="s">
        <v>10</v>
      </c>
      <c r="I785" s="13">
        <v>31</v>
      </c>
      <c r="J785" s="12">
        <f>INT(INDEX($C$5:$C$54,$I785)*INDEX(怒翼属性投放!$B$67:$Q$83,$F785,J$3)*INDEX(怒翼属性投放!$B$33:$B$41,怒翼升级!$G785))</f>
        <v>0</v>
      </c>
      <c r="K785" s="12">
        <f>INT(INDEX($C$5:$C$54,$I785)*INDEX(怒翼属性投放!$B$67:$Q$83,$F785,K$3)*INDEX(怒翼属性投放!$B$33:$B$41,怒翼升级!$G785))</f>
        <v>1875</v>
      </c>
      <c r="L785" s="12">
        <f>INT(INDEX($C$5:$C$54,$I785)*INDEX(怒翼属性投放!$B$67:$Q$83,$F785,L$3)*INDEX(怒翼属性投放!$B$33:$B$41,怒翼升级!$G785))</f>
        <v>937</v>
      </c>
      <c r="M785" s="12">
        <f>INT(INDEX($C$5:$C$54,$I785)*INDEX(怒翼属性投放!$B$67:$Q$83,$F785,M$3)*INDEX(怒翼属性投放!$B$33:$B$41,怒翼升级!$G785))</f>
        <v>937</v>
      </c>
      <c r="N785" s="12">
        <f>INT(INDEX($C$5:$C$54,$I785)*INDEX(怒翼属性投放!$B$67:$Q$83,$F785,N$3)*INDEX(怒翼属性投放!$B$33:$B$41,怒翼升级!$G785))</f>
        <v>1875</v>
      </c>
      <c r="O785" s="12">
        <f>INT(INDEX($C$5:$C$54,$I785)*INDEX(怒翼属性投放!$B$67:$Q$83,$F785,O$3)*INDEX(怒翼属性投放!$B$33:$B$41,怒翼升级!$G785))</f>
        <v>0</v>
      </c>
      <c r="P785" s="12">
        <f>INT(INDEX($C$5:$C$54,$I785)*INDEX(怒翼属性投放!$B$67:$Q$83,$F785,P$3)*INDEX(怒翼属性投放!$B$33:$B$41,怒翼升级!$G785))</f>
        <v>1875</v>
      </c>
      <c r="Q785" s="12">
        <f>INT(INDEX($C$5:$C$54,$I785)*INDEX(怒翼属性投放!$B$67:$Q$83,$F785,Q$3)*INDEX(怒翼属性投放!$B$33:$B$41,怒翼升级!$G785))</f>
        <v>0</v>
      </c>
      <c r="R785" s="12">
        <f>INT(INDEX($C$5:$C$54,$I785)*INDEX(怒翼属性投放!$B$67:$Q$83,$F785,R$3)*INDEX(怒翼属性投放!$B$33:$B$41,怒翼升级!$G785))</f>
        <v>0</v>
      </c>
      <c r="S785" s="12">
        <f>INT(INDEX($C$5:$C$54,$I785)*INDEX(怒翼属性投放!$B$67:$Q$83,$F785,S$3)*INDEX(怒翼属性投放!$B$33:$B$41,怒翼升级!$G785))</f>
        <v>0</v>
      </c>
      <c r="T785" s="12">
        <f>INT(INDEX($C$5:$C$54,$I785)*INDEX(怒翼属性投放!$B$67:$Q$83,$F785,T$3)*INDEX(怒翼属性投放!$B$33:$B$41,怒翼升级!$G785))</f>
        <v>0</v>
      </c>
      <c r="U785" s="12">
        <f>INT(INDEX($C$5:$C$54,$I785)*INDEX(怒翼属性投放!$B$67:$Q$83,$F785,U$3)*INDEX(怒翼属性投放!$B$33:$B$41,怒翼升级!$G785))</f>
        <v>187</v>
      </c>
      <c r="V785" s="12">
        <f>INT(INDEX($C$5:$C$54,$I785)*INDEX(怒翼属性投放!$B$67:$Q$83,$F785,V$3)*INDEX(怒翼属性投放!$B$33:$B$41,怒翼升级!$G785))</f>
        <v>0</v>
      </c>
      <c r="W785" s="12">
        <f>INT(INDEX($C$5:$C$54,$I785)*INDEX(怒翼属性投放!$B$67:$Q$83,$F785,W$3)*INDEX(怒翼属性投放!$B$33:$B$41,怒翼升级!$G785))</f>
        <v>187</v>
      </c>
      <c r="X785" s="12">
        <f>INT(INDEX($C$5:$C$54,$I785)*INDEX(怒翼属性投放!$B$67:$Q$83,$F785,X$3)*INDEX(怒翼属性投放!$B$33:$B$41,怒翼升级!$G785))</f>
        <v>0</v>
      </c>
      <c r="Y785" s="12">
        <f>INT(INDEX($C$5:$C$54,$I785)*INDEX(怒翼属性投放!$B$67:$Q$83,$F785,Y$3)*INDEX(怒翼属性投放!$B$33:$B$41,怒翼升级!$G785))</f>
        <v>0</v>
      </c>
      <c r="Z785" s="12">
        <f>SUMPRODUCT(怒翼属性投放!B$47:Q$47,怒翼升级!J785:Y785)</f>
        <v>20612</v>
      </c>
    </row>
    <row r="786" spans="6:26" ht="16.5" x14ac:dyDescent="0.15">
      <c r="F786" s="13">
        <v>16</v>
      </c>
      <c r="G786" s="13">
        <v>9</v>
      </c>
      <c r="H786" s="13" t="s">
        <v>10</v>
      </c>
      <c r="I786" s="13">
        <v>32</v>
      </c>
      <c r="J786" s="12">
        <f>INT(INDEX($C$5:$C$54,$I786)*INDEX(怒翼属性投放!$B$67:$Q$83,$F786,J$3)*INDEX(怒翼属性投放!$B$33:$B$41,怒翼升级!$G786))</f>
        <v>0</v>
      </c>
      <c r="K786" s="12">
        <f>INT(INDEX($C$5:$C$54,$I786)*INDEX(怒翼属性投放!$B$67:$Q$83,$F786,K$3)*INDEX(怒翼属性投放!$B$33:$B$41,怒翼升级!$G786))</f>
        <v>1926</v>
      </c>
      <c r="L786" s="12">
        <f>INT(INDEX($C$5:$C$54,$I786)*INDEX(怒翼属性投放!$B$67:$Q$83,$F786,L$3)*INDEX(怒翼属性投放!$B$33:$B$41,怒翼升级!$G786))</f>
        <v>963</v>
      </c>
      <c r="M786" s="12">
        <f>INT(INDEX($C$5:$C$54,$I786)*INDEX(怒翼属性投放!$B$67:$Q$83,$F786,M$3)*INDEX(怒翼属性投放!$B$33:$B$41,怒翼升级!$G786))</f>
        <v>963</v>
      </c>
      <c r="N786" s="12">
        <f>INT(INDEX($C$5:$C$54,$I786)*INDEX(怒翼属性投放!$B$67:$Q$83,$F786,N$3)*INDEX(怒翼属性投放!$B$33:$B$41,怒翼升级!$G786))</f>
        <v>1926</v>
      </c>
      <c r="O786" s="12">
        <f>INT(INDEX($C$5:$C$54,$I786)*INDEX(怒翼属性投放!$B$67:$Q$83,$F786,O$3)*INDEX(怒翼属性投放!$B$33:$B$41,怒翼升级!$G786))</f>
        <v>0</v>
      </c>
      <c r="P786" s="12">
        <f>INT(INDEX($C$5:$C$54,$I786)*INDEX(怒翼属性投放!$B$67:$Q$83,$F786,P$3)*INDEX(怒翼属性投放!$B$33:$B$41,怒翼升级!$G786))</f>
        <v>1926</v>
      </c>
      <c r="Q786" s="12">
        <f>INT(INDEX($C$5:$C$54,$I786)*INDEX(怒翼属性投放!$B$67:$Q$83,$F786,Q$3)*INDEX(怒翼属性投放!$B$33:$B$41,怒翼升级!$G786))</f>
        <v>0</v>
      </c>
      <c r="R786" s="12">
        <f>INT(INDEX($C$5:$C$54,$I786)*INDEX(怒翼属性投放!$B$67:$Q$83,$F786,R$3)*INDEX(怒翼属性投放!$B$33:$B$41,怒翼升级!$G786))</f>
        <v>0</v>
      </c>
      <c r="S786" s="12">
        <f>INT(INDEX($C$5:$C$54,$I786)*INDEX(怒翼属性投放!$B$67:$Q$83,$F786,S$3)*INDEX(怒翼属性投放!$B$33:$B$41,怒翼升级!$G786))</f>
        <v>0</v>
      </c>
      <c r="T786" s="12">
        <f>INT(INDEX($C$5:$C$54,$I786)*INDEX(怒翼属性投放!$B$67:$Q$83,$F786,T$3)*INDEX(怒翼属性投放!$B$33:$B$41,怒翼升级!$G786))</f>
        <v>0</v>
      </c>
      <c r="U786" s="12">
        <f>INT(INDEX($C$5:$C$54,$I786)*INDEX(怒翼属性投放!$B$67:$Q$83,$F786,U$3)*INDEX(怒翼属性投放!$B$33:$B$41,怒翼升级!$G786))</f>
        <v>192</v>
      </c>
      <c r="V786" s="12">
        <f>INT(INDEX($C$5:$C$54,$I786)*INDEX(怒翼属性投放!$B$67:$Q$83,$F786,V$3)*INDEX(怒翼属性投放!$B$33:$B$41,怒翼升级!$G786))</f>
        <v>0</v>
      </c>
      <c r="W786" s="12">
        <f>INT(INDEX($C$5:$C$54,$I786)*INDEX(怒翼属性投放!$B$67:$Q$83,$F786,W$3)*INDEX(怒翼属性投放!$B$33:$B$41,怒翼升级!$G786))</f>
        <v>192</v>
      </c>
      <c r="X786" s="12">
        <f>INT(INDEX($C$5:$C$54,$I786)*INDEX(怒翼属性投放!$B$67:$Q$83,$F786,X$3)*INDEX(怒翼属性投放!$B$33:$B$41,怒翼升级!$G786))</f>
        <v>0</v>
      </c>
      <c r="Y786" s="12">
        <f>INT(INDEX($C$5:$C$54,$I786)*INDEX(怒翼属性投放!$B$67:$Q$83,$F786,Y$3)*INDEX(怒翼属性投放!$B$33:$B$41,怒翼升级!$G786))</f>
        <v>0</v>
      </c>
      <c r="Z786" s="12">
        <f>SUMPRODUCT(怒翼属性投放!B$47:Q$47,怒翼升级!J786:Y786)</f>
        <v>21174</v>
      </c>
    </row>
    <row r="787" spans="6:26" ht="16.5" x14ac:dyDescent="0.15">
      <c r="F787" s="13">
        <v>16</v>
      </c>
      <c r="G787" s="13">
        <v>9</v>
      </c>
      <c r="H787" s="13" t="s">
        <v>10</v>
      </c>
      <c r="I787" s="13">
        <v>33</v>
      </c>
      <c r="J787" s="12">
        <f>INT(INDEX($C$5:$C$54,$I787)*INDEX(怒翼属性投放!$B$67:$Q$83,$F787,J$3)*INDEX(怒翼属性投放!$B$33:$B$41,怒翼升级!$G787))</f>
        <v>0</v>
      </c>
      <c r="K787" s="12">
        <f>INT(INDEX($C$5:$C$54,$I787)*INDEX(怒翼属性投放!$B$67:$Q$83,$F787,K$3)*INDEX(怒翼属性投放!$B$33:$B$41,怒翼升级!$G787))</f>
        <v>1977</v>
      </c>
      <c r="L787" s="12">
        <f>INT(INDEX($C$5:$C$54,$I787)*INDEX(怒翼属性投放!$B$67:$Q$83,$F787,L$3)*INDEX(怒翼属性投放!$B$33:$B$41,怒翼升级!$G787))</f>
        <v>988</v>
      </c>
      <c r="M787" s="12">
        <f>INT(INDEX($C$5:$C$54,$I787)*INDEX(怒翼属性投放!$B$67:$Q$83,$F787,M$3)*INDEX(怒翼属性投放!$B$33:$B$41,怒翼升级!$G787))</f>
        <v>988</v>
      </c>
      <c r="N787" s="12">
        <f>INT(INDEX($C$5:$C$54,$I787)*INDEX(怒翼属性投放!$B$67:$Q$83,$F787,N$3)*INDEX(怒翼属性投放!$B$33:$B$41,怒翼升级!$G787))</f>
        <v>1977</v>
      </c>
      <c r="O787" s="12">
        <f>INT(INDEX($C$5:$C$54,$I787)*INDEX(怒翼属性投放!$B$67:$Q$83,$F787,O$3)*INDEX(怒翼属性投放!$B$33:$B$41,怒翼升级!$G787))</f>
        <v>0</v>
      </c>
      <c r="P787" s="12">
        <f>INT(INDEX($C$5:$C$54,$I787)*INDEX(怒翼属性投放!$B$67:$Q$83,$F787,P$3)*INDEX(怒翼属性投放!$B$33:$B$41,怒翼升级!$G787))</f>
        <v>1977</v>
      </c>
      <c r="Q787" s="12">
        <f>INT(INDEX($C$5:$C$54,$I787)*INDEX(怒翼属性投放!$B$67:$Q$83,$F787,Q$3)*INDEX(怒翼属性投放!$B$33:$B$41,怒翼升级!$G787))</f>
        <v>0</v>
      </c>
      <c r="R787" s="12">
        <f>INT(INDEX($C$5:$C$54,$I787)*INDEX(怒翼属性投放!$B$67:$Q$83,$F787,R$3)*INDEX(怒翼属性投放!$B$33:$B$41,怒翼升级!$G787))</f>
        <v>0</v>
      </c>
      <c r="S787" s="12">
        <f>INT(INDEX($C$5:$C$54,$I787)*INDEX(怒翼属性投放!$B$67:$Q$83,$F787,S$3)*INDEX(怒翼属性投放!$B$33:$B$41,怒翼升级!$G787))</f>
        <v>0</v>
      </c>
      <c r="T787" s="12">
        <f>INT(INDEX($C$5:$C$54,$I787)*INDEX(怒翼属性投放!$B$67:$Q$83,$F787,T$3)*INDEX(怒翼属性投放!$B$33:$B$41,怒翼升级!$G787))</f>
        <v>0</v>
      </c>
      <c r="U787" s="12">
        <f>INT(INDEX($C$5:$C$54,$I787)*INDEX(怒翼属性投放!$B$67:$Q$83,$F787,U$3)*INDEX(怒翼属性投放!$B$33:$B$41,怒翼升级!$G787))</f>
        <v>197</v>
      </c>
      <c r="V787" s="12">
        <f>INT(INDEX($C$5:$C$54,$I787)*INDEX(怒翼属性投放!$B$67:$Q$83,$F787,V$3)*INDEX(怒翼属性投放!$B$33:$B$41,怒翼升级!$G787))</f>
        <v>0</v>
      </c>
      <c r="W787" s="12">
        <f>INT(INDEX($C$5:$C$54,$I787)*INDEX(怒翼属性投放!$B$67:$Q$83,$F787,W$3)*INDEX(怒翼属性投放!$B$33:$B$41,怒翼升级!$G787))</f>
        <v>197</v>
      </c>
      <c r="X787" s="12">
        <f>INT(INDEX($C$5:$C$54,$I787)*INDEX(怒翼属性投放!$B$67:$Q$83,$F787,X$3)*INDEX(怒翼属性投放!$B$33:$B$41,怒翼升级!$G787))</f>
        <v>0</v>
      </c>
      <c r="Y787" s="12">
        <f>INT(INDEX($C$5:$C$54,$I787)*INDEX(怒翼属性投放!$B$67:$Q$83,$F787,Y$3)*INDEX(怒翼属性投放!$B$33:$B$41,怒翼升级!$G787))</f>
        <v>0</v>
      </c>
      <c r="Z787" s="12">
        <f>SUMPRODUCT(怒翼属性投放!B$47:Q$47,怒翼升级!J787:Y787)</f>
        <v>21730</v>
      </c>
    </row>
    <row r="788" spans="6:26" ht="16.5" x14ac:dyDescent="0.15">
      <c r="F788" s="13">
        <v>16</v>
      </c>
      <c r="G788" s="13">
        <v>9</v>
      </c>
      <c r="H788" s="13" t="s">
        <v>10</v>
      </c>
      <c r="I788" s="13">
        <v>34</v>
      </c>
      <c r="J788" s="12">
        <f>INT(INDEX($C$5:$C$54,$I788)*INDEX(怒翼属性投放!$B$67:$Q$83,$F788,J$3)*INDEX(怒翼属性投放!$B$33:$B$41,怒翼升级!$G788))</f>
        <v>0</v>
      </c>
      <c r="K788" s="12">
        <f>INT(INDEX($C$5:$C$54,$I788)*INDEX(怒翼属性投放!$B$67:$Q$83,$F788,K$3)*INDEX(怒翼属性投放!$B$33:$B$41,怒翼升级!$G788))</f>
        <v>2028</v>
      </c>
      <c r="L788" s="12">
        <f>INT(INDEX($C$5:$C$54,$I788)*INDEX(怒翼属性投放!$B$67:$Q$83,$F788,L$3)*INDEX(怒翼属性投放!$B$33:$B$41,怒翼升级!$G788))</f>
        <v>1014</v>
      </c>
      <c r="M788" s="12">
        <f>INT(INDEX($C$5:$C$54,$I788)*INDEX(怒翼属性投放!$B$67:$Q$83,$F788,M$3)*INDEX(怒翼属性投放!$B$33:$B$41,怒翼升级!$G788))</f>
        <v>1014</v>
      </c>
      <c r="N788" s="12">
        <f>INT(INDEX($C$5:$C$54,$I788)*INDEX(怒翼属性投放!$B$67:$Q$83,$F788,N$3)*INDEX(怒翼属性投放!$B$33:$B$41,怒翼升级!$G788))</f>
        <v>2028</v>
      </c>
      <c r="O788" s="12">
        <f>INT(INDEX($C$5:$C$54,$I788)*INDEX(怒翼属性投放!$B$67:$Q$83,$F788,O$3)*INDEX(怒翼属性投放!$B$33:$B$41,怒翼升级!$G788))</f>
        <v>0</v>
      </c>
      <c r="P788" s="12">
        <f>INT(INDEX($C$5:$C$54,$I788)*INDEX(怒翼属性投放!$B$67:$Q$83,$F788,P$3)*INDEX(怒翼属性投放!$B$33:$B$41,怒翼升级!$G788))</f>
        <v>2028</v>
      </c>
      <c r="Q788" s="12">
        <f>INT(INDEX($C$5:$C$54,$I788)*INDEX(怒翼属性投放!$B$67:$Q$83,$F788,Q$3)*INDEX(怒翼属性投放!$B$33:$B$41,怒翼升级!$G788))</f>
        <v>0</v>
      </c>
      <c r="R788" s="12">
        <f>INT(INDEX($C$5:$C$54,$I788)*INDEX(怒翼属性投放!$B$67:$Q$83,$F788,R$3)*INDEX(怒翼属性投放!$B$33:$B$41,怒翼升级!$G788))</f>
        <v>0</v>
      </c>
      <c r="S788" s="12">
        <f>INT(INDEX($C$5:$C$54,$I788)*INDEX(怒翼属性投放!$B$67:$Q$83,$F788,S$3)*INDEX(怒翼属性投放!$B$33:$B$41,怒翼升级!$G788))</f>
        <v>0</v>
      </c>
      <c r="T788" s="12">
        <f>INT(INDEX($C$5:$C$54,$I788)*INDEX(怒翼属性投放!$B$67:$Q$83,$F788,T$3)*INDEX(怒翼属性投放!$B$33:$B$41,怒翼升级!$G788))</f>
        <v>0</v>
      </c>
      <c r="U788" s="12">
        <f>INT(INDEX($C$5:$C$54,$I788)*INDEX(怒翼属性投放!$B$67:$Q$83,$F788,U$3)*INDEX(怒翼属性投放!$B$33:$B$41,怒翼升级!$G788))</f>
        <v>202</v>
      </c>
      <c r="V788" s="12">
        <f>INT(INDEX($C$5:$C$54,$I788)*INDEX(怒翼属性投放!$B$67:$Q$83,$F788,V$3)*INDEX(怒翼属性投放!$B$33:$B$41,怒翼升级!$G788))</f>
        <v>0</v>
      </c>
      <c r="W788" s="12">
        <f>INT(INDEX($C$5:$C$54,$I788)*INDEX(怒翼属性投放!$B$67:$Q$83,$F788,W$3)*INDEX(怒翼属性投放!$B$33:$B$41,怒翼升级!$G788))</f>
        <v>202</v>
      </c>
      <c r="X788" s="12">
        <f>INT(INDEX($C$5:$C$54,$I788)*INDEX(怒翼属性投放!$B$67:$Q$83,$F788,X$3)*INDEX(怒翼属性投放!$B$33:$B$41,怒翼升级!$G788))</f>
        <v>0</v>
      </c>
      <c r="Y788" s="12">
        <f>INT(INDEX($C$5:$C$54,$I788)*INDEX(怒翼属性投放!$B$67:$Q$83,$F788,Y$3)*INDEX(怒翼属性投放!$B$33:$B$41,怒翼升级!$G788))</f>
        <v>0</v>
      </c>
      <c r="Z788" s="12">
        <f>SUMPRODUCT(怒翼属性投放!B$47:Q$47,怒翼升级!J788:Y788)</f>
        <v>22292</v>
      </c>
    </row>
    <row r="789" spans="6:26" ht="16.5" x14ac:dyDescent="0.15">
      <c r="F789" s="13">
        <v>16</v>
      </c>
      <c r="G789" s="13">
        <v>9</v>
      </c>
      <c r="H789" s="13" t="s">
        <v>10</v>
      </c>
      <c r="I789" s="13">
        <v>35</v>
      </c>
      <c r="J789" s="12">
        <f>INT(INDEX($C$5:$C$54,$I789)*INDEX(怒翼属性投放!$B$67:$Q$83,$F789,J$3)*INDEX(怒翼属性投放!$B$33:$B$41,怒翼升级!$G789))</f>
        <v>0</v>
      </c>
      <c r="K789" s="12">
        <f>INT(INDEX($C$5:$C$54,$I789)*INDEX(怒翼属性投放!$B$67:$Q$83,$F789,K$3)*INDEX(怒翼属性投放!$B$33:$B$41,怒翼升级!$G789))</f>
        <v>2079</v>
      </c>
      <c r="L789" s="12">
        <f>INT(INDEX($C$5:$C$54,$I789)*INDEX(怒翼属性投放!$B$67:$Q$83,$F789,L$3)*INDEX(怒翼属性投放!$B$33:$B$41,怒翼升级!$G789))</f>
        <v>1039</v>
      </c>
      <c r="M789" s="12">
        <f>INT(INDEX($C$5:$C$54,$I789)*INDEX(怒翼属性投放!$B$67:$Q$83,$F789,M$3)*INDEX(怒翼属性投放!$B$33:$B$41,怒翼升级!$G789))</f>
        <v>1039</v>
      </c>
      <c r="N789" s="12">
        <f>INT(INDEX($C$5:$C$54,$I789)*INDEX(怒翼属性投放!$B$67:$Q$83,$F789,N$3)*INDEX(怒翼属性投放!$B$33:$B$41,怒翼升级!$G789))</f>
        <v>2079</v>
      </c>
      <c r="O789" s="12">
        <f>INT(INDEX($C$5:$C$54,$I789)*INDEX(怒翼属性投放!$B$67:$Q$83,$F789,O$3)*INDEX(怒翼属性投放!$B$33:$B$41,怒翼升级!$G789))</f>
        <v>0</v>
      </c>
      <c r="P789" s="12">
        <f>INT(INDEX($C$5:$C$54,$I789)*INDEX(怒翼属性投放!$B$67:$Q$83,$F789,P$3)*INDEX(怒翼属性投放!$B$33:$B$41,怒翼升级!$G789))</f>
        <v>2079</v>
      </c>
      <c r="Q789" s="12">
        <f>INT(INDEX($C$5:$C$54,$I789)*INDEX(怒翼属性投放!$B$67:$Q$83,$F789,Q$3)*INDEX(怒翼属性投放!$B$33:$B$41,怒翼升级!$G789))</f>
        <v>0</v>
      </c>
      <c r="R789" s="12">
        <f>INT(INDEX($C$5:$C$54,$I789)*INDEX(怒翼属性投放!$B$67:$Q$83,$F789,R$3)*INDEX(怒翼属性投放!$B$33:$B$41,怒翼升级!$G789))</f>
        <v>0</v>
      </c>
      <c r="S789" s="12">
        <f>INT(INDEX($C$5:$C$54,$I789)*INDEX(怒翼属性投放!$B$67:$Q$83,$F789,S$3)*INDEX(怒翼属性投放!$B$33:$B$41,怒翼升级!$G789))</f>
        <v>0</v>
      </c>
      <c r="T789" s="12">
        <f>INT(INDEX($C$5:$C$54,$I789)*INDEX(怒翼属性投放!$B$67:$Q$83,$F789,T$3)*INDEX(怒翼属性投放!$B$33:$B$41,怒翼升级!$G789))</f>
        <v>0</v>
      </c>
      <c r="U789" s="12">
        <f>INT(INDEX($C$5:$C$54,$I789)*INDEX(怒翼属性投放!$B$67:$Q$83,$F789,U$3)*INDEX(怒翼属性投放!$B$33:$B$41,怒翼升级!$G789))</f>
        <v>207</v>
      </c>
      <c r="V789" s="12">
        <f>INT(INDEX($C$5:$C$54,$I789)*INDEX(怒翼属性投放!$B$67:$Q$83,$F789,V$3)*INDEX(怒翼属性投放!$B$33:$B$41,怒翼升级!$G789))</f>
        <v>0</v>
      </c>
      <c r="W789" s="12">
        <f>INT(INDEX($C$5:$C$54,$I789)*INDEX(怒翼属性投放!$B$67:$Q$83,$F789,W$3)*INDEX(怒翼属性投放!$B$33:$B$41,怒翼升级!$G789))</f>
        <v>207</v>
      </c>
      <c r="X789" s="12">
        <f>INT(INDEX($C$5:$C$54,$I789)*INDEX(怒翼属性投放!$B$67:$Q$83,$F789,X$3)*INDEX(怒翼属性投放!$B$33:$B$41,怒翼升级!$G789))</f>
        <v>0</v>
      </c>
      <c r="Y789" s="12">
        <f>INT(INDEX($C$5:$C$54,$I789)*INDEX(怒翼属性投放!$B$67:$Q$83,$F789,Y$3)*INDEX(怒翼属性投放!$B$33:$B$41,怒翼升级!$G789))</f>
        <v>0</v>
      </c>
      <c r="Z789" s="12">
        <f>SUMPRODUCT(怒翼属性投放!B$47:Q$47,怒翼升级!J789:Y789)</f>
        <v>22848</v>
      </c>
    </row>
    <row r="790" spans="6:26" ht="16.5" x14ac:dyDescent="0.15">
      <c r="F790" s="13">
        <v>16</v>
      </c>
      <c r="G790" s="13">
        <v>9</v>
      </c>
      <c r="H790" s="13" t="s">
        <v>10</v>
      </c>
      <c r="I790" s="13">
        <v>36</v>
      </c>
      <c r="J790" s="12">
        <f>INT(INDEX($C$5:$C$54,$I790)*INDEX(怒翼属性投放!$B$67:$Q$83,$F790,J$3)*INDEX(怒翼属性投放!$B$33:$B$41,怒翼升级!$G790))</f>
        <v>0</v>
      </c>
      <c r="K790" s="12">
        <f>INT(INDEX($C$5:$C$54,$I790)*INDEX(怒翼属性投放!$B$67:$Q$83,$F790,K$3)*INDEX(怒翼属性投放!$B$33:$B$41,怒翼升级!$G790))</f>
        <v>2130</v>
      </c>
      <c r="L790" s="12">
        <f>INT(INDEX($C$5:$C$54,$I790)*INDEX(怒翼属性投放!$B$67:$Q$83,$F790,L$3)*INDEX(怒翼属性投放!$B$33:$B$41,怒翼升级!$G790))</f>
        <v>1065</v>
      </c>
      <c r="M790" s="12">
        <f>INT(INDEX($C$5:$C$54,$I790)*INDEX(怒翼属性投放!$B$67:$Q$83,$F790,M$3)*INDEX(怒翼属性投放!$B$33:$B$41,怒翼升级!$G790))</f>
        <v>1065</v>
      </c>
      <c r="N790" s="12">
        <f>INT(INDEX($C$5:$C$54,$I790)*INDEX(怒翼属性投放!$B$67:$Q$83,$F790,N$3)*INDEX(怒翼属性投放!$B$33:$B$41,怒翼升级!$G790))</f>
        <v>2130</v>
      </c>
      <c r="O790" s="12">
        <f>INT(INDEX($C$5:$C$54,$I790)*INDEX(怒翼属性投放!$B$67:$Q$83,$F790,O$3)*INDEX(怒翼属性投放!$B$33:$B$41,怒翼升级!$G790))</f>
        <v>0</v>
      </c>
      <c r="P790" s="12">
        <f>INT(INDEX($C$5:$C$54,$I790)*INDEX(怒翼属性投放!$B$67:$Q$83,$F790,P$3)*INDEX(怒翼属性投放!$B$33:$B$41,怒翼升级!$G790))</f>
        <v>2130</v>
      </c>
      <c r="Q790" s="12">
        <f>INT(INDEX($C$5:$C$54,$I790)*INDEX(怒翼属性投放!$B$67:$Q$83,$F790,Q$3)*INDEX(怒翼属性投放!$B$33:$B$41,怒翼升级!$G790))</f>
        <v>0</v>
      </c>
      <c r="R790" s="12">
        <f>INT(INDEX($C$5:$C$54,$I790)*INDEX(怒翼属性投放!$B$67:$Q$83,$F790,R$3)*INDEX(怒翼属性投放!$B$33:$B$41,怒翼升级!$G790))</f>
        <v>0</v>
      </c>
      <c r="S790" s="12">
        <f>INT(INDEX($C$5:$C$54,$I790)*INDEX(怒翼属性投放!$B$67:$Q$83,$F790,S$3)*INDEX(怒翼属性投放!$B$33:$B$41,怒翼升级!$G790))</f>
        <v>0</v>
      </c>
      <c r="T790" s="12">
        <f>INT(INDEX($C$5:$C$54,$I790)*INDEX(怒翼属性投放!$B$67:$Q$83,$F790,T$3)*INDEX(怒翼属性投放!$B$33:$B$41,怒翼升级!$G790))</f>
        <v>0</v>
      </c>
      <c r="U790" s="12">
        <f>INT(INDEX($C$5:$C$54,$I790)*INDEX(怒翼属性投放!$B$67:$Q$83,$F790,U$3)*INDEX(怒翼属性投放!$B$33:$B$41,怒翼升级!$G790))</f>
        <v>213</v>
      </c>
      <c r="V790" s="12">
        <f>INT(INDEX($C$5:$C$54,$I790)*INDEX(怒翼属性投放!$B$67:$Q$83,$F790,V$3)*INDEX(怒翼属性投放!$B$33:$B$41,怒翼升级!$G790))</f>
        <v>0</v>
      </c>
      <c r="W790" s="12">
        <f>INT(INDEX($C$5:$C$54,$I790)*INDEX(怒翼属性投放!$B$67:$Q$83,$F790,W$3)*INDEX(怒翼属性投放!$B$33:$B$41,怒翼升级!$G790))</f>
        <v>213</v>
      </c>
      <c r="X790" s="12">
        <f>INT(INDEX($C$5:$C$54,$I790)*INDEX(怒翼属性投放!$B$67:$Q$83,$F790,X$3)*INDEX(怒翼属性投放!$B$33:$B$41,怒翼升级!$G790))</f>
        <v>0</v>
      </c>
      <c r="Y790" s="12">
        <f>INT(INDEX($C$5:$C$54,$I790)*INDEX(怒翼属性投放!$B$67:$Q$83,$F790,Y$3)*INDEX(怒翼属性投放!$B$33:$B$41,怒翼升级!$G790))</f>
        <v>0</v>
      </c>
      <c r="Z790" s="12">
        <f>SUMPRODUCT(怒翼属性投放!B$47:Q$47,怒翼升级!J790:Y790)</f>
        <v>23430</v>
      </c>
    </row>
    <row r="791" spans="6:26" ht="16.5" x14ac:dyDescent="0.15">
      <c r="F791" s="13">
        <v>16</v>
      </c>
      <c r="G791" s="13">
        <v>9</v>
      </c>
      <c r="H791" s="13" t="s">
        <v>10</v>
      </c>
      <c r="I791" s="13">
        <v>37</v>
      </c>
      <c r="J791" s="12">
        <f>INT(INDEX($C$5:$C$54,$I791)*INDEX(怒翼属性投放!$B$67:$Q$83,$F791,J$3)*INDEX(怒翼属性投放!$B$33:$B$41,怒翼升级!$G791))</f>
        <v>0</v>
      </c>
      <c r="K791" s="12">
        <f>INT(INDEX($C$5:$C$54,$I791)*INDEX(怒翼属性投放!$B$67:$Q$83,$F791,K$3)*INDEX(怒翼属性投放!$B$33:$B$41,怒翼升级!$G791))</f>
        <v>2181</v>
      </c>
      <c r="L791" s="12">
        <f>INT(INDEX($C$5:$C$54,$I791)*INDEX(怒翼属性投放!$B$67:$Q$83,$F791,L$3)*INDEX(怒翼属性投放!$B$33:$B$41,怒翼升级!$G791))</f>
        <v>1090</v>
      </c>
      <c r="M791" s="12">
        <f>INT(INDEX($C$5:$C$54,$I791)*INDEX(怒翼属性投放!$B$67:$Q$83,$F791,M$3)*INDEX(怒翼属性投放!$B$33:$B$41,怒翼升级!$G791))</f>
        <v>1090</v>
      </c>
      <c r="N791" s="12">
        <f>INT(INDEX($C$5:$C$54,$I791)*INDEX(怒翼属性投放!$B$67:$Q$83,$F791,N$3)*INDEX(怒翼属性投放!$B$33:$B$41,怒翼升级!$G791))</f>
        <v>2181</v>
      </c>
      <c r="O791" s="12">
        <f>INT(INDEX($C$5:$C$54,$I791)*INDEX(怒翼属性投放!$B$67:$Q$83,$F791,O$3)*INDEX(怒翼属性投放!$B$33:$B$41,怒翼升级!$G791))</f>
        <v>0</v>
      </c>
      <c r="P791" s="12">
        <f>INT(INDEX($C$5:$C$54,$I791)*INDEX(怒翼属性投放!$B$67:$Q$83,$F791,P$3)*INDEX(怒翼属性投放!$B$33:$B$41,怒翼升级!$G791))</f>
        <v>2181</v>
      </c>
      <c r="Q791" s="12">
        <f>INT(INDEX($C$5:$C$54,$I791)*INDEX(怒翼属性投放!$B$67:$Q$83,$F791,Q$3)*INDEX(怒翼属性投放!$B$33:$B$41,怒翼升级!$G791))</f>
        <v>0</v>
      </c>
      <c r="R791" s="12">
        <f>INT(INDEX($C$5:$C$54,$I791)*INDEX(怒翼属性投放!$B$67:$Q$83,$F791,R$3)*INDEX(怒翼属性投放!$B$33:$B$41,怒翼升级!$G791))</f>
        <v>0</v>
      </c>
      <c r="S791" s="12">
        <f>INT(INDEX($C$5:$C$54,$I791)*INDEX(怒翼属性投放!$B$67:$Q$83,$F791,S$3)*INDEX(怒翼属性投放!$B$33:$B$41,怒翼升级!$G791))</f>
        <v>0</v>
      </c>
      <c r="T791" s="12">
        <f>INT(INDEX($C$5:$C$54,$I791)*INDEX(怒翼属性投放!$B$67:$Q$83,$F791,T$3)*INDEX(怒翼属性投放!$B$33:$B$41,怒翼升级!$G791))</f>
        <v>0</v>
      </c>
      <c r="U791" s="12">
        <f>INT(INDEX($C$5:$C$54,$I791)*INDEX(怒翼属性投放!$B$67:$Q$83,$F791,U$3)*INDEX(怒翼属性投放!$B$33:$B$41,怒翼升级!$G791))</f>
        <v>218</v>
      </c>
      <c r="V791" s="12">
        <f>INT(INDEX($C$5:$C$54,$I791)*INDEX(怒翼属性投放!$B$67:$Q$83,$F791,V$3)*INDEX(怒翼属性投放!$B$33:$B$41,怒翼升级!$G791))</f>
        <v>0</v>
      </c>
      <c r="W791" s="12">
        <f>INT(INDEX($C$5:$C$54,$I791)*INDEX(怒翼属性投放!$B$67:$Q$83,$F791,W$3)*INDEX(怒翼属性投放!$B$33:$B$41,怒翼升级!$G791))</f>
        <v>218</v>
      </c>
      <c r="X791" s="12">
        <f>INT(INDEX($C$5:$C$54,$I791)*INDEX(怒翼属性投放!$B$67:$Q$83,$F791,X$3)*INDEX(怒翼属性投放!$B$33:$B$41,怒翼升级!$G791))</f>
        <v>0</v>
      </c>
      <c r="Y791" s="12">
        <f>INT(INDEX($C$5:$C$54,$I791)*INDEX(怒翼属性投放!$B$67:$Q$83,$F791,Y$3)*INDEX(怒翼属性投放!$B$33:$B$41,怒翼升级!$G791))</f>
        <v>0</v>
      </c>
      <c r="Z791" s="12">
        <f>SUMPRODUCT(怒翼属性投放!B$47:Q$47,怒翼升级!J791:Y791)</f>
        <v>23986</v>
      </c>
    </row>
    <row r="792" spans="6:26" ht="16.5" x14ac:dyDescent="0.15">
      <c r="F792" s="13">
        <v>16</v>
      </c>
      <c r="G792" s="13">
        <v>9</v>
      </c>
      <c r="H792" s="13" t="s">
        <v>10</v>
      </c>
      <c r="I792" s="13">
        <v>38</v>
      </c>
      <c r="J792" s="12">
        <f>INT(INDEX($C$5:$C$54,$I792)*INDEX(怒翼属性投放!$B$67:$Q$83,$F792,J$3)*INDEX(怒翼属性投放!$B$33:$B$41,怒翼升级!$G792))</f>
        <v>0</v>
      </c>
      <c r="K792" s="12">
        <f>INT(INDEX($C$5:$C$54,$I792)*INDEX(怒翼属性投放!$B$67:$Q$83,$F792,K$3)*INDEX(怒翼属性投放!$B$33:$B$41,怒翼升级!$G792))</f>
        <v>2232</v>
      </c>
      <c r="L792" s="12">
        <f>INT(INDEX($C$5:$C$54,$I792)*INDEX(怒翼属性投放!$B$67:$Q$83,$F792,L$3)*INDEX(怒翼属性投放!$B$33:$B$41,怒翼升级!$G792))</f>
        <v>1116</v>
      </c>
      <c r="M792" s="12">
        <f>INT(INDEX($C$5:$C$54,$I792)*INDEX(怒翼属性投放!$B$67:$Q$83,$F792,M$3)*INDEX(怒翼属性投放!$B$33:$B$41,怒翼升级!$G792))</f>
        <v>1116</v>
      </c>
      <c r="N792" s="12">
        <f>INT(INDEX($C$5:$C$54,$I792)*INDEX(怒翼属性投放!$B$67:$Q$83,$F792,N$3)*INDEX(怒翼属性投放!$B$33:$B$41,怒翼升级!$G792))</f>
        <v>2232</v>
      </c>
      <c r="O792" s="12">
        <f>INT(INDEX($C$5:$C$54,$I792)*INDEX(怒翼属性投放!$B$67:$Q$83,$F792,O$3)*INDEX(怒翼属性投放!$B$33:$B$41,怒翼升级!$G792))</f>
        <v>0</v>
      </c>
      <c r="P792" s="12">
        <f>INT(INDEX($C$5:$C$54,$I792)*INDEX(怒翼属性投放!$B$67:$Q$83,$F792,P$3)*INDEX(怒翼属性投放!$B$33:$B$41,怒翼升级!$G792))</f>
        <v>2232</v>
      </c>
      <c r="Q792" s="12">
        <f>INT(INDEX($C$5:$C$54,$I792)*INDEX(怒翼属性投放!$B$67:$Q$83,$F792,Q$3)*INDEX(怒翼属性投放!$B$33:$B$41,怒翼升级!$G792))</f>
        <v>0</v>
      </c>
      <c r="R792" s="12">
        <f>INT(INDEX($C$5:$C$54,$I792)*INDEX(怒翼属性投放!$B$67:$Q$83,$F792,R$3)*INDEX(怒翼属性投放!$B$33:$B$41,怒翼升级!$G792))</f>
        <v>0</v>
      </c>
      <c r="S792" s="12">
        <f>INT(INDEX($C$5:$C$54,$I792)*INDEX(怒翼属性投放!$B$67:$Q$83,$F792,S$3)*INDEX(怒翼属性投放!$B$33:$B$41,怒翼升级!$G792))</f>
        <v>0</v>
      </c>
      <c r="T792" s="12">
        <f>INT(INDEX($C$5:$C$54,$I792)*INDEX(怒翼属性投放!$B$67:$Q$83,$F792,T$3)*INDEX(怒翼属性投放!$B$33:$B$41,怒翼升级!$G792))</f>
        <v>0</v>
      </c>
      <c r="U792" s="12">
        <f>INT(INDEX($C$5:$C$54,$I792)*INDEX(怒翼属性投放!$B$67:$Q$83,$F792,U$3)*INDEX(怒翼属性投放!$B$33:$B$41,怒翼升级!$G792))</f>
        <v>223</v>
      </c>
      <c r="V792" s="12">
        <f>INT(INDEX($C$5:$C$54,$I792)*INDEX(怒翼属性投放!$B$67:$Q$83,$F792,V$3)*INDEX(怒翼属性投放!$B$33:$B$41,怒翼升级!$G792))</f>
        <v>0</v>
      </c>
      <c r="W792" s="12">
        <f>INT(INDEX($C$5:$C$54,$I792)*INDEX(怒翼属性投放!$B$67:$Q$83,$F792,W$3)*INDEX(怒翼属性投放!$B$33:$B$41,怒翼升级!$G792))</f>
        <v>223</v>
      </c>
      <c r="X792" s="12">
        <f>INT(INDEX($C$5:$C$54,$I792)*INDEX(怒翼属性投放!$B$67:$Q$83,$F792,X$3)*INDEX(怒翼属性投放!$B$33:$B$41,怒翼升级!$G792))</f>
        <v>0</v>
      </c>
      <c r="Y792" s="12">
        <f>INT(INDEX($C$5:$C$54,$I792)*INDEX(怒翼属性投放!$B$67:$Q$83,$F792,Y$3)*INDEX(怒翼属性投放!$B$33:$B$41,怒翼升级!$G792))</f>
        <v>0</v>
      </c>
      <c r="Z792" s="12">
        <f>SUMPRODUCT(怒翼属性投放!B$47:Q$47,怒翼升级!J792:Y792)</f>
        <v>24548</v>
      </c>
    </row>
    <row r="793" spans="6:26" ht="16.5" x14ac:dyDescent="0.15">
      <c r="F793" s="13">
        <v>16</v>
      </c>
      <c r="G793" s="13">
        <v>9</v>
      </c>
      <c r="H793" s="13" t="s">
        <v>10</v>
      </c>
      <c r="I793" s="13">
        <v>39</v>
      </c>
      <c r="J793" s="12">
        <f>INT(INDEX($C$5:$C$54,$I793)*INDEX(怒翼属性投放!$B$67:$Q$83,$F793,J$3)*INDEX(怒翼属性投放!$B$33:$B$41,怒翼升级!$G793))</f>
        <v>0</v>
      </c>
      <c r="K793" s="12">
        <f>INT(INDEX($C$5:$C$54,$I793)*INDEX(怒翼属性投放!$B$67:$Q$83,$F793,K$3)*INDEX(怒翼属性投放!$B$33:$B$41,怒翼升级!$G793))</f>
        <v>2284</v>
      </c>
      <c r="L793" s="12">
        <f>INT(INDEX($C$5:$C$54,$I793)*INDEX(怒翼属性投放!$B$67:$Q$83,$F793,L$3)*INDEX(怒翼属性投放!$B$33:$B$41,怒翼升级!$G793))</f>
        <v>1142</v>
      </c>
      <c r="M793" s="12">
        <f>INT(INDEX($C$5:$C$54,$I793)*INDEX(怒翼属性投放!$B$67:$Q$83,$F793,M$3)*INDEX(怒翼属性投放!$B$33:$B$41,怒翼升级!$G793))</f>
        <v>1142</v>
      </c>
      <c r="N793" s="12">
        <f>INT(INDEX($C$5:$C$54,$I793)*INDEX(怒翼属性投放!$B$67:$Q$83,$F793,N$3)*INDEX(怒翼属性投放!$B$33:$B$41,怒翼升级!$G793))</f>
        <v>2284</v>
      </c>
      <c r="O793" s="12">
        <f>INT(INDEX($C$5:$C$54,$I793)*INDEX(怒翼属性投放!$B$67:$Q$83,$F793,O$3)*INDEX(怒翼属性投放!$B$33:$B$41,怒翼升级!$G793))</f>
        <v>0</v>
      </c>
      <c r="P793" s="12">
        <f>INT(INDEX($C$5:$C$54,$I793)*INDEX(怒翼属性投放!$B$67:$Q$83,$F793,P$3)*INDEX(怒翼属性投放!$B$33:$B$41,怒翼升级!$G793))</f>
        <v>2284</v>
      </c>
      <c r="Q793" s="12">
        <f>INT(INDEX($C$5:$C$54,$I793)*INDEX(怒翼属性投放!$B$67:$Q$83,$F793,Q$3)*INDEX(怒翼属性投放!$B$33:$B$41,怒翼升级!$G793))</f>
        <v>0</v>
      </c>
      <c r="R793" s="12">
        <f>INT(INDEX($C$5:$C$54,$I793)*INDEX(怒翼属性投放!$B$67:$Q$83,$F793,R$3)*INDEX(怒翼属性投放!$B$33:$B$41,怒翼升级!$G793))</f>
        <v>0</v>
      </c>
      <c r="S793" s="12">
        <f>INT(INDEX($C$5:$C$54,$I793)*INDEX(怒翼属性投放!$B$67:$Q$83,$F793,S$3)*INDEX(怒翼属性投放!$B$33:$B$41,怒翼升级!$G793))</f>
        <v>0</v>
      </c>
      <c r="T793" s="12">
        <f>INT(INDEX($C$5:$C$54,$I793)*INDEX(怒翼属性投放!$B$67:$Q$83,$F793,T$3)*INDEX(怒翼属性投放!$B$33:$B$41,怒翼升级!$G793))</f>
        <v>0</v>
      </c>
      <c r="U793" s="12">
        <f>INT(INDEX($C$5:$C$54,$I793)*INDEX(怒翼属性投放!$B$67:$Q$83,$F793,U$3)*INDEX(怒翼属性投放!$B$33:$B$41,怒翼升级!$G793))</f>
        <v>228</v>
      </c>
      <c r="V793" s="12">
        <f>INT(INDEX($C$5:$C$54,$I793)*INDEX(怒翼属性投放!$B$67:$Q$83,$F793,V$3)*INDEX(怒翼属性投放!$B$33:$B$41,怒翼升级!$G793))</f>
        <v>0</v>
      </c>
      <c r="W793" s="12">
        <f>INT(INDEX($C$5:$C$54,$I793)*INDEX(怒翼属性投放!$B$67:$Q$83,$F793,W$3)*INDEX(怒翼属性投放!$B$33:$B$41,怒翼升级!$G793))</f>
        <v>228</v>
      </c>
      <c r="X793" s="12">
        <f>INT(INDEX($C$5:$C$54,$I793)*INDEX(怒翼属性投放!$B$67:$Q$83,$F793,X$3)*INDEX(怒翼属性投放!$B$33:$B$41,怒翼升级!$G793))</f>
        <v>0</v>
      </c>
      <c r="Y793" s="12">
        <f>INT(INDEX($C$5:$C$54,$I793)*INDEX(怒翼属性投放!$B$67:$Q$83,$F793,Y$3)*INDEX(怒翼属性投放!$B$33:$B$41,怒翼升级!$G793))</f>
        <v>0</v>
      </c>
      <c r="Z793" s="12">
        <f>SUMPRODUCT(怒翼属性投放!B$47:Q$47,怒翼升级!J793:Y793)</f>
        <v>25116</v>
      </c>
    </row>
    <row r="794" spans="6:26" ht="16.5" x14ac:dyDescent="0.15">
      <c r="F794" s="13">
        <v>16</v>
      </c>
      <c r="G794" s="13">
        <v>9</v>
      </c>
      <c r="H794" s="13" t="s">
        <v>10</v>
      </c>
      <c r="I794" s="13">
        <v>40</v>
      </c>
      <c r="J794" s="12">
        <f>INT(INDEX($C$5:$C$54,$I794)*INDEX(怒翼属性投放!$B$67:$Q$83,$F794,J$3)*INDEX(怒翼属性投放!$B$33:$B$41,怒翼升级!$G794))</f>
        <v>0</v>
      </c>
      <c r="K794" s="12">
        <f>INT(INDEX($C$5:$C$54,$I794)*INDEX(怒翼属性投放!$B$67:$Q$83,$F794,K$3)*INDEX(怒翼属性投放!$B$33:$B$41,怒翼升级!$G794))</f>
        <v>2335</v>
      </c>
      <c r="L794" s="12">
        <f>INT(INDEX($C$5:$C$54,$I794)*INDEX(怒翼属性投放!$B$67:$Q$83,$F794,L$3)*INDEX(怒翼属性投放!$B$33:$B$41,怒翼升级!$G794))</f>
        <v>1167</v>
      </c>
      <c r="M794" s="12">
        <f>INT(INDEX($C$5:$C$54,$I794)*INDEX(怒翼属性投放!$B$67:$Q$83,$F794,M$3)*INDEX(怒翼属性投放!$B$33:$B$41,怒翼升级!$G794))</f>
        <v>1167</v>
      </c>
      <c r="N794" s="12">
        <f>INT(INDEX($C$5:$C$54,$I794)*INDEX(怒翼属性投放!$B$67:$Q$83,$F794,N$3)*INDEX(怒翼属性投放!$B$33:$B$41,怒翼升级!$G794))</f>
        <v>2335</v>
      </c>
      <c r="O794" s="12">
        <f>INT(INDEX($C$5:$C$54,$I794)*INDEX(怒翼属性投放!$B$67:$Q$83,$F794,O$3)*INDEX(怒翼属性投放!$B$33:$B$41,怒翼升级!$G794))</f>
        <v>0</v>
      </c>
      <c r="P794" s="12">
        <f>INT(INDEX($C$5:$C$54,$I794)*INDEX(怒翼属性投放!$B$67:$Q$83,$F794,P$3)*INDEX(怒翼属性投放!$B$33:$B$41,怒翼升级!$G794))</f>
        <v>2335</v>
      </c>
      <c r="Q794" s="12">
        <f>INT(INDEX($C$5:$C$54,$I794)*INDEX(怒翼属性投放!$B$67:$Q$83,$F794,Q$3)*INDEX(怒翼属性投放!$B$33:$B$41,怒翼升级!$G794))</f>
        <v>0</v>
      </c>
      <c r="R794" s="12">
        <f>INT(INDEX($C$5:$C$54,$I794)*INDEX(怒翼属性投放!$B$67:$Q$83,$F794,R$3)*INDEX(怒翼属性投放!$B$33:$B$41,怒翼升级!$G794))</f>
        <v>0</v>
      </c>
      <c r="S794" s="12">
        <f>INT(INDEX($C$5:$C$54,$I794)*INDEX(怒翼属性投放!$B$67:$Q$83,$F794,S$3)*INDEX(怒翼属性投放!$B$33:$B$41,怒翼升级!$G794))</f>
        <v>0</v>
      </c>
      <c r="T794" s="12">
        <f>INT(INDEX($C$5:$C$54,$I794)*INDEX(怒翼属性投放!$B$67:$Q$83,$F794,T$3)*INDEX(怒翼属性投放!$B$33:$B$41,怒翼升级!$G794))</f>
        <v>0</v>
      </c>
      <c r="U794" s="12">
        <f>INT(INDEX($C$5:$C$54,$I794)*INDEX(怒翼属性投放!$B$67:$Q$83,$F794,U$3)*INDEX(怒翼属性投放!$B$33:$B$41,怒翼升级!$G794))</f>
        <v>233</v>
      </c>
      <c r="V794" s="12">
        <f>INT(INDEX($C$5:$C$54,$I794)*INDEX(怒翼属性投放!$B$67:$Q$83,$F794,V$3)*INDEX(怒翼属性投放!$B$33:$B$41,怒翼升级!$G794))</f>
        <v>0</v>
      </c>
      <c r="W794" s="12">
        <f>INT(INDEX($C$5:$C$54,$I794)*INDEX(怒翼属性投放!$B$67:$Q$83,$F794,W$3)*INDEX(怒翼属性投放!$B$33:$B$41,怒翼升级!$G794))</f>
        <v>233</v>
      </c>
      <c r="X794" s="12">
        <f>INT(INDEX($C$5:$C$54,$I794)*INDEX(怒翼属性投放!$B$67:$Q$83,$F794,X$3)*INDEX(怒翼属性投放!$B$33:$B$41,怒翼升级!$G794))</f>
        <v>0</v>
      </c>
      <c r="Y794" s="12">
        <f>INT(INDEX($C$5:$C$54,$I794)*INDEX(怒翼属性投放!$B$67:$Q$83,$F794,Y$3)*INDEX(怒翼属性投放!$B$33:$B$41,怒翼升级!$G794))</f>
        <v>0</v>
      </c>
      <c r="Z794" s="12">
        <f>SUMPRODUCT(怒翼属性投放!B$47:Q$47,怒翼升级!J794:Y794)</f>
        <v>25672</v>
      </c>
    </row>
    <row r="795" spans="6:26" ht="16.5" x14ac:dyDescent="0.15">
      <c r="F795" s="13">
        <v>16</v>
      </c>
      <c r="G795" s="13">
        <v>9</v>
      </c>
      <c r="H795" s="13" t="s">
        <v>10</v>
      </c>
      <c r="I795" s="13">
        <v>41</v>
      </c>
      <c r="J795" s="12">
        <f>INT(INDEX($C$5:$C$54,$I795)*INDEX(怒翼属性投放!$B$67:$Q$83,$F795,J$3)*INDEX(怒翼属性投放!$B$33:$B$41,怒翼升级!$G795))</f>
        <v>0</v>
      </c>
      <c r="K795" s="12">
        <f>INT(INDEX($C$5:$C$54,$I795)*INDEX(怒翼属性投放!$B$67:$Q$83,$F795,K$3)*INDEX(怒翼属性投放!$B$33:$B$41,怒翼升级!$G795))</f>
        <v>2386</v>
      </c>
      <c r="L795" s="12">
        <f>INT(INDEX($C$5:$C$54,$I795)*INDEX(怒翼属性投放!$B$67:$Q$83,$F795,L$3)*INDEX(怒翼属性投放!$B$33:$B$41,怒翼升级!$G795))</f>
        <v>1193</v>
      </c>
      <c r="M795" s="12">
        <f>INT(INDEX($C$5:$C$54,$I795)*INDEX(怒翼属性投放!$B$67:$Q$83,$F795,M$3)*INDEX(怒翼属性投放!$B$33:$B$41,怒翼升级!$G795))</f>
        <v>1193</v>
      </c>
      <c r="N795" s="12">
        <f>INT(INDEX($C$5:$C$54,$I795)*INDEX(怒翼属性投放!$B$67:$Q$83,$F795,N$3)*INDEX(怒翼属性投放!$B$33:$B$41,怒翼升级!$G795))</f>
        <v>2386</v>
      </c>
      <c r="O795" s="12">
        <f>INT(INDEX($C$5:$C$54,$I795)*INDEX(怒翼属性投放!$B$67:$Q$83,$F795,O$3)*INDEX(怒翼属性投放!$B$33:$B$41,怒翼升级!$G795))</f>
        <v>0</v>
      </c>
      <c r="P795" s="12">
        <f>INT(INDEX($C$5:$C$54,$I795)*INDEX(怒翼属性投放!$B$67:$Q$83,$F795,P$3)*INDEX(怒翼属性投放!$B$33:$B$41,怒翼升级!$G795))</f>
        <v>2386</v>
      </c>
      <c r="Q795" s="12">
        <f>INT(INDEX($C$5:$C$54,$I795)*INDEX(怒翼属性投放!$B$67:$Q$83,$F795,Q$3)*INDEX(怒翼属性投放!$B$33:$B$41,怒翼升级!$G795))</f>
        <v>0</v>
      </c>
      <c r="R795" s="12">
        <f>INT(INDEX($C$5:$C$54,$I795)*INDEX(怒翼属性投放!$B$67:$Q$83,$F795,R$3)*INDEX(怒翼属性投放!$B$33:$B$41,怒翼升级!$G795))</f>
        <v>0</v>
      </c>
      <c r="S795" s="12">
        <f>INT(INDEX($C$5:$C$54,$I795)*INDEX(怒翼属性投放!$B$67:$Q$83,$F795,S$3)*INDEX(怒翼属性投放!$B$33:$B$41,怒翼升级!$G795))</f>
        <v>0</v>
      </c>
      <c r="T795" s="12">
        <f>INT(INDEX($C$5:$C$54,$I795)*INDEX(怒翼属性投放!$B$67:$Q$83,$F795,T$3)*INDEX(怒翼属性投放!$B$33:$B$41,怒翼升级!$G795))</f>
        <v>0</v>
      </c>
      <c r="U795" s="12">
        <f>INT(INDEX($C$5:$C$54,$I795)*INDEX(怒翼属性投放!$B$67:$Q$83,$F795,U$3)*INDEX(怒翼属性投放!$B$33:$B$41,怒翼升级!$G795))</f>
        <v>238</v>
      </c>
      <c r="V795" s="12">
        <f>INT(INDEX($C$5:$C$54,$I795)*INDEX(怒翼属性投放!$B$67:$Q$83,$F795,V$3)*INDEX(怒翼属性投放!$B$33:$B$41,怒翼升级!$G795))</f>
        <v>0</v>
      </c>
      <c r="W795" s="12">
        <f>INT(INDEX($C$5:$C$54,$I795)*INDEX(怒翼属性投放!$B$67:$Q$83,$F795,W$3)*INDEX(怒翼属性投放!$B$33:$B$41,怒翼升级!$G795))</f>
        <v>238</v>
      </c>
      <c r="X795" s="12">
        <f>INT(INDEX($C$5:$C$54,$I795)*INDEX(怒翼属性投放!$B$67:$Q$83,$F795,X$3)*INDEX(怒翼属性投放!$B$33:$B$41,怒翼升级!$G795))</f>
        <v>0</v>
      </c>
      <c r="Y795" s="12">
        <f>INT(INDEX($C$5:$C$54,$I795)*INDEX(怒翼属性投放!$B$67:$Q$83,$F795,Y$3)*INDEX(怒翼属性投放!$B$33:$B$41,怒翼升级!$G795))</f>
        <v>0</v>
      </c>
      <c r="Z795" s="12">
        <f>SUMPRODUCT(怒翼属性投放!B$47:Q$47,怒翼升级!J795:Y795)</f>
        <v>26234</v>
      </c>
    </row>
    <row r="796" spans="6:26" ht="16.5" x14ac:dyDescent="0.15">
      <c r="F796" s="13">
        <v>16</v>
      </c>
      <c r="G796" s="13">
        <v>9</v>
      </c>
      <c r="H796" s="13" t="s">
        <v>10</v>
      </c>
      <c r="I796" s="13">
        <v>42</v>
      </c>
      <c r="J796" s="12">
        <f>INT(INDEX($C$5:$C$54,$I796)*INDEX(怒翼属性投放!$B$67:$Q$83,$F796,J$3)*INDEX(怒翼属性投放!$B$33:$B$41,怒翼升级!$G796))</f>
        <v>0</v>
      </c>
      <c r="K796" s="12">
        <f>INT(INDEX($C$5:$C$54,$I796)*INDEX(怒翼属性投放!$B$67:$Q$83,$F796,K$3)*INDEX(怒翼属性投放!$B$33:$B$41,怒翼升级!$G796))</f>
        <v>2437</v>
      </c>
      <c r="L796" s="12">
        <f>INT(INDEX($C$5:$C$54,$I796)*INDEX(怒翼属性投放!$B$67:$Q$83,$F796,L$3)*INDEX(怒翼属性投放!$B$33:$B$41,怒翼升级!$G796))</f>
        <v>1218</v>
      </c>
      <c r="M796" s="12">
        <f>INT(INDEX($C$5:$C$54,$I796)*INDEX(怒翼属性投放!$B$67:$Q$83,$F796,M$3)*INDEX(怒翼属性投放!$B$33:$B$41,怒翼升级!$G796))</f>
        <v>1218</v>
      </c>
      <c r="N796" s="12">
        <f>INT(INDEX($C$5:$C$54,$I796)*INDEX(怒翼属性投放!$B$67:$Q$83,$F796,N$3)*INDEX(怒翼属性投放!$B$33:$B$41,怒翼升级!$G796))</f>
        <v>2437</v>
      </c>
      <c r="O796" s="12">
        <f>INT(INDEX($C$5:$C$54,$I796)*INDEX(怒翼属性投放!$B$67:$Q$83,$F796,O$3)*INDEX(怒翼属性投放!$B$33:$B$41,怒翼升级!$G796))</f>
        <v>0</v>
      </c>
      <c r="P796" s="12">
        <f>INT(INDEX($C$5:$C$54,$I796)*INDEX(怒翼属性投放!$B$67:$Q$83,$F796,P$3)*INDEX(怒翼属性投放!$B$33:$B$41,怒翼升级!$G796))</f>
        <v>2437</v>
      </c>
      <c r="Q796" s="12">
        <f>INT(INDEX($C$5:$C$54,$I796)*INDEX(怒翼属性投放!$B$67:$Q$83,$F796,Q$3)*INDEX(怒翼属性投放!$B$33:$B$41,怒翼升级!$G796))</f>
        <v>0</v>
      </c>
      <c r="R796" s="12">
        <f>INT(INDEX($C$5:$C$54,$I796)*INDEX(怒翼属性投放!$B$67:$Q$83,$F796,R$3)*INDEX(怒翼属性投放!$B$33:$B$41,怒翼升级!$G796))</f>
        <v>0</v>
      </c>
      <c r="S796" s="12">
        <f>INT(INDEX($C$5:$C$54,$I796)*INDEX(怒翼属性投放!$B$67:$Q$83,$F796,S$3)*INDEX(怒翼属性投放!$B$33:$B$41,怒翼升级!$G796))</f>
        <v>0</v>
      </c>
      <c r="T796" s="12">
        <f>INT(INDEX($C$5:$C$54,$I796)*INDEX(怒翼属性投放!$B$67:$Q$83,$F796,T$3)*INDEX(怒翼属性投放!$B$33:$B$41,怒翼升级!$G796))</f>
        <v>0</v>
      </c>
      <c r="U796" s="12">
        <f>INT(INDEX($C$5:$C$54,$I796)*INDEX(怒翼属性投放!$B$67:$Q$83,$F796,U$3)*INDEX(怒翼属性投放!$B$33:$B$41,怒翼升级!$G796))</f>
        <v>243</v>
      </c>
      <c r="V796" s="12">
        <f>INT(INDEX($C$5:$C$54,$I796)*INDEX(怒翼属性投放!$B$67:$Q$83,$F796,V$3)*INDEX(怒翼属性投放!$B$33:$B$41,怒翼升级!$G796))</f>
        <v>0</v>
      </c>
      <c r="W796" s="12">
        <f>INT(INDEX($C$5:$C$54,$I796)*INDEX(怒翼属性投放!$B$67:$Q$83,$F796,W$3)*INDEX(怒翼属性投放!$B$33:$B$41,怒翼升级!$G796))</f>
        <v>243</v>
      </c>
      <c r="X796" s="12">
        <f>INT(INDEX($C$5:$C$54,$I796)*INDEX(怒翼属性投放!$B$67:$Q$83,$F796,X$3)*INDEX(怒翼属性投放!$B$33:$B$41,怒翼升级!$G796))</f>
        <v>0</v>
      </c>
      <c r="Y796" s="12">
        <f>INT(INDEX($C$5:$C$54,$I796)*INDEX(怒翼属性投放!$B$67:$Q$83,$F796,Y$3)*INDEX(怒翼属性投放!$B$33:$B$41,怒翼升级!$G796))</f>
        <v>0</v>
      </c>
      <c r="Z796" s="12">
        <f>SUMPRODUCT(怒翼属性投放!B$47:Q$47,怒翼升级!J796:Y796)</f>
        <v>26790</v>
      </c>
    </row>
    <row r="797" spans="6:26" ht="16.5" x14ac:dyDescent="0.15">
      <c r="F797" s="13">
        <v>16</v>
      </c>
      <c r="G797" s="13">
        <v>9</v>
      </c>
      <c r="H797" s="13" t="s">
        <v>10</v>
      </c>
      <c r="I797" s="13">
        <v>43</v>
      </c>
      <c r="J797" s="12">
        <f>INT(INDEX($C$5:$C$54,$I797)*INDEX(怒翼属性投放!$B$67:$Q$83,$F797,J$3)*INDEX(怒翼属性投放!$B$33:$B$41,怒翼升级!$G797))</f>
        <v>0</v>
      </c>
      <c r="K797" s="12">
        <f>INT(INDEX($C$5:$C$54,$I797)*INDEX(怒翼属性投放!$B$67:$Q$83,$F797,K$3)*INDEX(怒翼属性投放!$B$33:$B$41,怒翼升级!$G797))</f>
        <v>2488</v>
      </c>
      <c r="L797" s="12">
        <f>INT(INDEX($C$5:$C$54,$I797)*INDEX(怒翼属性投放!$B$67:$Q$83,$F797,L$3)*INDEX(怒翼属性投放!$B$33:$B$41,怒翼升级!$G797))</f>
        <v>1244</v>
      </c>
      <c r="M797" s="12">
        <f>INT(INDEX($C$5:$C$54,$I797)*INDEX(怒翼属性投放!$B$67:$Q$83,$F797,M$3)*INDEX(怒翼属性投放!$B$33:$B$41,怒翼升级!$G797))</f>
        <v>1244</v>
      </c>
      <c r="N797" s="12">
        <f>INT(INDEX($C$5:$C$54,$I797)*INDEX(怒翼属性投放!$B$67:$Q$83,$F797,N$3)*INDEX(怒翼属性投放!$B$33:$B$41,怒翼升级!$G797))</f>
        <v>2488</v>
      </c>
      <c r="O797" s="12">
        <f>INT(INDEX($C$5:$C$54,$I797)*INDEX(怒翼属性投放!$B$67:$Q$83,$F797,O$3)*INDEX(怒翼属性投放!$B$33:$B$41,怒翼升级!$G797))</f>
        <v>0</v>
      </c>
      <c r="P797" s="12">
        <f>INT(INDEX($C$5:$C$54,$I797)*INDEX(怒翼属性投放!$B$67:$Q$83,$F797,P$3)*INDEX(怒翼属性投放!$B$33:$B$41,怒翼升级!$G797))</f>
        <v>2488</v>
      </c>
      <c r="Q797" s="12">
        <f>INT(INDEX($C$5:$C$54,$I797)*INDEX(怒翼属性投放!$B$67:$Q$83,$F797,Q$3)*INDEX(怒翼属性投放!$B$33:$B$41,怒翼升级!$G797))</f>
        <v>0</v>
      </c>
      <c r="R797" s="12">
        <f>INT(INDEX($C$5:$C$54,$I797)*INDEX(怒翼属性投放!$B$67:$Q$83,$F797,R$3)*INDEX(怒翼属性投放!$B$33:$B$41,怒翼升级!$G797))</f>
        <v>0</v>
      </c>
      <c r="S797" s="12">
        <f>INT(INDEX($C$5:$C$54,$I797)*INDEX(怒翼属性投放!$B$67:$Q$83,$F797,S$3)*INDEX(怒翼属性投放!$B$33:$B$41,怒翼升级!$G797))</f>
        <v>0</v>
      </c>
      <c r="T797" s="12">
        <f>INT(INDEX($C$5:$C$54,$I797)*INDEX(怒翼属性投放!$B$67:$Q$83,$F797,T$3)*INDEX(怒翼属性投放!$B$33:$B$41,怒翼升级!$G797))</f>
        <v>0</v>
      </c>
      <c r="U797" s="12">
        <f>INT(INDEX($C$5:$C$54,$I797)*INDEX(怒翼属性投放!$B$67:$Q$83,$F797,U$3)*INDEX(怒翼属性投放!$B$33:$B$41,怒翼升级!$G797))</f>
        <v>248</v>
      </c>
      <c r="V797" s="12">
        <f>INT(INDEX($C$5:$C$54,$I797)*INDEX(怒翼属性投放!$B$67:$Q$83,$F797,V$3)*INDEX(怒翼属性投放!$B$33:$B$41,怒翼升级!$G797))</f>
        <v>0</v>
      </c>
      <c r="W797" s="12">
        <f>INT(INDEX($C$5:$C$54,$I797)*INDEX(怒翼属性投放!$B$67:$Q$83,$F797,W$3)*INDEX(怒翼属性投放!$B$33:$B$41,怒翼升级!$G797))</f>
        <v>248</v>
      </c>
      <c r="X797" s="12">
        <f>INT(INDEX($C$5:$C$54,$I797)*INDEX(怒翼属性投放!$B$67:$Q$83,$F797,X$3)*INDEX(怒翼属性投放!$B$33:$B$41,怒翼升级!$G797))</f>
        <v>0</v>
      </c>
      <c r="Y797" s="12">
        <f>INT(INDEX($C$5:$C$54,$I797)*INDEX(怒翼属性投放!$B$67:$Q$83,$F797,Y$3)*INDEX(怒翼属性投放!$B$33:$B$41,怒翼升级!$G797))</f>
        <v>0</v>
      </c>
      <c r="Z797" s="12">
        <f>SUMPRODUCT(怒翼属性投放!B$47:Q$47,怒翼升级!J797:Y797)</f>
        <v>27352</v>
      </c>
    </row>
    <row r="798" spans="6:26" ht="16.5" x14ac:dyDescent="0.15">
      <c r="F798" s="13">
        <v>16</v>
      </c>
      <c r="G798" s="13">
        <v>9</v>
      </c>
      <c r="H798" s="13" t="s">
        <v>10</v>
      </c>
      <c r="I798" s="13">
        <v>44</v>
      </c>
      <c r="J798" s="12">
        <f>INT(INDEX($C$5:$C$54,$I798)*INDEX(怒翼属性投放!$B$67:$Q$83,$F798,J$3)*INDEX(怒翼属性投放!$B$33:$B$41,怒翼升级!$G798))</f>
        <v>0</v>
      </c>
      <c r="K798" s="12">
        <f>INT(INDEX($C$5:$C$54,$I798)*INDEX(怒翼属性投放!$B$67:$Q$83,$F798,K$3)*INDEX(怒翼属性投放!$B$33:$B$41,怒翼升级!$G798))</f>
        <v>2539</v>
      </c>
      <c r="L798" s="12">
        <f>INT(INDEX($C$5:$C$54,$I798)*INDEX(怒翼属性投放!$B$67:$Q$83,$F798,L$3)*INDEX(怒翼属性投放!$B$33:$B$41,怒翼升级!$G798))</f>
        <v>1269</v>
      </c>
      <c r="M798" s="12">
        <f>INT(INDEX($C$5:$C$54,$I798)*INDEX(怒翼属性投放!$B$67:$Q$83,$F798,M$3)*INDEX(怒翼属性投放!$B$33:$B$41,怒翼升级!$G798))</f>
        <v>1269</v>
      </c>
      <c r="N798" s="12">
        <f>INT(INDEX($C$5:$C$54,$I798)*INDEX(怒翼属性投放!$B$67:$Q$83,$F798,N$3)*INDEX(怒翼属性投放!$B$33:$B$41,怒翼升级!$G798))</f>
        <v>2539</v>
      </c>
      <c r="O798" s="12">
        <f>INT(INDEX($C$5:$C$54,$I798)*INDEX(怒翼属性投放!$B$67:$Q$83,$F798,O$3)*INDEX(怒翼属性投放!$B$33:$B$41,怒翼升级!$G798))</f>
        <v>0</v>
      </c>
      <c r="P798" s="12">
        <f>INT(INDEX($C$5:$C$54,$I798)*INDEX(怒翼属性投放!$B$67:$Q$83,$F798,P$3)*INDEX(怒翼属性投放!$B$33:$B$41,怒翼升级!$G798))</f>
        <v>2539</v>
      </c>
      <c r="Q798" s="12">
        <f>INT(INDEX($C$5:$C$54,$I798)*INDEX(怒翼属性投放!$B$67:$Q$83,$F798,Q$3)*INDEX(怒翼属性投放!$B$33:$B$41,怒翼升级!$G798))</f>
        <v>0</v>
      </c>
      <c r="R798" s="12">
        <f>INT(INDEX($C$5:$C$54,$I798)*INDEX(怒翼属性投放!$B$67:$Q$83,$F798,R$3)*INDEX(怒翼属性投放!$B$33:$B$41,怒翼升级!$G798))</f>
        <v>0</v>
      </c>
      <c r="S798" s="12">
        <f>INT(INDEX($C$5:$C$54,$I798)*INDEX(怒翼属性投放!$B$67:$Q$83,$F798,S$3)*INDEX(怒翼属性投放!$B$33:$B$41,怒翼升级!$G798))</f>
        <v>0</v>
      </c>
      <c r="T798" s="12">
        <f>INT(INDEX($C$5:$C$54,$I798)*INDEX(怒翼属性投放!$B$67:$Q$83,$F798,T$3)*INDEX(怒翼属性投放!$B$33:$B$41,怒翼升级!$G798))</f>
        <v>0</v>
      </c>
      <c r="U798" s="12">
        <f>INT(INDEX($C$5:$C$54,$I798)*INDEX(怒翼属性投放!$B$67:$Q$83,$F798,U$3)*INDEX(怒翼属性投放!$B$33:$B$41,怒翼升级!$G798))</f>
        <v>253</v>
      </c>
      <c r="V798" s="12">
        <f>INT(INDEX($C$5:$C$54,$I798)*INDEX(怒翼属性投放!$B$67:$Q$83,$F798,V$3)*INDEX(怒翼属性投放!$B$33:$B$41,怒翼升级!$G798))</f>
        <v>0</v>
      </c>
      <c r="W798" s="12">
        <f>INT(INDEX($C$5:$C$54,$I798)*INDEX(怒翼属性投放!$B$67:$Q$83,$F798,W$3)*INDEX(怒翼属性投放!$B$33:$B$41,怒翼升级!$G798))</f>
        <v>253</v>
      </c>
      <c r="X798" s="12">
        <f>INT(INDEX($C$5:$C$54,$I798)*INDEX(怒翼属性投放!$B$67:$Q$83,$F798,X$3)*INDEX(怒翼属性投放!$B$33:$B$41,怒翼升级!$G798))</f>
        <v>0</v>
      </c>
      <c r="Y798" s="12">
        <f>INT(INDEX($C$5:$C$54,$I798)*INDEX(怒翼属性投放!$B$67:$Q$83,$F798,Y$3)*INDEX(怒翼属性投放!$B$33:$B$41,怒翼升级!$G798))</f>
        <v>0</v>
      </c>
      <c r="Z798" s="12">
        <f>SUMPRODUCT(怒翼属性投放!B$47:Q$47,怒翼升级!J798:Y798)</f>
        <v>27908</v>
      </c>
    </row>
    <row r="799" spans="6:26" ht="16.5" x14ac:dyDescent="0.15">
      <c r="F799" s="13">
        <v>16</v>
      </c>
      <c r="G799" s="13">
        <v>9</v>
      </c>
      <c r="H799" s="13" t="s">
        <v>10</v>
      </c>
      <c r="I799" s="13">
        <v>45</v>
      </c>
      <c r="J799" s="12">
        <f>INT(INDEX($C$5:$C$54,$I799)*INDEX(怒翼属性投放!$B$67:$Q$83,$F799,J$3)*INDEX(怒翼属性投放!$B$33:$B$41,怒翼升级!$G799))</f>
        <v>0</v>
      </c>
      <c r="K799" s="12">
        <f>INT(INDEX($C$5:$C$54,$I799)*INDEX(怒翼属性投放!$B$67:$Q$83,$F799,K$3)*INDEX(怒翼属性投放!$B$33:$B$41,怒翼升级!$G799))</f>
        <v>2590</v>
      </c>
      <c r="L799" s="12">
        <f>INT(INDEX($C$5:$C$54,$I799)*INDEX(怒翼属性投放!$B$67:$Q$83,$F799,L$3)*INDEX(怒翼属性投放!$B$33:$B$41,怒翼升级!$G799))</f>
        <v>1295</v>
      </c>
      <c r="M799" s="12">
        <f>INT(INDEX($C$5:$C$54,$I799)*INDEX(怒翼属性投放!$B$67:$Q$83,$F799,M$3)*INDEX(怒翼属性投放!$B$33:$B$41,怒翼升级!$G799))</f>
        <v>1295</v>
      </c>
      <c r="N799" s="12">
        <f>INT(INDEX($C$5:$C$54,$I799)*INDEX(怒翼属性投放!$B$67:$Q$83,$F799,N$3)*INDEX(怒翼属性投放!$B$33:$B$41,怒翼升级!$G799))</f>
        <v>2590</v>
      </c>
      <c r="O799" s="12">
        <f>INT(INDEX($C$5:$C$54,$I799)*INDEX(怒翼属性投放!$B$67:$Q$83,$F799,O$3)*INDEX(怒翼属性投放!$B$33:$B$41,怒翼升级!$G799))</f>
        <v>0</v>
      </c>
      <c r="P799" s="12">
        <f>INT(INDEX($C$5:$C$54,$I799)*INDEX(怒翼属性投放!$B$67:$Q$83,$F799,P$3)*INDEX(怒翼属性投放!$B$33:$B$41,怒翼升级!$G799))</f>
        <v>2590</v>
      </c>
      <c r="Q799" s="12">
        <f>INT(INDEX($C$5:$C$54,$I799)*INDEX(怒翼属性投放!$B$67:$Q$83,$F799,Q$3)*INDEX(怒翼属性投放!$B$33:$B$41,怒翼升级!$G799))</f>
        <v>0</v>
      </c>
      <c r="R799" s="12">
        <f>INT(INDEX($C$5:$C$54,$I799)*INDEX(怒翼属性投放!$B$67:$Q$83,$F799,R$3)*INDEX(怒翼属性投放!$B$33:$B$41,怒翼升级!$G799))</f>
        <v>0</v>
      </c>
      <c r="S799" s="12">
        <f>INT(INDEX($C$5:$C$54,$I799)*INDEX(怒翼属性投放!$B$67:$Q$83,$F799,S$3)*INDEX(怒翼属性投放!$B$33:$B$41,怒翼升级!$G799))</f>
        <v>0</v>
      </c>
      <c r="T799" s="12">
        <f>INT(INDEX($C$5:$C$54,$I799)*INDEX(怒翼属性投放!$B$67:$Q$83,$F799,T$3)*INDEX(怒翼属性投放!$B$33:$B$41,怒翼升级!$G799))</f>
        <v>0</v>
      </c>
      <c r="U799" s="12">
        <f>INT(INDEX($C$5:$C$54,$I799)*INDEX(怒翼属性投放!$B$67:$Q$83,$F799,U$3)*INDEX(怒翼属性投放!$B$33:$B$41,怒翼升级!$G799))</f>
        <v>259</v>
      </c>
      <c r="V799" s="12">
        <f>INT(INDEX($C$5:$C$54,$I799)*INDEX(怒翼属性投放!$B$67:$Q$83,$F799,V$3)*INDEX(怒翼属性投放!$B$33:$B$41,怒翼升级!$G799))</f>
        <v>0</v>
      </c>
      <c r="W799" s="12">
        <f>INT(INDEX($C$5:$C$54,$I799)*INDEX(怒翼属性投放!$B$67:$Q$83,$F799,W$3)*INDEX(怒翼属性投放!$B$33:$B$41,怒翼升级!$G799))</f>
        <v>259</v>
      </c>
      <c r="X799" s="12">
        <f>INT(INDEX($C$5:$C$54,$I799)*INDEX(怒翼属性投放!$B$67:$Q$83,$F799,X$3)*INDEX(怒翼属性投放!$B$33:$B$41,怒翼升级!$G799))</f>
        <v>0</v>
      </c>
      <c r="Y799" s="12">
        <f>INT(INDEX($C$5:$C$54,$I799)*INDEX(怒翼属性投放!$B$67:$Q$83,$F799,Y$3)*INDEX(怒翼属性投放!$B$33:$B$41,怒翼升级!$G799))</f>
        <v>0</v>
      </c>
      <c r="Z799" s="12">
        <f>SUMPRODUCT(怒翼属性投放!B$47:Q$47,怒翼升级!J799:Y799)</f>
        <v>28490</v>
      </c>
    </row>
    <row r="800" spans="6:26" ht="16.5" x14ac:dyDescent="0.15">
      <c r="F800" s="13">
        <v>16</v>
      </c>
      <c r="G800" s="13">
        <v>9</v>
      </c>
      <c r="H800" s="13" t="s">
        <v>10</v>
      </c>
      <c r="I800" s="13">
        <v>46</v>
      </c>
      <c r="J800" s="12">
        <f>INT(INDEX($C$5:$C$54,$I800)*INDEX(怒翼属性投放!$B$67:$Q$83,$F800,J$3)*INDEX(怒翼属性投放!$B$33:$B$41,怒翼升级!$G800))</f>
        <v>0</v>
      </c>
      <c r="K800" s="12">
        <f>INT(INDEX($C$5:$C$54,$I800)*INDEX(怒翼属性投放!$B$67:$Q$83,$F800,K$3)*INDEX(怒翼属性投放!$B$33:$B$41,怒翼升级!$G800))</f>
        <v>2642</v>
      </c>
      <c r="L800" s="12">
        <f>INT(INDEX($C$5:$C$54,$I800)*INDEX(怒翼属性投放!$B$67:$Q$83,$F800,L$3)*INDEX(怒翼属性投放!$B$33:$B$41,怒翼升级!$G800))</f>
        <v>1321</v>
      </c>
      <c r="M800" s="12">
        <f>INT(INDEX($C$5:$C$54,$I800)*INDEX(怒翼属性投放!$B$67:$Q$83,$F800,M$3)*INDEX(怒翼属性投放!$B$33:$B$41,怒翼升级!$G800))</f>
        <v>1321</v>
      </c>
      <c r="N800" s="12">
        <f>INT(INDEX($C$5:$C$54,$I800)*INDEX(怒翼属性投放!$B$67:$Q$83,$F800,N$3)*INDEX(怒翼属性投放!$B$33:$B$41,怒翼升级!$G800))</f>
        <v>2642</v>
      </c>
      <c r="O800" s="12">
        <f>INT(INDEX($C$5:$C$54,$I800)*INDEX(怒翼属性投放!$B$67:$Q$83,$F800,O$3)*INDEX(怒翼属性投放!$B$33:$B$41,怒翼升级!$G800))</f>
        <v>0</v>
      </c>
      <c r="P800" s="12">
        <f>INT(INDEX($C$5:$C$54,$I800)*INDEX(怒翼属性投放!$B$67:$Q$83,$F800,P$3)*INDEX(怒翼属性投放!$B$33:$B$41,怒翼升级!$G800))</f>
        <v>2642</v>
      </c>
      <c r="Q800" s="12">
        <f>INT(INDEX($C$5:$C$54,$I800)*INDEX(怒翼属性投放!$B$67:$Q$83,$F800,Q$3)*INDEX(怒翼属性投放!$B$33:$B$41,怒翼升级!$G800))</f>
        <v>0</v>
      </c>
      <c r="R800" s="12">
        <f>INT(INDEX($C$5:$C$54,$I800)*INDEX(怒翼属性投放!$B$67:$Q$83,$F800,R$3)*INDEX(怒翼属性投放!$B$33:$B$41,怒翼升级!$G800))</f>
        <v>0</v>
      </c>
      <c r="S800" s="12">
        <f>INT(INDEX($C$5:$C$54,$I800)*INDEX(怒翼属性投放!$B$67:$Q$83,$F800,S$3)*INDEX(怒翼属性投放!$B$33:$B$41,怒翼升级!$G800))</f>
        <v>0</v>
      </c>
      <c r="T800" s="12">
        <f>INT(INDEX($C$5:$C$54,$I800)*INDEX(怒翼属性投放!$B$67:$Q$83,$F800,T$3)*INDEX(怒翼属性投放!$B$33:$B$41,怒翼升级!$G800))</f>
        <v>0</v>
      </c>
      <c r="U800" s="12">
        <f>INT(INDEX($C$5:$C$54,$I800)*INDEX(怒翼属性投放!$B$67:$Q$83,$F800,U$3)*INDEX(怒翼属性投放!$B$33:$B$41,怒翼升级!$G800))</f>
        <v>264</v>
      </c>
      <c r="V800" s="12">
        <f>INT(INDEX($C$5:$C$54,$I800)*INDEX(怒翼属性投放!$B$67:$Q$83,$F800,V$3)*INDEX(怒翼属性投放!$B$33:$B$41,怒翼升级!$G800))</f>
        <v>0</v>
      </c>
      <c r="W800" s="12">
        <f>INT(INDEX($C$5:$C$54,$I800)*INDEX(怒翼属性投放!$B$67:$Q$83,$F800,W$3)*INDEX(怒翼属性投放!$B$33:$B$41,怒翼升级!$G800))</f>
        <v>264</v>
      </c>
      <c r="X800" s="12">
        <f>INT(INDEX($C$5:$C$54,$I800)*INDEX(怒翼属性投放!$B$67:$Q$83,$F800,X$3)*INDEX(怒翼属性投放!$B$33:$B$41,怒翼升级!$G800))</f>
        <v>0</v>
      </c>
      <c r="Y800" s="12">
        <f>INT(INDEX($C$5:$C$54,$I800)*INDEX(怒翼属性投放!$B$67:$Q$83,$F800,Y$3)*INDEX(怒翼属性投放!$B$33:$B$41,怒翼升级!$G800))</f>
        <v>0</v>
      </c>
      <c r="Z800" s="12">
        <f>SUMPRODUCT(怒翼属性投放!B$47:Q$47,怒翼升级!J800:Y800)</f>
        <v>29058</v>
      </c>
    </row>
    <row r="801" spans="6:26" ht="16.5" x14ac:dyDescent="0.15">
      <c r="F801" s="13">
        <v>16</v>
      </c>
      <c r="G801" s="13">
        <v>9</v>
      </c>
      <c r="H801" s="13" t="s">
        <v>10</v>
      </c>
      <c r="I801" s="13">
        <v>47</v>
      </c>
      <c r="J801" s="12">
        <f>INT(INDEX($C$5:$C$54,$I801)*INDEX(怒翼属性投放!$B$67:$Q$83,$F801,J$3)*INDEX(怒翼属性投放!$B$33:$B$41,怒翼升级!$G801))</f>
        <v>0</v>
      </c>
      <c r="K801" s="12">
        <f>INT(INDEX($C$5:$C$54,$I801)*INDEX(怒翼属性投放!$B$67:$Q$83,$F801,K$3)*INDEX(怒翼属性投放!$B$33:$B$41,怒翼升级!$G801))</f>
        <v>2693</v>
      </c>
      <c r="L801" s="12">
        <f>INT(INDEX($C$5:$C$54,$I801)*INDEX(怒翼属性投放!$B$67:$Q$83,$F801,L$3)*INDEX(怒翼属性投放!$B$33:$B$41,怒翼升级!$G801))</f>
        <v>1346</v>
      </c>
      <c r="M801" s="12">
        <f>INT(INDEX($C$5:$C$54,$I801)*INDEX(怒翼属性投放!$B$67:$Q$83,$F801,M$3)*INDEX(怒翼属性投放!$B$33:$B$41,怒翼升级!$G801))</f>
        <v>1346</v>
      </c>
      <c r="N801" s="12">
        <f>INT(INDEX($C$5:$C$54,$I801)*INDEX(怒翼属性投放!$B$67:$Q$83,$F801,N$3)*INDEX(怒翼属性投放!$B$33:$B$41,怒翼升级!$G801))</f>
        <v>2693</v>
      </c>
      <c r="O801" s="12">
        <f>INT(INDEX($C$5:$C$54,$I801)*INDEX(怒翼属性投放!$B$67:$Q$83,$F801,O$3)*INDEX(怒翼属性投放!$B$33:$B$41,怒翼升级!$G801))</f>
        <v>0</v>
      </c>
      <c r="P801" s="12">
        <f>INT(INDEX($C$5:$C$54,$I801)*INDEX(怒翼属性投放!$B$67:$Q$83,$F801,P$3)*INDEX(怒翼属性投放!$B$33:$B$41,怒翼升级!$G801))</f>
        <v>2693</v>
      </c>
      <c r="Q801" s="12">
        <f>INT(INDEX($C$5:$C$54,$I801)*INDEX(怒翼属性投放!$B$67:$Q$83,$F801,Q$3)*INDEX(怒翼属性投放!$B$33:$B$41,怒翼升级!$G801))</f>
        <v>0</v>
      </c>
      <c r="R801" s="12">
        <f>INT(INDEX($C$5:$C$54,$I801)*INDEX(怒翼属性投放!$B$67:$Q$83,$F801,R$3)*INDEX(怒翼属性投放!$B$33:$B$41,怒翼升级!$G801))</f>
        <v>0</v>
      </c>
      <c r="S801" s="12">
        <f>INT(INDEX($C$5:$C$54,$I801)*INDEX(怒翼属性投放!$B$67:$Q$83,$F801,S$3)*INDEX(怒翼属性投放!$B$33:$B$41,怒翼升级!$G801))</f>
        <v>0</v>
      </c>
      <c r="T801" s="12">
        <f>INT(INDEX($C$5:$C$54,$I801)*INDEX(怒翼属性投放!$B$67:$Q$83,$F801,T$3)*INDEX(怒翼属性投放!$B$33:$B$41,怒翼升级!$G801))</f>
        <v>0</v>
      </c>
      <c r="U801" s="12">
        <f>INT(INDEX($C$5:$C$54,$I801)*INDEX(怒翼属性投放!$B$67:$Q$83,$F801,U$3)*INDEX(怒翼属性投放!$B$33:$B$41,怒翼升级!$G801))</f>
        <v>269</v>
      </c>
      <c r="V801" s="12">
        <f>INT(INDEX($C$5:$C$54,$I801)*INDEX(怒翼属性投放!$B$67:$Q$83,$F801,V$3)*INDEX(怒翼属性投放!$B$33:$B$41,怒翼升级!$G801))</f>
        <v>0</v>
      </c>
      <c r="W801" s="12">
        <f>INT(INDEX($C$5:$C$54,$I801)*INDEX(怒翼属性投放!$B$67:$Q$83,$F801,W$3)*INDEX(怒翼属性投放!$B$33:$B$41,怒翼升级!$G801))</f>
        <v>269</v>
      </c>
      <c r="X801" s="12">
        <f>INT(INDEX($C$5:$C$54,$I801)*INDEX(怒翼属性投放!$B$67:$Q$83,$F801,X$3)*INDEX(怒翼属性投放!$B$33:$B$41,怒翼升级!$G801))</f>
        <v>0</v>
      </c>
      <c r="Y801" s="12">
        <f>INT(INDEX($C$5:$C$54,$I801)*INDEX(怒翼属性投放!$B$67:$Q$83,$F801,Y$3)*INDEX(怒翼属性投放!$B$33:$B$41,怒翼升级!$G801))</f>
        <v>0</v>
      </c>
      <c r="Z801" s="12">
        <f>SUMPRODUCT(怒翼属性投放!B$47:Q$47,怒翼升级!J801:Y801)</f>
        <v>29614</v>
      </c>
    </row>
    <row r="802" spans="6:26" ht="16.5" x14ac:dyDescent="0.15">
      <c r="F802" s="13">
        <v>16</v>
      </c>
      <c r="G802" s="13">
        <v>9</v>
      </c>
      <c r="H802" s="13" t="s">
        <v>10</v>
      </c>
      <c r="I802" s="13">
        <v>48</v>
      </c>
      <c r="J802" s="12">
        <f>INT(INDEX($C$5:$C$54,$I802)*INDEX(怒翼属性投放!$B$67:$Q$83,$F802,J$3)*INDEX(怒翼属性投放!$B$33:$B$41,怒翼升级!$G802))</f>
        <v>0</v>
      </c>
      <c r="K802" s="12">
        <f>INT(INDEX($C$5:$C$54,$I802)*INDEX(怒翼属性投放!$B$67:$Q$83,$F802,K$3)*INDEX(怒翼属性投放!$B$33:$B$41,怒翼升级!$G802))</f>
        <v>2744</v>
      </c>
      <c r="L802" s="12">
        <f>INT(INDEX($C$5:$C$54,$I802)*INDEX(怒翼属性投放!$B$67:$Q$83,$F802,L$3)*INDEX(怒翼属性投放!$B$33:$B$41,怒翼升级!$G802))</f>
        <v>1372</v>
      </c>
      <c r="M802" s="12">
        <f>INT(INDEX($C$5:$C$54,$I802)*INDEX(怒翼属性投放!$B$67:$Q$83,$F802,M$3)*INDEX(怒翼属性投放!$B$33:$B$41,怒翼升级!$G802))</f>
        <v>1372</v>
      </c>
      <c r="N802" s="12">
        <f>INT(INDEX($C$5:$C$54,$I802)*INDEX(怒翼属性投放!$B$67:$Q$83,$F802,N$3)*INDEX(怒翼属性投放!$B$33:$B$41,怒翼升级!$G802))</f>
        <v>2744</v>
      </c>
      <c r="O802" s="12">
        <f>INT(INDEX($C$5:$C$54,$I802)*INDEX(怒翼属性投放!$B$67:$Q$83,$F802,O$3)*INDEX(怒翼属性投放!$B$33:$B$41,怒翼升级!$G802))</f>
        <v>0</v>
      </c>
      <c r="P802" s="12">
        <f>INT(INDEX($C$5:$C$54,$I802)*INDEX(怒翼属性投放!$B$67:$Q$83,$F802,P$3)*INDEX(怒翼属性投放!$B$33:$B$41,怒翼升级!$G802))</f>
        <v>2744</v>
      </c>
      <c r="Q802" s="12">
        <f>INT(INDEX($C$5:$C$54,$I802)*INDEX(怒翼属性投放!$B$67:$Q$83,$F802,Q$3)*INDEX(怒翼属性投放!$B$33:$B$41,怒翼升级!$G802))</f>
        <v>0</v>
      </c>
      <c r="R802" s="12">
        <f>INT(INDEX($C$5:$C$54,$I802)*INDEX(怒翼属性投放!$B$67:$Q$83,$F802,R$3)*INDEX(怒翼属性投放!$B$33:$B$41,怒翼升级!$G802))</f>
        <v>0</v>
      </c>
      <c r="S802" s="12">
        <f>INT(INDEX($C$5:$C$54,$I802)*INDEX(怒翼属性投放!$B$67:$Q$83,$F802,S$3)*INDEX(怒翼属性投放!$B$33:$B$41,怒翼升级!$G802))</f>
        <v>0</v>
      </c>
      <c r="T802" s="12">
        <f>INT(INDEX($C$5:$C$54,$I802)*INDEX(怒翼属性投放!$B$67:$Q$83,$F802,T$3)*INDEX(怒翼属性投放!$B$33:$B$41,怒翼升级!$G802))</f>
        <v>0</v>
      </c>
      <c r="U802" s="12">
        <f>INT(INDEX($C$5:$C$54,$I802)*INDEX(怒翼属性投放!$B$67:$Q$83,$F802,U$3)*INDEX(怒翼属性投放!$B$33:$B$41,怒翼升级!$G802))</f>
        <v>274</v>
      </c>
      <c r="V802" s="12">
        <f>INT(INDEX($C$5:$C$54,$I802)*INDEX(怒翼属性投放!$B$67:$Q$83,$F802,V$3)*INDEX(怒翼属性投放!$B$33:$B$41,怒翼升级!$G802))</f>
        <v>0</v>
      </c>
      <c r="W802" s="12">
        <f>INT(INDEX($C$5:$C$54,$I802)*INDEX(怒翼属性投放!$B$67:$Q$83,$F802,W$3)*INDEX(怒翼属性投放!$B$33:$B$41,怒翼升级!$G802))</f>
        <v>274</v>
      </c>
      <c r="X802" s="12">
        <f>INT(INDEX($C$5:$C$54,$I802)*INDEX(怒翼属性投放!$B$67:$Q$83,$F802,X$3)*INDEX(怒翼属性投放!$B$33:$B$41,怒翼升级!$G802))</f>
        <v>0</v>
      </c>
      <c r="Y802" s="12">
        <f>INT(INDEX($C$5:$C$54,$I802)*INDEX(怒翼属性投放!$B$67:$Q$83,$F802,Y$3)*INDEX(怒翼属性投放!$B$33:$B$41,怒翼升级!$G802))</f>
        <v>0</v>
      </c>
      <c r="Z802" s="12">
        <f>SUMPRODUCT(怒翼属性投放!B$47:Q$47,怒翼升级!J802:Y802)</f>
        <v>30176</v>
      </c>
    </row>
    <row r="803" spans="6:26" ht="16.5" x14ac:dyDescent="0.15">
      <c r="F803" s="13">
        <v>16</v>
      </c>
      <c r="G803" s="13">
        <v>9</v>
      </c>
      <c r="H803" s="13" t="s">
        <v>10</v>
      </c>
      <c r="I803" s="13">
        <v>49</v>
      </c>
      <c r="J803" s="12">
        <f>INT(INDEX($C$5:$C$54,$I803)*INDEX(怒翼属性投放!$B$67:$Q$83,$F803,J$3)*INDEX(怒翼属性投放!$B$33:$B$41,怒翼升级!$G803))</f>
        <v>0</v>
      </c>
      <c r="K803" s="12">
        <f>INT(INDEX($C$5:$C$54,$I803)*INDEX(怒翼属性投放!$B$67:$Q$83,$F803,K$3)*INDEX(怒翼属性投放!$B$33:$B$41,怒翼升级!$G803))</f>
        <v>2795</v>
      </c>
      <c r="L803" s="12">
        <f>INT(INDEX($C$5:$C$54,$I803)*INDEX(怒翼属性投放!$B$67:$Q$83,$F803,L$3)*INDEX(怒翼属性投放!$B$33:$B$41,怒翼升级!$G803))</f>
        <v>1397</v>
      </c>
      <c r="M803" s="12">
        <f>INT(INDEX($C$5:$C$54,$I803)*INDEX(怒翼属性投放!$B$67:$Q$83,$F803,M$3)*INDEX(怒翼属性投放!$B$33:$B$41,怒翼升级!$G803))</f>
        <v>1397</v>
      </c>
      <c r="N803" s="12">
        <f>INT(INDEX($C$5:$C$54,$I803)*INDEX(怒翼属性投放!$B$67:$Q$83,$F803,N$3)*INDEX(怒翼属性投放!$B$33:$B$41,怒翼升级!$G803))</f>
        <v>2795</v>
      </c>
      <c r="O803" s="12">
        <f>INT(INDEX($C$5:$C$54,$I803)*INDEX(怒翼属性投放!$B$67:$Q$83,$F803,O$3)*INDEX(怒翼属性投放!$B$33:$B$41,怒翼升级!$G803))</f>
        <v>0</v>
      </c>
      <c r="P803" s="12">
        <f>INT(INDEX($C$5:$C$54,$I803)*INDEX(怒翼属性投放!$B$67:$Q$83,$F803,P$3)*INDEX(怒翼属性投放!$B$33:$B$41,怒翼升级!$G803))</f>
        <v>2795</v>
      </c>
      <c r="Q803" s="12">
        <f>INT(INDEX($C$5:$C$54,$I803)*INDEX(怒翼属性投放!$B$67:$Q$83,$F803,Q$3)*INDEX(怒翼属性投放!$B$33:$B$41,怒翼升级!$G803))</f>
        <v>0</v>
      </c>
      <c r="R803" s="12">
        <f>INT(INDEX($C$5:$C$54,$I803)*INDEX(怒翼属性投放!$B$67:$Q$83,$F803,R$3)*INDEX(怒翼属性投放!$B$33:$B$41,怒翼升级!$G803))</f>
        <v>0</v>
      </c>
      <c r="S803" s="12">
        <f>INT(INDEX($C$5:$C$54,$I803)*INDEX(怒翼属性投放!$B$67:$Q$83,$F803,S$3)*INDEX(怒翼属性投放!$B$33:$B$41,怒翼升级!$G803))</f>
        <v>0</v>
      </c>
      <c r="T803" s="12">
        <f>INT(INDEX($C$5:$C$54,$I803)*INDEX(怒翼属性投放!$B$67:$Q$83,$F803,T$3)*INDEX(怒翼属性投放!$B$33:$B$41,怒翼升级!$G803))</f>
        <v>0</v>
      </c>
      <c r="U803" s="12">
        <f>INT(INDEX($C$5:$C$54,$I803)*INDEX(怒翼属性投放!$B$67:$Q$83,$F803,U$3)*INDEX(怒翼属性投放!$B$33:$B$41,怒翼升级!$G803))</f>
        <v>279</v>
      </c>
      <c r="V803" s="12">
        <f>INT(INDEX($C$5:$C$54,$I803)*INDEX(怒翼属性投放!$B$67:$Q$83,$F803,V$3)*INDEX(怒翼属性投放!$B$33:$B$41,怒翼升级!$G803))</f>
        <v>0</v>
      </c>
      <c r="W803" s="12">
        <f>INT(INDEX($C$5:$C$54,$I803)*INDEX(怒翼属性投放!$B$67:$Q$83,$F803,W$3)*INDEX(怒翼属性投放!$B$33:$B$41,怒翼升级!$G803))</f>
        <v>279</v>
      </c>
      <c r="X803" s="12">
        <f>INT(INDEX($C$5:$C$54,$I803)*INDEX(怒翼属性投放!$B$67:$Q$83,$F803,X$3)*INDEX(怒翼属性投放!$B$33:$B$41,怒翼升级!$G803))</f>
        <v>0</v>
      </c>
      <c r="Y803" s="12">
        <f>INT(INDEX($C$5:$C$54,$I803)*INDEX(怒翼属性投放!$B$67:$Q$83,$F803,Y$3)*INDEX(怒翼属性投放!$B$33:$B$41,怒翼升级!$G803))</f>
        <v>0</v>
      </c>
      <c r="Z803" s="12">
        <f>SUMPRODUCT(怒翼属性投放!B$47:Q$47,怒翼升级!J803:Y803)</f>
        <v>30732</v>
      </c>
    </row>
    <row r="804" spans="6:26" ht="16.5" x14ac:dyDescent="0.15">
      <c r="F804" s="13">
        <v>16</v>
      </c>
      <c r="G804" s="13">
        <v>9</v>
      </c>
      <c r="H804" s="13" t="s">
        <v>10</v>
      </c>
      <c r="I804" s="13">
        <v>50</v>
      </c>
      <c r="J804" s="12">
        <f>INT(INDEX($C$5:$C$54,$I804)*INDEX(怒翼属性投放!$B$67:$Q$83,$F804,J$3)*INDEX(怒翼属性投放!$B$33:$B$41,怒翼升级!$G804))</f>
        <v>0</v>
      </c>
      <c r="K804" s="12">
        <f>INT(INDEX($C$5:$C$54,$I804)*INDEX(怒翼属性投放!$B$67:$Q$83,$F804,K$3)*INDEX(怒翼属性投放!$B$33:$B$41,怒翼升级!$G804))</f>
        <v>2863</v>
      </c>
      <c r="L804" s="12">
        <f>INT(INDEX($C$5:$C$54,$I804)*INDEX(怒翼属性投放!$B$67:$Q$83,$F804,L$3)*INDEX(怒翼属性投放!$B$33:$B$41,怒翼升级!$G804))</f>
        <v>1431</v>
      </c>
      <c r="M804" s="12">
        <f>INT(INDEX($C$5:$C$54,$I804)*INDEX(怒翼属性投放!$B$67:$Q$83,$F804,M$3)*INDEX(怒翼属性投放!$B$33:$B$41,怒翼升级!$G804))</f>
        <v>1431</v>
      </c>
      <c r="N804" s="12">
        <f>INT(INDEX($C$5:$C$54,$I804)*INDEX(怒翼属性投放!$B$67:$Q$83,$F804,N$3)*INDEX(怒翼属性投放!$B$33:$B$41,怒翼升级!$G804))</f>
        <v>2863</v>
      </c>
      <c r="O804" s="12">
        <f>INT(INDEX($C$5:$C$54,$I804)*INDEX(怒翼属性投放!$B$67:$Q$83,$F804,O$3)*INDEX(怒翼属性投放!$B$33:$B$41,怒翼升级!$G804))</f>
        <v>0</v>
      </c>
      <c r="P804" s="12">
        <f>INT(INDEX($C$5:$C$54,$I804)*INDEX(怒翼属性投放!$B$67:$Q$83,$F804,P$3)*INDEX(怒翼属性投放!$B$33:$B$41,怒翼升级!$G804))</f>
        <v>2863</v>
      </c>
      <c r="Q804" s="12">
        <f>INT(INDEX($C$5:$C$54,$I804)*INDEX(怒翼属性投放!$B$67:$Q$83,$F804,Q$3)*INDEX(怒翼属性投放!$B$33:$B$41,怒翼升级!$G804))</f>
        <v>0</v>
      </c>
      <c r="R804" s="12">
        <f>INT(INDEX($C$5:$C$54,$I804)*INDEX(怒翼属性投放!$B$67:$Q$83,$F804,R$3)*INDEX(怒翼属性投放!$B$33:$B$41,怒翼升级!$G804))</f>
        <v>0</v>
      </c>
      <c r="S804" s="12">
        <f>INT(INDEX($C$5:$C$54,$I804)*INDEX(怒翼属性投放!$B$67:$Q$83,$F804,S$3)*INDEX(怒翼属性投放!$B$33:$B$41,怒翼升级!$G804))</f>
        <v>0</v>
      </c>
      <c r="T804" s="12">
        <f>INT(INDEX($C$5:$C$54,$I804)*INDEX(怒翼属性投放!$B$67:$Q$83,$F804,T$3)*INDEX(怒翼属性投放!$B$33:$B$41,怒翼升级!$G804))</f>
        <v>0</v>
      </c>
      <c r="U804" s="12">
        <f>INT(INDEX($C$5:$C$54,$I804)*INDEX(怒翼属性投放!$B$67:$Q$83,$F804,U$3)*INDEX(怒翼属性投放!$B$33:$B$41,怒翼升级!$G804))</f>
        <v>286</v>
      </c>
      <c r="V804" s="12">
        <f>INT(INDEX($C$5:$C$54,$I804)*INDEX(怒翼属性投放!$B$67:$Q$83,$F804,V$3)*INDEX(怒翼属性投放!$B$33:$B$41,怒翼升级!$G804))</f>
        <v>0</v>
      </c>
      <c r="W804" s="12">
        <f>INT(INDEX($C$5:$C$54,$I804)*INDEX(怒翼属性投放!$B$67:$Q$83,$F804,W$3)*INDEX(怒翼属性投放!$B$33:$B$41,怒翼升级!$G804))</f>
        <v>286</v>
      </c>
      <c r="X804" s="12">
        <f>INT(INDEX($C$5:$C$54,$I804)*INDEX(怒翼属性投放!$B$67:$Q$83,$F804,X$3)*INDEX(怒翼属性投放!$B$33:$B$41,怒翼升级!$G804))</f>
        <v>0</v>
      </c>
      <c r="Y804" s="12">
        <f>INT(INDEX($C$5:$C$54,$I804)*INDEX(怒翼属性投放!$B$67:$Q$83,$F804,Y$3)*INDEX(怒翼属性投放!$B$33:$B$41,怒翼升级!$G804))</f>
        <v>0</v>
      </c>
      <c r="Z804" s="12">
        <f>SUMPRODUCT(怒翼属性投放!B$47:Q$47,怒翼升级!J804:Y804)</f>
        <v>31484</v>
      </c>
    </row>
    <row r="805" spans="6:26" ht="16.5" x14ac:dyDescent="0.15">
      <c r="F805" s="13">
        <v>17</v>
      </c>
      <c r="G805" s="13">
        <v>9</v>
      </c>
      <c r="H805" s="13" t="s">
        <v>11</v>
      </c>
      <c r="I805" s="13">
        <v>1</v>
      </c>
      <c r="J805" s="12">
        <f>INT(INDEX($C$5:$C$54,$I805)*INDEX(怒翼属性投放!$B$67:$Q$83,$F805,J$3)*INDEX(怒翼属性投放!$B$33:$B$41,怒翼升级!$G805))</f>
        <v>0</v>
      </c>
      <c r="K805" s="12">
        <f>INT(INDEX($C$5:$C$54,$I805)*INDEX(怒翼属性投放!$B$67:$Q$83,$F805,K$3)*INDEX(怒翼属性投放!$B$33:$B$41,怒翼升级!$G805))</f>
        <v>340</v>
      </c>
      <c r="L805" s="12">
        <f>INT(INDEX($C$5:$C$54,$I805)*INDEX(怒翼属性投放!$B$67:$Q$83,$F805,L$3)*INDEX(怒翼属性投放!$B$33:$B$41,怒翼升级!$G805))</f>
        <v>170</v>
      </c>
      <c r="M805" s="12">
        <f>INT(INDEX($C$5:$C$54,$I805)*INDEX(怒翼属性投放!$B$67:$Q$83,$F805,M$3)*INDEX(怒翼属性投放!$B$33:$B$41,怒翼升级!$G805))</f>
        <v>170</v>
      </c>
      <c r="N805" s="12">
        <f>INT(INDEX($C$5:$C$54,$I805)*INDEX(怒翼属性投放!$B$67:$Q$83,$F805,N$3)*INDEX(怒翼属性投放!$B$33:$B$41,怒翼升级!$G805))</f>
        <v>340</v>
      </c>
      <c r="O805" s="12">
        <f>INT(INDEX($C$5:$C$54,$I805)*INDEX(怒翼属性投放!$B$67:$Q$83,$F805,O$3)*INDEX(怒翼属性投放!$B$33:$B$41,怒翼升级!$G805))</f>
        <v>0</v>
      </c>
      <c r="P805" s="12">
        <f>INT(INDEX($C$5:$C$54,$I805)*INDEX(怒翼属性投放!$B$67:$Q$83,$F805,P$3)*INDEX(怒翼属性投放!$B$33:$B$41,怒翼升级!$G805))</f>
        <v>0</v>
      </c>
      <c r="Q805" s="12">
        <f>INT(INDEX($C$5:$C$54,$I805)*INDEX(怒翼属性投放!$B$67:$Q$83,$F805,Q$3)*INDEX(怒翼属性投放!$B$33:$B$41,怒翼升级!$G805))</f>
        <v>340</v>
      </c>
      <c r="R805" s="12">
        <f>INT(INDEX($C$5:$C$54,$I805)*INDEX(怒翼属性投放!$B$67:$Q$83,$F805,R$3)*INDEX(怒翼属性投放!$B$33:$B$41,怒翼升级!$G805))</f>
        <v>0</v>
      </c>
      <c r="S805" s="12">
        <f>INT(INDEX($C$5:$C$54,$I805)*INDEX(怒翼属性投放!$B$67:$Q$83,$F805,S$3)*INDEX(怒翼属性投放!$B$33:$B$41,怒翼升级!$G805))</f>
        <v>34</v>
      </c>
      <c r="T805" s="12">
        <f>INT(INDEX($C$5:$C$54,$I805)*INDEX(怒翼属性投放!$B$67:$Q$83,$F805,T$3)*INDEX(怒翼属性投放!$B$33:$B$41,怒翼升级!$G805))</f>
        <v>34</v>
      </c>
      <c r="U805" s="12">
        <f>INT(INDEX($C$5:$C$54,$I805)*INDEX(怒翼属性投放!$B$67:$Q$83,$F805,U$3)*INDEX(怒翼属性投放!$B$33:$B$41,怒翼升级!$G805))</f>
        <v>0</v>
      </c>
      <c r="V805" s="12">
        <f>INT(INDEX($C$5:$C$54,$I805)*INDEX(怒翼属性投放!$B$67:$Q$83,$F805,V$3)*INDEX(怒翼属性投放!$B$33:$B$41,怒翼升级!$G805))</f>
        <v>0</v>
      </c>
      <c r="W805" s="12">
        <f>INT(INDEX($C$5:$C$54,$I805)*INDEX(怒翼属性投放!$B$67:$Q$83,$F805,W$3)*INDEX(怒翼属性投放!$B$33:$B$41,怒翼升级!$G805))</f>
        <v>0</v>
      </c>
      <c r="X805" s="12">
        <f>INT(INDEX($C$5:$C$54,$I805)*INDEX(怒翼属性投放!$B$67:$Q$83,$F805,X$3)*INDEX(怒翼属性投放!$B$33:$B$41,怒翼升级!$G805))</f>
        <v>0</v>
      </c>
      <c r="Y805" s="12">
        <f>INT(INDEX($C$5:$C$54,$I805)*INDEX(怒翼属性投放!$B$67:$Q$83,$F805,Y$3)*INDEX(怒翼属性投放!$B$33:$B$41,怒翼升级!$G805))</f>
        <v>0</v>
      </c>
      <c r="Z805" s="12">
        <f>SUMPRODUCT(怒翼属性投放!B$47:Q$47,怒翼升级!J805:Y805)</f>
        <v>3740</v>
      </c>
    </row>
    <row r="806" spans="6:26" ht="16.5" x14ac:dyDescent="0.15">
      <c r="F806" s="13">
        <v>17</v>
      </c>
      <c r="G806" s="13">
        <v>9</v>
      </c>
      <c r="H806" s="13" t="s">
        <v>11</v>
      </c>
      <c r="I806" s="13">
        <v>2</v>
      </c>
      <c r="J806" s="12">
        <f>INT(INDEX($C$5:$C$54,$I806)*INDEX(怒翼属性投放!$B$67:$Q$83,$F806,J$3)*INDEX(怒翼属性投放!$B$33:$B$41,怒翼升级!$G806))</f>
        <v>0</v>
      </c>
      <c r="K806" s="12">
        <f>INT(INDEX($C$5:$C$54,$I806)*INDEX(怒翼属性投放!$B$67:$Q$83,$F806,K$3)*INDEX(怒翼属性投放!$B$33:$B$41,怒翼升级!$G806))</f>
        <v>392</v>
      </c>
      <c r="L806" s="12">
        <f>INT(INDEX($C$5:$C$54,$I806)*INDEX(怒翼属性投放!$B$67:$Q$83,$F806,L$3)*INDEX(怒翼属性投放!$B$33:$B$41,怒翼升级!$G806))</f>
        <v>196</v>
      </c>
      <c r="M806" s="12">
        <f>INT(INDEX($C$5:$C$54,$I806)*INDEX(怒翼属性投放!$B$67:$Q$83,$F806,M$3)*INDEX(怒翼属性投放!$B$33:$B$41,怒翼升级!$G806))</f>
        <v>196</v>
      </c>
      <c r="N806" s="12">
        <f>INT(INDEX($C$5:$C$54,$I806)*INDEX(怒翼属性投放!$B$67:$Q$83,$F806,N$3)*INDEX(怒翼属性投放!$B$33:$B$41,怒翼升级!$G806))</f>
        <v>392</v>
      </c>
      <c r="O806" s="12">
        <f>INT(INDEX($C$5:$C$54,$I806)*INDEX(怒翼属性投放!$B$67:$Q$83,$F806,O$3)*INDEX(怒翼属性投放!$B$33:$B$41,怒翼升级!$G806))</f>
        <v>0</v>
      </c>
      <c r="P806" s="12">
        <f>INT(INDEX($C$5:$C$54,$I806)*INDEX(怒翼属性投放!$B$67:$Q$83,$F806,P$3)*INDEX(怒翼属性投放!$B$33:$B$41,怒翼升级!$G806))</f>
        <v>0</v>
      </c>
      <c r="Q806" s="12">
        <f>INT(INDEX($C$5:$C$54,$I806)*INDEX(怒翼属性投放!$B$67:$Q$83,$F806,Q$3)*INDEX(怒翼属性投放!$B$33:$B$41,怒翼升级!$G806))</f>
        <v>392</v>
      </c>
      <c r="R806" s="12">
        <f>INT(INDEX($C$5:$C$54,$I806)*INDEX(怒翼属性投放!$B$67:$Q$83,$F806,R$3)*INDEX(怒翼属性投放!$B$33:$B$41,怒翼升级!$G806))</f>
        <v>0</v>
      </c>
      <c r="S806" s="12">
        <f>INT(INDEX($C$5:$C$54,$I806)*INDEX(怒翼属性投放!$B$67:$Q$83,$F806,S$3)*INDEX(怒翼属性投放!$B$33:$B$41,怒翼升级!$G806))</f>
        <v>39</v>
      </c>
      <c r="T806" s="12">
        <f>INT(INDEX($C$5:$C$54,$I806)*INDEX(怒翼属性投放!$B$67:$Q$83,$F806,T$3)*INDEX(怒翼属性投放!$B$33:$B$41,怒翼升级!$G806))</f>
        <v>39</v>
      </c>
      <c r="U806" s="12">
        <f>INT(INDEX($C$5:$C$54,$I806)*INDEX(怒翼属性投放!$B$67:$Q$83,$F806,U$3)*INDEX(怒翼属性投放!$B$33:$B$41,怒翼升级!$G806))</f>
        <v>0</v>
      </c>
      <c r="V806" s="12">
        <f>INT(INDEX($C$5:$C$54,$I806)*INDEX(怒翼属性投放!$B$67:$Q$83,$F806,V$3)*INDEX(怒翼属性投放!$B$33:$B$41,怒翼升级!$G806))</f>
        <v>0</v>
      </c>
      <c r="W806" s="12">
        <f>INT(INDEX($C$5:$C$54,$I806)*INDEX(怒翼属性投放!$B$67:$Q$83,$F806,W$3)*INDEX(怒翼属性投放!$B$33:$B$41,怒翼升级!$G806))</f>
        <v>0</v>
      </c>
      <c r="X806" s="12">
        <f>INT(INDEX($C$5:$C$54,$I806)*INDEX(怒翼属性投放!$B$67:$Q$83,$F806,X$3)*INDEX(怒翼属性投放!$B$33:$B$41,怒翼升级!$G806))</f>
        <v>0</v>
      </c>
      <c r="Y806" s="12">
        <f>INT(INDEX($C$5:$C$54,$I806)*INDEX(怒翼属性投放!$B$67:$Q$83,$F806,Y$3)*INDEX(怒翼属性投放!$B$33:$B$41,怒翼升级!$G806))</f>
        <v>0</v>
      </c>
      <c r="Z806" s="12">
        <f>SUMPRODUCT(怒翼属性投放!B$47:Q$47,怒翼升级!J806:Y806)</f>
        <v>4308</v>
      </c>
    </row>
    <row r="807" spans="6:26" ht="16.5" x14ac:dyDescent="0.15">
      <c r="F807" s="13">
        <v>17</v>
      </c>
      <c r="G807" s="13">
        <v>9</v>
      </c>
      <c r="H807" s="13" t="s">
        <v>11</v>
      </c>
      <c r="I807" s="13">
        <v>3</v>
      </c>
      <c r="J807" s="12">
        <f>INT(INDEX($C$5:$C$54,$I807)*INDEX(怒翼属性投放!$B$67:$Q$83,$F807,J$3)*INDEX(怒翼属性投放!$B$33:$B$41,怒翼升级!$G807))</f>
        <v>0</v>
      </c>
      <c r="K807" s="12">
        <f>INT(INDEX($C$5:$C$54,$I807)*INDEX(怒翼属性投放!$B$67:$Q$83,$F807,K$3)*INDEX(怒翼属性投放!$B$33:$B$41,怒翼升级!$G807))</f>
        <v>443</v>
      </c>
      <c r="L807" s="12">
        <f>INT(INDEX($C$5:$C$54,$I807)*INDEX(怒翼属性投放!$B$67:$Q$83,$F807,L$3)*INDEX(怒翼属性投放!$B$33:$B$41,怒翼升级!$G807))</f>
        <v>221</v>
      </c>
      <c r="M807" s="12">
        <f>INT(INDEX($C$5:$C$54,$I807)*INDEX(怒翼属性投放!$B$67:$Q$83,$F807,M$3)*INDEX(怒翼属性投放!$B$33:$B$41,怒翼升级!$G807))</f>
        <v>221</v>
      </c>
      <c r="N807" s="12">
        <f>INT(INDEX($C$5:$C$54,$I807)*INDEX(怒翼属性投放!$B$67:$Q$83,$F807,N$3)*INDEX(怒翼属性投放!$B$33:$B$41,怒翼升级!$G807))</f>
        <v>443</v>
      </c>
      <c r="O807" s="12">
        <f>INT(INDEX($C$5:$C$54,$I807)*INDEX(怒翼属性投放!$B$67:$Q$83,$F807,O$3)*INDEX(怒翼属性投放!$B$33:$B$41,怒翼升级!$G807))</f>
        <v>0</v>
      </c>
      <c r="P807" s="12">
        <f>INT(INDEX($C$5:$C$54,$I807)*INDEX(怒翼属性投放!$B$67:$Q$83,$F807,P$3)*INDEX(怒翼属性投放!$B$33:$B$41,怒翼升级!$G807))</f>
        <v>0</v>
      </c>
      <c r="Q807" s="12">
        <f>INT(INDEX($C$5:$C$54,$I807)*INDEX(怒翼属性投放!$B$67:$Q$83,$F807,Q$3)*INDEX(怒翼属性投放!$B$33:$B$41,怒翼升级!$G807))</f>
        <v>443</v>
      </c>
      <c r="R807" s="12">
        <f>INT(INDEX($C$5:$C$54,$I807)*INDEX(怒翼属性投放!$B$67:$Q$83,$F807,R$3)*INDEX(怒翼属性投放!$B$33:$B$41,怒翼升级!$G807))</f>
        <v>0</v>
      </c>
      <c r="S807" s="12">
        <f>INT(INDEX($C$5:$C$54,$I807)*INDEX(怒翼属性投放!$B$67:$Q$83,$F807,S$3)*INDEX(怒翼属性投放!$B$33:$B$41,怒翼升级!$G807))</f>
        <v>44</v>
      </c>
      <c r="T807" s="12">
        <f>INT(INDEX($C$5:$C$54,$I807)*INDEX(怒翼属性投放!$B$67:$Q$83,$F807,T$3)*INDEX(怒翼属性投放!$B$33:$B$41,怒翼升级!$G807))</f>
        <v>44</v>
      </c>
      <c r="U807" s="12">
        <f>INT(INDEX($C$5:$C$54,$I807)*INDEX(怒翼属性投放!$B$67:$Q$83,$F807,U$3)*INDEX(怒翼属性投放!$B$33:$B$41,怒翼升级!$G807))</f>
        <v>0</v>
      </c>
      <c r="V807" s="12">
        <f>INT(INDEX($C$5:$C$54,$I807)*INDEX(怒翼属性投放!$B$67:$Q$83,$F807,V$3)*INDEX(怒翼属性投放!$B$33:$B$41,怒翼升级!$G807))</f>
        <v>0</v>
      </c>
      <c r="W807" s="12">
        <f>INT(INDEX($C$5:$C$54,$I807)*INDEX(怒翼属性投放!$B$67:$Q$83,$F807,W$3)*INDEX(怒翼属性投放!$B$33:$B$41,怒翼升级!$G807))</f>
        <v>0</v>
      </c>
      <c r="X807" s="12">
        <f>INT(INDEX($C$5:$C$54,$I807)*INDEX(怒翼属性投放!$B$67:$Q$83,$F807,X$3)*INDEX(怒翼属性投放!$B$33:$B$41,怒翼升级!$G807))</f>
        <v>0</v>
      </c>
      <c r="Y807" s="12">
        <f>INT(INDEX($C$5:$C$54,$I807)*INDEX(怒翼属性投放!$B$67:$Q$83,$F807,Y$3)*INDEX(怒翼属性投放!$B$33:$B$41,怒翼升级!$G807))</f>
        <v>0</v>
      </c>
      <c r="Z807" s="12">
        <f>SUMPRODUCT(怒翼属性投放!B$47:Q$47,怒翼升级!J807:Y807)</f>
        <v>4864</v>
      </c>
    </row>
    <row r="808" spans="6:26" ht="16.5" x14ac:dyDescent="0.15">
      <c r="F808" s="13">
        <v>17</v>
      </c>
      <c r="G808" s="13">
        <v>9</v>
      </c>
      <c r="H808" s="13" t="s">
        <v>11</v>
      </c>
      <c r="I808" s="13">
        <v>4</v>
      </c>
      <c r="J808" s="12">
        <f>INT(INDEX($C$5:$C$54,$I808)*INDEX(怒翼属性投放!$B$67:$Q$83,$F808,J$3)*INDEX(怒翼属性投放!$B$33:$B$41,怒翼升级!$G808))</f>
        <v>0</v>
      </c>
      <c r="K808" s="12">
        <f>INT(INDEX($C$5:$C$54,$I808)*INDEX(怒翼属性投放!$B$67:$Q$83,$F808,K$3)*INDEX(怒翼属性投放!$B$33:$B$41,怒翼升级!$G808))</f>
        <v>494</v>
      </c>
      <c r="L808" s="12">
        <f>INT(INDEX($C$5:$C$54,$I808)*INDEX(怒翼属性投放!$B$67:$Q$83,$F808,L$3)*INDEX(怒翼属性投放!$B$33:$B$41,怒翼升级!$G808))</f>
        <v>247</v>
      </c>
      <c r="M808" s="12">
        <f>INT(INDEX($C$5:$C$54,$I808)*INDEX(怒翼属性投放!$B$67:$Q$83,$F808,M$3)*INDEX(怒翼属性投放!$B$33:$B$41,怒翼升级!$G808))</f>
        <v>247</v>
      </c>
      <c r="N808" s="12">
        <f>INT(INDEX($C$5:$C$54,$I808)*INDEX(怒翼属性投放!$B$67:$Q$83,$F808,N$3)*INDEX(怒翼属性投放!$B$33:$B$41,怒翼升级!$G808))</f>
        <v>494</v>
      </c>
      <c r="O808" s="12">
        <f>INT(INDEX($C$5:$C$54,$I808)*INDEX(怒翼属性投放!$B$67:$Q$83,$F808,O$3)*INDEX(怒翼属性投放!$B$33:$B$41,怒翼升级!$G808))</f>
        <v>0</v>
      </c>
      <c r="P808" s="12">
        <f>INT(INDEX($C$5:$C$54,$I808)*INDEX(怒翼属性投放!$B$67:$Q$83,$F808,P$3)*INDEX(怒翼属性投放!$B$33:$B$41,怒翼升级!$G808))</f>
        <v>0</v>
      </c>
      <c r="Q808" s="12">
        <f>INT(INDEX($C$5:$C$54,$I808)*INDEX(怒翼属性投放!$B$67:$Q$83,$F808,Q$3)*INDEX(怒翼属性投放!$B$33:$B$41,怒翼升级!$G808))</f>
        <v>494</v>
      </c>
      <c r="R808" s="12">
        <f>INT(INDEX($C$5:$C$54,$I808)*INDEX(怒翼属性投放!$B$67:$Q$83,$F808,R$3)*INDEX(怒翼属性投放!$B$33:$B$41,怒翼升级!$G808))</f>
        <v>0</v>
      </c>
      <c r="S808" s="12">
        <f>INT(INDEX($C$5:$C$54,$I808)*INDEX(怒翼属性投放!$B$67:$Q$83,$F808,S$3)*INDEX(怒翼属性投放!$B$33:$B$41,怒翼升级!$G808))</f>
        <v>49</v>
      </c>
      <c r="T808" s="12">
        <f>INT(INDEX($C$5:$C$54,$I808)*INDEX(怒翼属性投放!$B$67:$Q$83,$F808,T$3)*INDEX(怒翼属性投放!$B$33:$B$41,怒翼升级!$G808))</f>
        <v>49</v>
      </c>
      <c r="U808" s="12">
        <f>INT(INDEX($C$5:$C$54,$I808)*INDEX(怒翼属性投放!$B$67:$Q$83,$F808,U$3)*INDEX(怒翼属性投放!$B$33:$B$41,怒翼升级!$G808))</f>
        <v>0</v>
      </c>
      <c r="V808" s="12">
        <f>INT(INDEX($C$5:$C$54,$I808)*INDEX(怒翼属性投放!$B$67:$Q$83,$F808,V$3)*INDEX(怒翼属性投放!$B$33:$B$41,怒翼升级!$G808))</f>
        <v>0</v>
      </c>
      <c r="W808" s="12">
        <f>INT(INDEX($C$5:$C$54,$I808)*INDEX(怒翼属性投放!$B$67:$Q$83,$F808,W$3)*INDEX(怒翼属性投放!$B$33:$B$41,怒翼升级!$G808))</f>
        <v>0</v>
      </c>
      <c r="X808" s="12">
        <f>INT(INDEX($C$5:$C$54,$I808)*INDEX(怒翼属性投放!$B$67:$Q$83,$F808,X$3)*INDEX(怒翼属性投放!$B$33:$B$41,怒翼升级!$G808))</f>
        <v>0</v>
      </c>
      <c r="Y808" s="12">
        <f>INT(INDEX($C$5:$C$54,$I808)*INDEX(怒翼属性投放!$B$67:$Q$83,$F808,Y$3)*INDEX(怒翼属性投放!$B$33:$B$41,怒翼升级!$G808))</f>
        <v>0</v>
      </c>
      <c r="Z808" s="12">
        <f>SUMPRODUCT(怒翼属性投放!B$47:Q$47,怒翼升级!J808:Y808)</f>
        <v>5426</v>
      </c>
    </row>
    <row r="809" spans="6:26" ht="16.5" x14ac:dyDescent="0.15">
      <c r="F809" s="13">
        <v>17</v>
      </c>
      <c r="G809" s="13">
        <v>9</v>
      </c>
      <c r="H809" s="13" t="s">
        <v>11</v>
      </c>
      <c r="I809" s="13">
        <v>5</v>
      </c>
      <c r="J809" s="12">
        <f>INT(INDEX($C$5:$C$54,$I809)*INDEX(怒翼属性投放!$B$67:$Q$83,$F809,J$3)*INDEX(怒翼属性投放!$B$33:$B$41,怒翼升级!$G809))</f>
        <v>0</v>
      </c>
      <c r="K809" s="12">
        <f>INT(INDEX($C$5:$C$54,$I809)*INDEX(怒翼属性投放!$B$67:$Q$83,$F809,K$3)*INDEX(怒翼属性投放!$B$33:$B$41,怒翼升级!$G809))</f>
        <v>545</v>
      </c>
      <c r="L809" s="12">
        <f>INT(INDEX($C$5:$C$54,$I809)*INDEX(怒翼属性投放!$B$67:$Q$83,$F809,L$3)*INDEX(怒翼属性投放!$B$33:$B$41,怒翼升级!$G809))</f>
        <v>272</v>
      </c>
      <c r="M809" s="12">
        <f>INT(INDEX($C$5:$C$54,$I809)*INDEX(怒翼属性投放!$B$67:$Q$83,$F809,M$3)*INDEX(怒翼属性投放!$B$33:$B$41,怒翼升级!$G809))</f>
        <v>272</v>
      </c>
      <c r="N809" s="12">
        <f>INT(INDEX($C$5:$C$54,$I809)*INDEX(怒翼属性投放!$B$67:$Q$83,$F809,N$3)*INDEX(怒翼属性投放!$B$33:$B$41,怒翼升级!$G809))</f>
        <v>545</v>
      </c>
      <c r="O809" s="12">
        <f>INT(INDEX($C$5:$C$54,$I809)*INDEX(怒翼属性投放!$B$67:$Q$83,$F809,O$3)*INDEX(怒翼属性投放!$B$33:$B$41,怒翼升级!$G809))</f>
        <v>0</v>
      </c>
      <c r="P809" s="12">
        <f>INT(INDEX($C$5:$C$54,$I809)*INDEX(怒翼属性投放!$B$67:$Q$83,$F809,P$3)*INDEX(怒翼属性投放!$B$33:$B$41,怒翼升级!$G809))</f>
        <v>0</v>
      </c>
      <c r="Q809" s="12">
        <f>INT(INDEX($C$5:$C$54,$I809)*INDEX(怒翼属性投放!$B$67:$Q$83,$F809,Q$3)*INDEX(怒翼属性投放!$B$33:$B$41,怒翼升级!$G809))</f>
        <v>545</v>
      </c>
      <c r="R809" s="12">
        <f>INT(INDEX($C$5:$C$54,$I809)*INDEX(怒翼属性投放!$B$67:$Q$83,$F809,R$3)*INDEX(怒翼属性投放!$B$33:$B$41,怒翼升级!$G809))</f>
        <v>0</v>
      </c>
      <c r="S809" s="12">
        <f>INT(INDEX($C$5:$C$54,$I809)*INDEX(怒翼属性投放!$B$67:$Q$83,$F809,S$3)*INDEX(怒翼属性投放!$B$33:$B$41,怒翼升级!$G809))</f>
        <v>54</v>
      </c>
      <c r="T809" s="12">
        <f>INT(INDEX($C$5:$C$54,$I809)*INDEX(怒翼属性投放!$B$67:$Q$83,$F809,T$3)*INDEX(怒翼属性投放!$B$33:$B$41,怒翼升级!$G809))</f>
        <v>54</v>
      </c>
      <c r="U809" s="12">
        <f>INT(INDEX($C$5:$C$54,$I809)*INDEX(怒翼属性投放!$B$67:$Q$83,$F809,U$3)*INDEX(怒翼属性投放!$B$33:$B$41,怒翼升级!$G809))</f>
        <v>0</v>
      </c>
      <c r="V809" s="12">
        <f>INT(INDEX($C$5:$C$54,$I809)*INDEX(怒翼属性投放!$B$67:$Q$83,$F809,V$3)*INDEX(怒翼属性投放!$B$33:$B$41,怒翼升级!$G809))</f>
        <v>0</v>
      </c>
      <c r="W809" s="12">
        <f>INT(INDEX($C$5:$C$54,$I809)*INDEX(怒翼属性投放!$B$67:$Q$83,$F809,W$3)*INDEX(怒翼属性投放!$B$33:$B$41,怒翼升级!$G809))</f>
        <v>0</v>
      </c>
      <c r="X809" s="12">
        <f>INT(INDEX($C$5:$C$54,$I809)*INDEX(怒翼属性投放!$B$67:$Q$83,$F809,X$3)*INDEX(怒翼属性投放!$B$33:$B$41,怒翼升级!$G809))</f>
        <v>0</v>
      </c>
      <c r="Y809" s="12">
        <f>INT(INDEX($C$5:$C$54,$I809)*INDEX(怒翼属性投放!$B$67:$Q$83,$F809,Y$3)*INDEX(怒翼属性投放!$B$33:$B$41,怒翼升级!$G809))</f>
        <v>0</v>
      </c>
      <c r="Z809" s="12">
        <f>SUMPRODUCT(怒翼属性投放!B$47:Q$47,怒翼升级!J809:Y809)</f>
        <v>5982</v>
      </c>
    </row>
    <row r="810" spans="6:26" ht="16.5" x14ac:dyDescent="0.15">
      <c r="F810" s="13">
        <v>17</v>
      </c>
      <c r="G810" s="13">
        <v>9</v>
      </c>
      <c r="H810" s="13" t="s">
        <v>11</v>
      </c>
      <c r="I810" s="13">
        <v>6</v>
      </c>
      <c r="J810" s="12">
        <f>INT(INDEX($C$5:$C$54,$I810)*INDEX(怒翼属性投放!$B$67:$Q$83,$F810,J$3)*INDEX(怒翼属性投放!$B$33:$B$41,怒翼升级!$G810))</f>
        <v>0</v>
      </c>
      <c r="K810" s="12">
        <f>INT(INDEX($C$5:$C$54,$I810)*INDEX(怒翼属性投放!$B$67:$Q$83,$F810,K$3)*INDEX(怒翼属性投放!$B$33:$B$41,怒翼升级!$G810))</f>
        <v>596</v>
      </c>
      <c r="L810" s="12">
        <f>INT(INDEX($C$5:$C$54,$I810)*INDEX(怒翼属性投放!$B$67:$Q$83,$F810,L$3)*INDEX(怒翼属性投放!$B$33:$B$41,怒翼升级!$G810))</f>
        <v>298</v>
      </c>
      <c r="M810" s="12">
        <f>INT(INDEX($C$5:$C$54,$I810)*INDEX(怒翼属性投放!$B$67:$Q$83,$F810,M$3)*INDEX(怒翼属性投放!$B$33:$B$41,怒翼升级!$G810))</f>
        <v>298</v>
      </c>
      <c r="N810" s="12">
        <f>INT(INDEX($C$5:$C$54,$I810)*INDEX(怒翼属性投放!$B$67:$Q$83,$F810,N$3)*INDEX(怒翼属性投放!$B$33:$B$41,怒翼升级!$G810))</f>
        <v>596</v>
      </c>
      <c r="O810" s="12">
        <f>INT(INDEX($C$5:$C$54,$I810)*INDEX(怒翼属性投放!$B$67:$Q$83,$F810,O$3)*INDEX(怒翼属性投放!$B$33:$B$41,怒翼升级!$G810))</f>
        <v>0</v>
      </c>
      <c r="P810" s="12">
        <f>INT(INDEX($C$5:$C$54,$I810)*INDEX(怒翼属性投放!$B$67:$Q$83,$F810,P$3)*INDEX(怒翼属性投放!$B$33:$B$41,怒翼升级!$G810))</f>
        <v>0</v>
      </c>
      <c r="Q810" s="12">
        <f>INT(INDEX($C$5:$C$54,$I810)*INDEX(怒翼属性投放!$B$67:$Q$83,$F810,Q$3)*INDEX(怒翼属性投放!$B$33:$B$41,怒翼升级!$G810))</f>
        <v>596</v>
      </c>
      <c r="R810" s="12">
        <f>INT(INDEX($C$5:$C$54,$I810)*INDEX(怒翼属性投放!$B$67:$Q$83,$F810,R$3)*INDEX(怒翼属性投放!$B$33:$B$41,怒翼升级!$G810))</f>
        <v>0</v>
      </c>
      <c r="S810" s="12">
        <f>INT(INDEX($C$5:$C$54,$I810)*INDEX(怒翼属性投放!$B$67:$Q$83,$F810,S$3)*INDEX(怒翼属性投放!$B$33:$B$41,怒翼升级!$G810))</f>
        <v>59</v>
      </c>
      <c r="T810" s="12">
        <f>INT(INDEX($C$5:$C$54,$I810)*INDEX(怒翼属性投放!$B$67:$Q$83,$F810,T$3)*INDEX(怒翼属性投放!$B$33:$B$41,怒翼升级!$G810))</f>
        <v>59</v>
      </c>
      <c r="U810" s="12">
        <f>INT(INDEX($C$5:$C$54,$I810)*INDEX(怒翼属性投放!$B$67:$Q$83,$F810,U$3)*INDEX(怒翼属性投放!$B$33:$B$41,怒翼升级!$G810))</f>
        <v>0</v>
      </c>
      <c r="V810" s="12">
        <f>INT(INDEX($C$5:$C$54,$I810)*INDEX(怒翼属性投放!$B$67:$Q$83,$F810,V$3)*INDEX(怒翼属性投放!$B$33:$B$41,怒翼升级!$G810))</f>
        <v>0</v>
      </c>
      <c r="W810" s="12">
        <f>INT(INDEX($C$5:$C$54,$I810)*INDEX(怒翼属性投放!$B$67:$Q$83,$F810,W$3)*INDEX(怒翼属性投放!$B$33:$B$41,怒翼升级!$G810))</f>
        <v>0</v>
      </c>
      <c r="X810" s="12">
        <f>INT(INDEX($C$5:$C$54,$I810)*INDEX(怒翼属性投放!$B$67:$Q$83,$F810,X$3)*INDEX(怒翼属性投放!$B$33:$B$41,怒翼升级!$G810))</f>
        <v>0</v>
      </c>
      <c r="Y810" s="12">
        <f>INT(INDEX($C$5:$C$54,$I810)*INDEX(怒翼属性投放!$B$67:$Q$83,$F810,Y$3)*INDEX(怒翼属性投放!$B$33:$B$41,怒翼升级!$G810))</f>
        <v>0</v>
      </c>
      <c r="Z810" s="12">
        <f>SUMPRODUCT(怒翼属性投放!B$47:Q$47,怒翼升级!J810:Y810)</f>
        <v>6544</v>
      </c>
    </row>
    <row r="811" spans="6:26" ht="16.5" x14ac:dyDescent="0.15">
      <c r="F811" s="13">
        <v>17</v>
      </c>
      <c r="G811" s="13">
        <v>9</v>
      </c>
      <c r="H811" s="13" t="s">
        <v>11</v>
      </c>
      <c r="I811" s="13">
        <v>7</v>
      </c>
      <c r="J811" s="12">
        <f>INT(INDEX($C$5:$C$54,$I811)*INDEX(怒翼属性投放!$B$67:$Q$83,$F811,J$3)*INDEX(怒翼属性投放!$B$33:$B$41,怒翼升级!$G811))</f>
        <v>0</v>
      </c>
      <c r="K811" s="12">
        <f>INT(INDEX($C$5:$C$54,$I811)*INDEX(怒翼属性投放!$B$67:$Q$83,$F811,K$3)*INDEX(怒翼属性投放!$B$33:$B$41,怒翼升级!$G811))</f>
        <v>647</v>
      </c>
      <c r="L811" s="12">
        <f>INT(INDEX($C$5:$C$54,$I811)*INDEX(怒翼属性投放!$B$67:$Q$83,$F811,L$3)*INDEX(怒翼属性投放!$B$33:$B$41,怒翼升级!$G811))</f>
        <v>323</v>
      </c>
      <c r="M811" s="12">
        <f>INT(INDEX($C$5:$C$54,$I811)*INDEX(怒翼属性投放!$B$67:$Q$83,$F811,M$3)*INDEX(怒翼属性投放!$B$33:$B$41,怒翼升级!$G811))</f>
        <v>323</v>
      </c>
      <c r="N811" s="12">
        <f>INT(INDEX($C$5:$C$54,$I811)*INDEX(怒翼属性投放!$B$67:$Q$83,$F811,N$3)*INDEX(怒翼属性投放!$B$33:$B$41,怒翼升级!$G811))</f>
        <v>647</v>
      </c>
      <c r="O811" s="12">
        <f>INT(INDEX($C$5:$C$54,$I811)*INDEX(怒翼属性投放!$B$67:$Q$83,$F811,O$3)*INDEX(怒翼属性投放!$B$33:$B$41,怒翼升级!$G811))</f>
        <v>0</v>
      </c>
      <c r="P811" s="12">
        <f>INT(INDEX($C$5:$C$54,$I811)*INDEX(怒翼属性投放!$B$67:$Q$83,$F811,P$3)*INDEX(怒翼属性投放!$B$33:$B$41,怒翼升级!$G811))</f>
        <v>0</v>
      </c>
      <c r="Q811" s="12">
        <f>INT(INDEX($C$5:$C$54,$I811)*INDEX(怒翼属性投放!$B$67:$Q$83,$F811,Q$3)*INDEX(怒翼属性投放!$B$33:$B$41,怒翼升级!$G811))</f>
        <v>647</v>
      </c>
      <c r="R811" s="12">
        <f>INT(INDEX($C$5:$C$54,$I811)*INDEX(怒翼属性投放!$B$67:$Q$83,$F811,R$3)*INDEX(怒翼属性投放!$B$33:$B$41,怒翼升级!$G811))</f>
        <v>0</v>
      </c>
      <c r="S811" s="12">
        <f>INT(INDEX($C$5:$C$54,$I811)*INDEX(怒翼属性投放!$B$67:$Q$83,$F811,S$3)*INDEX(怒翼属性投放!$B$33:$B$41,怒翼升级!$G811))</f>
        <v>64</v>
      </c>
      <c r="T811" s="12">
        <f>INT(INDEX($C$5:$C$54,$I811)*INDEX(怒翼属性投放!$B$67:$Q$83,$F811,T$3)*INDEX(怒翼属性投放!$B$33:$B$41,怒翼升级!$G811))</f>
        <v>64</v>
      </c>
      <c r="U811" s="12">
        <f>INT(INDEX($C$5:$C$54,$I811)*INDEX(怒翼属性投放!$B$67:$Q$83,$F811,U$3)*INDEX(怒翼属性投放!$B$33:$B$41,怒翼升级!$G811))</f>
        <v>0</v>
      </c>
      <c r="V811" s="12">
        <f>INT(INDEX($C$5:$C$54,$I811)*INDEX(怒翼属性投放!$B$67:$Q$83,$F811,V$3)*INDEX(怒翼属性投放!$B$33:$B$41,怒翼升级!$G811))</f>
        <v>0</v>
      </c>
      <c r="W811" s="12">
        <f>INT(INDEX($C$5:$C$54,$I811)*INDEX(怒翼属性投放!$B$67:$Q$83,$F811,W$3)*INDEX(怒翼属性投放!$B$33:$B$41,怒翼升级!$G811))</f>
        <v>0</v>
      </c>
      <c r="X811" s="12">
        <f>INT(INDEX($C$5:$C$54,$I811)*INDEX(怒翼属性投放!$B$67:$Q$83,$F811,X$3)*INDEX(怒翼属性投放!$B$33:$B$41,怒翼升级!$G811))</f>
        <v>0</v>
      </c>
      <c r="Y811" s="12">
        <f>INT(INDEX($C$5:$C$54,$I811)*INDEX(怒翼属性投放!$B$67:$Q$83,$F811,Y$3)*INDEX(怒翼属性投放!$B$33:$B$41,怒翼升级!$G811))</f>
        <v>0</v>
      </c>
      <c r="Z811" s="12">
        <f>SUMPRODUCT(怒翼属性投放!B$47:Q$47,怒翼升级!J811:Y811)</f>
        <v>7100</v>
      </c>
    </row>
    <row r="812" spans="6:26" ht="16.5" x14ac:dyDescent="0.15">
      <c r="F812" s="13">
        <v>17</v>
      </c>
      <c r="G812" s="13">
        <v>9</v>
      </c>
      <c r="H812" s="13" t="s">
        <v>11</v>
      </c>
      <c r="I812" s="13">
        <v>8</v>
      </c>
      <c r="J812" s="12">
        <f>INT(INDEX($C$5:$C$54,$I812)*INDEX(怒翼属性投放!$B$67:$Q$83,$F812,J$3)*INDEX(怒翼属性投放!$B$33:$B$41,怒翼升级!$G812))</f>
        <v>0</v>
      </c>
      <c r="K812" s="12">
        <f>INT(INDEX($C$5:$C$54,$I812)*INDEX(怒翼属性投放!$B$67:$Q$83,$F812,K$3)*INDEX(怒翼属性投放!$B$33:$B$41,怒翼升级!$G812))</f>
        <v>698</v>
      </c>
      <c r="L812" s="12">
        <f>INT(INDEX($C$5:$C$54,$I812)*INDEX(怒翼属性投放!$B$67:$Q$83,$F812,L$3)*INDEX(怒翼属性投放!$B$33:$B$41,怒翼升级!$G812))</f>
        <v>349</v>
      </c>
      <c r="M812" s="12">
        <f>INT(INDEX($C$5:$C$54,$I812)*INDEX(怒翼属性投放!$B$67:$Q$83,$F812,M$3)*INDEX(怒翼属性投放!$B$33:$B$41,怒翼升级!$G812))</f>
        <v>349</v>
      </c>
      <c r="N812" s="12">
        <f>INT(INDEX($C$5:$C$54,$I812)*INDEX(怒翼属性投放!$B$67:$Q$83,$F812,N$3)*INDEX(怒翼属性投放!$B$33:$B$41,怒翼升级!$G812))</f>
        <v>698</v>
      </c>
      <c r="O812" s="12">
        <f>INT(INDEX($C$5:$C$54,$I812)*INDEX(怒翼属性投放!$B$67:$Q$83,$F812,O$3)*INDEX(怒翼属性投放!$B$33:$B$41,怒翼升级!$G812))</f>
        <v>0</v>
      </c>
      <c r="P812" s="12">
        <f>INT(INDEX($C$5:$C$54,$I812)*INDEX(怒翼属性投放!$B$67:$Q$83,$F812,P$3)*INDEX(怒翼属性投放!$B$33:$B$41,怒翼升级!$G812))</f>
        <v>0</v>
      </c>
      <c r="Q812" s="12">
        <f>INT(INDEX($C$5:$C$54,$I812)*INDEX(怒翼属性投放!$B$67:$Q$83,$F812,Q$3)*INDEX(怒翼属性投放!$B$33:$B$41,怒翼升级!$G812))</f>
        <v>698</v>
      </c>
      <c r="R812" s="12">
        <f>INT(INDEX($C$5:$C$54,$I812)*INDEX(怒翼属性投放!$B$67:$Q$83,$F812,R$3)*INDEX(怒翼属性投放!$B$33:$B$41,怒翼升级!$G812))</f>
        <v>0</v>
      </c>
      <c r="S812" s="12">
        <f>INT(INDEX($C$5:$C$54,$I812)*INDEX(怒翼属性投放!$B$67:$Q$83,$F812,S$3)*INDEX(怒翼属性投放!$B$33:$B$41,怒翼升级!$G812))</f>
        <v>69</v>
      </c>
      <c r="T812" s="12">
        <f>INT(INDEX($C$5:$C$54,$I812)*INDEX(怒翼属性投放!$B$67:$Q$83,$F812,T$3)*INDEX(怒翼属性投放!$B$33:$B$41,怒翼升级!$G812))</f>
        <v>69</v>
      </c>
      <c r="U812" s="12">
        <f>INT(INDEX($C$5:$C$54,$I812)*INDEX(怒翼属性投放!$B$67:$Q$83,$F812,U$3)*INDEX(怒翼属性投放!$B$33:$B$41,怒翼升级!$G812))</f>
        <v>0</v>
      </c>
      <c r="V812" s="12">
        <f>INT(INDEX($C$5:$C$54,$I812)*INDEX(怒翼属性投放!$B$67:$Q$83,$F812,V$3)*INDEX(怒翼属性投放!$B$33:$B$41,怒翼升级!$G812))</f>
        <v>0</v>
      </c>
      <c r="W812" s="12">
        <f>INT(INDEX($C$5:$C$54,$I812)*INDEX(怒翼属性投放!$B$67:$Q$83,$F812,W$3)*INDEX(怒翼属性投放!$B$33:$B$41,怒翼升级!$G812))</f>
        <v>0</v>
      </c>
      <c r="X812" s="12">
        <f>INT(INDEX($C$5:$C$54,$I812)*INDEX(怒翼属性投放!$B$67:$Q$83,$F812,X$3)*INDEX(怒翼属性投放!$B$33:$B$41,怒翼升级!$G812))</f>
        <v>0</v>
      </c>
      <c r="Y812" s="12">
        <f>INT(INDEX($C$5:$C$54,$I812)*INDEX(怒翼属性投放!$B$67:$Q$83,$F812,Y$3)*INDEX(怒翼属性投放!$B$33:$B$41,怒翼升级!$G812))</f>
        <v>0</v>
      </c>
      <c r="Z812" s="12">
        <f>SUMPRODUCT(怒翼属性投放!B$47:Q$47,怒翼升级!J812:Y812)</f>
        <v>7662</v>
      </c>
    </row>
    <row r="813" spans="6:26" ht="16.5" x14ac:dyDescent="0.15">
      <c r="F813" s="13">
        <v>17</v>
      </c>
      <c r="G813" s="13">
        <v>9</v>
      </c>
      <c r="H813" s="13" t="s">
        <v>11</v>
      </c>
      <c r="I813" s="13">
        <v>9</v>
      </c>
      <c r="J813" s="12">
        <f>INT(INDEX($C$5:$C$54,$I813)*INDEX(怒翼属性投放!$B$67:$Q$83,$F813,J$3)*INDEX(怒翼属性投放!$B$33:$B$41,怒翼升级!$G813))</f>
        <v>0</v>
      </c>
      <c r="K813" s="12">
        <f>INT(INDEX($C$5:$C$54,$I813)*INDEX(怒翼属性投放!$B$67:$Q$83,$F813,K$3)*INDEX(怒翼属性投放!$B$33:$B$41,怒翼升级!$G813))</f>
        <v>750</v>
      </c>
      <c r="L813" s="12">
        <f>INT(INDEX($C$5:$C$54,$I813)*INDEX(怒翼属性投放!$B$67:$Q$83,$F813,L$3)*INDEX(怒翼属性投放!$B$33:$B$41,怒翼升级!$G813))</f>
        <v>375</v>
      </c>
      <c r="M813" s="12">
        <f>INT(INDEX($C$5:$C$54,$I813)*INDEX(怒翼属性投放!$B$67:$Q$83,$F813,M$3)*INDEX(怒翼属性投放!$B$33:$B$41,怒翼升级!$G813))</f>
        <v>375</v>
      </c>
      <c r="N813" s="12">
        <f>INT(INDEX($C$5:$C$54,$I813)*INDEX(怒翼属性投放!$B$67:$Q$83,$F813,N$3)*INDEX(怒翼属性投放!$B$33:$B$41,怒翼升级!$G813))</f>
        <v>750</v>
      </c>
      <c r="O813" s="12">
        <f>INT(INDEX($C$5:$C$54,$I813)*INDEX(怒翼属性投放!$B$67:$Q$83,$F813,O$3)*INDEX(怒翼属性投放!$B$33:$B$41,怒翼升级!$G813))</f>
        <v>0</v>
      </c>
      <c r="P813" s="12">
        <f>INT(INDEX($C$5:$C$54,$I813)*INDEX(怒翼属性投放!$B$67:$Q$83,$F813,P$3)*INDEX(怒翼属性投放!$B$33:$B$41,怒翼升级!$G813))</f>
        <v>0</v>
      </c>
      <c r="Q813" s="12">
        <f>INT(INDEX($C$5:$C$54,$I813)*INDEX(怒翼属性投放!$B$67:$Q$83,$F813,Q$3)*INDEX(怒翼属性投放!$B$33:$B$41,怒翼升级!$G813))</f>
        <v>750</v>
      </c>
      <c r="R813" s="12">
        <f>INT(INDEX($C$5:$C$54,$I813)*INDEX(怒翼属性投放!$B$67:$Q$83,$F813,R$3)*INDEX(怒翼属性投放!$B$33:$B$41,怒翼升级!$G813))</f>
        <v>0</v>
      </c>
      <c r="S813" s="12">
        <f>INT(INDEX($C$5:$C$54,$I813)*INDEX(怒翼属性投放!$B$67:$Q$83,$F813,S$3)*INDEX(怒翼属性投放!$B$33:$B$41,怒翼升级!$G813))</f>
        <v>75</v>
      </c>
      <c r="T813" s="12">
        <f>INT(INDEX($C$5:$C$54,$I813)*INDEX(怒翼属性投放!$B$67:$Q$83,$F813,T$3)*INDEX(怒翼属性投放!$B$33:$B$41,怒翼升级!$G813))</f>
        <v>75</v>
      </c>
      <c r="U813" s="12">
        <f>INT(INDEX($C$5:$C$54,$I813)*INDEX(怒翼属性投放!$B$67:$Q$83,$F813,U$3)*INDEX(怒翼属性投放!$B$33:$B$41,怒翼升级!$G813))</f>
        <v>0</v>
      </c>
      <c r="V813" s="12">
        <f>INT(INDEX($C$5:$C$54,$I813)*INDEX(怒翼属性投放!$B$67:$Q$83,$F813,V$3)*INDEX(怒翼属性投放!$B$33:$B$41,怒翼升级!$G813))</f>
        <v>0</v>
      </c>
      <c r="W813" s="12">
        <f>INT(INDEX($C$5:$C$54,$I813)*INDEX(怒翼属性投放!$B$67:$Q$83,$F813,W$3)*INDEX(怒翼属性投放!$B$33:$B$41,怒翼升级!$G813))</f>
        <v>0</v>
      </c>
      <c r="X813" s="12">
        <f>INT(INDEX($C$5:$C$54,$I813)*INDEX(怒翼属性投放!$B$67:$Q$83,$F813,X$3)*INDEX(怒翼属性投放!$B$33:$B$41,怒翼升级!$G813))</f>
        <v>0</v>
      </c>
      <c r="Y813" s="12">
        <f>INT(INDEX($C$5:$C$54,$I813)*INDEX(怒翼属性投放!$B$67:$Q$83,$F813,Y$3)*INDEX(怒翼属性投放!$B$33:$B$41,怒翼升级!$G813))</f>
        <v>0</v>
      </c>
      <c r="Z813" s="12">
        <f>SUMPRODUCT(怒翼属性投放!B$47:Q$47,怒翼升级!J813:Y813)</f>
        <v>8250</v>
      </c>
    </row>
    <row r="814" spans="6:26" ht="16.5" x14ac:dyDescent="0.15">
      <c r="F814" s="13">
        <v>17</v>
      </c>
      <c r="G814" s="13">
        <v>9</v>
      </c>
      <c r="H814" s="13" t="s">
        <v>11</v>
      </c>
      <c r="I814" s="13">
        <v>10</v>
      </c>
      <c r="J814" s="12">
        <f>INT(INDEX($C$5:$C$54,$I814)*INDEX(怒翼属性投放!$B$67:$Q$83,$F814,J$3)*INDEX(怒翼属性投放!$B$33:$B$41,怒翼升级!$G814))</f>
        <v>0</v>
      </c>
      <c r="K814" s="12">
        <f>INT(INDEX($C$5:$C$54,$I814)*INDEX(怒翼属性投放!$B$67:$Q$83,$F814,K$3)*INDEX(怒翼属性投放!$B$33:$B$41,怒翼升级!$G814))</f>
        <v>801</v>
      </c>
      <c r="L814" s="12">
        <f>INT(INDEX($C$5:$C$54,$I814)*INDEX(怒翼属性投放!$B$67:$Q$83,$F814,L$3)*INDEX(怒翼属性投放!$B$33:$B$41,怒翼升级!$G814))</f>
        <v>400</v>
      </c>
      <c r="M814" s="12">
        <f>INT(INDEX($C$5:$C$54,$I814)*INDEX(怒翼属性投放!$B$67:$Q$83,$F814,M$3)*INDEX(怒翼属性投放!$B$33:$B$41,怒翼升级!$G814))</f>
        <v>400</v>
      </c>
      <c r="N814" s="12">
        <f>INT(INDEX($C$5:$C$54,$I814)*INDEX(怒翼属性投放!$B$67:$Q$83,$F814,N$3)*INDEX(怒翼属性投放!$B$33:$B$41,怒翼升级!$G814))</f>
        <v>801</v>
      </c>
      <c r="O814" s="12">
        <f>INT(INDEX($C$5:$C$54,$I814)*INDEX(怒翼属性投放!$B$67:$Q$83,$F814,O$3)*INDEX(怒翼属性投放!$B$33:$B$41,怒翼升级!$G814))</f>
        <v>0</v>
      </c>
      <c r="P814" s="12">
        <f>INT(INDEX($C$5:$C$54,$I814)*INDEX(怒翼属性投放!$B$67:$Q$83,$F814,P$3)*INDEX(怒翼属性投放!$B$33:$B$41,怒翼升级!$G814))</f>
        <v>0</v>
      </c>
      <c r="Q814" s="12">
        <f>INT(INDEX($C$5:$C$54,$I814)*INDEX(怒翼属性投放!$B$67:$Q$83,$F814,Q$3)*INDEX(怒翼属性投放!$B$33:$B$41,怒翼升级!$G814))</f>
        <v>801</v>
      </c>
      <c r="R814" s="12">
        <f>INT(INDEX($C$5:$C$54,$I814)*INDEX(怒翼属性投放!$B$67:$Q$83,$F814,R$3)*INDEX(怒翼属性投放!$B$33:$B$41,怒翼升级!$G814))</f>
        <v>0</v>
      </c>
      <c r="S814" s="12">
        <f>INT(INDEX($C$5:$C$54,$I814)*INDEX(怒翼属性投放!$B$67:$Q$83,$F814,S$3)*INDEX(怒翼属性投放!$B$33:$B$41,怒翼升级!$G814))</f>
        <v>80</v>
      </c>
      <c r="T814" s="12">
        <f>INT(INDEX($C$5:$C$54,$I814)*INDEX(怒翼属性投放!$B$67:$Q$83,$F814,T$3)*INDEX(怒翼属性投放!$B$33:$B$41,怒翼升级!$G814))</f>
        <v>80</v>
      </c>
      <c r="U814" s="12">
        <f>INT(INDEX($C$5:$C$54,$I814)*INDEX(怒翼属性投放!$B$67:$Q$83,$F814,U$3)*INDEX(怒翼属性投放!$B$33:$B$41,怒翼升级!$G814))</f>
        <v>0</v>
      </c>
      <c r="V814" s="12">
        <f>INT(INDEX($C$5:$C$54,$I814)*INDEX(怒翼属性投放!$B$67:$Q$83,$F814,V$3)*INDEX(怒翼属性投放!$B$33:$B$41,怒翼升级!$G814))</f>
        <v>0</v>
      </c>
      <c r="W814" s="12">
        <f>INT(INDEX($C$5:$C$54,$I814)*INDEX(怒翼属性投放!$B$67:$Q$83,$F814,W$3)*INDEX(怒翼属性投放!$B$33:$B$41,怒翼升级!$G814))</f>
        <v>0</v>
      </c>
      <c r="X814" s="12">
        <f>INT(INDEX($C$5:$C$54,$I814)*INDEX(怒翼属性投放!$B$67:$Q$83,$F814,X$3)*INDEX(怒翼属性投放!$B$33:$B$41,怒翼升级!$G814))</f>
        <v>0</v>
      </c>
      <c r="Y814" s="12">
        <f>INT(INDEX($C$5:$C$54,$I814)*INDEX(怒翼属性投放!$B$67:$Q$83,$F814,Y$3)*INDEX(怒翼属性投放!$B$33:$B$41,怒翼升级!$G814))</f>
        <v>0</v>
      </c>
      <c r="Z814" s="12">
        <f>SUMPRODUCT(怒翼属性投放!B$47:Q$47,怒翼升级!J814:Y814)</f>
        <v>8806</v>
      </c>
    </row>
    <row r="815" spans="6:26" ht="16.5" x14ac:dyDescent="0.15">
      <c r="F815" s="13">
        <v>17</v>
      </c>
      <c r="G815" s="13">
        <v>9</v>
      </c>
      <c r="H815" s="13" t="s">
        <v>11</v>
      </c>
      <c r="I815" s="13">
        <v>11</v>
      </c>
      <c r="J815" s="12">
        <f>INT(INDEX($C$5:$C$54,$I815)*INDEX(怒翼属性投放!$B$67:$Q$83,$F815,J$3)*INDEX(怒翼属性投放!$B$33:$B$41,怒翼升级!$G815))</f>
        <v>0</v>
      </c>
      <c r="K815" s="12">
        <f>INT(INDEX($C$5:$C$54,$I815)*INDEX(怒翼属性投放!$B$67:$Q$83,$F815,K$3)*INDEX(怒翼属性投放!$B$33:$B$41,怒翼升级!$G815))</f>
        <v>852</v>
      </c>
      <c r="L815" s="12">
        <f>INT(INDEX($C$5:$C$54,$I815)*INDEX(怒翼属性投放!$B$67:$Q$83,$F815,L$3)*INDEX(怒翼属性投放!$B$33:$B$41,怒翼升级!$G815))</f>
        <v>426</v>
      </c>
      <c r="M815" s="12">
        <f>INT(INDEX($C$5:$C$54,$I815)*INDEX(怒翼属性投放!$B$67:$Q$83,$F815,M$3)*INDEX(怒翼属性投放!$B$33:$B$41,怒翼升级!$G815))</f>
        <v>426</v>
      </c>
      <c r="N815" s="12">
        <f>INT(INDEX($C$5:$C$54,$I815)*INDEX(怒翼属性投放!$B$67:$Q$83,$F815,N$3)*INDEX(怒翼属性投放!$B$33:$B$41,怒翼升级!$G815))</f>
        <v>852</v>
      </c>
      <c r="O815" s="12">
        <f>INT(INDEX($C$5:$C$54,$I815)*INDEX(怒翼属性投放!$B$67:$Q$83,$F815,O$3)*INDEX(怒翼属性投放!$B$33:$B$41,怒翼升级!$G815))</f>
        <v>0</v>
      </c>
      <c r="P815" s="12">
        <f>INT(INDEX($C$5:$C$54,$I815)*INDEX(怒翼属性投放!$B$67:$Q$83,$F815,P$3)*INDEX(怒翼属性投放!$B$33:$B$41,怒翼升级!$G815))</f>
        <v>0</v>
      </c>
      <c r="Q815" s="12">
        <f>INT(INDEX($C$5:$C$54,$I815)*INDEX(怒翼属性投放!$B$67:$Q$83,$F815,Q$3)*INDEX(怒翼属性投放!$B$33:$B$41,怒翼升级!$G815))</f>
        <v>852</v>
      </c>
      <c r="R815" s="12">
        <f>INT(INDEX($C$5:$C$54,$I815)*INDEX(怒翼属性投放!$B$67:$Q$83,$F815,R$3)*INDEX(怒翼属性投放!$B$33:$B$41,怒翼升级!$G815))</f>
        <v>0</v>
      </c>
      <c r="S815" s="12">
        <f>INT(INDEX($C$5:$C$54,$I815)*INDEX(怒翼属性投放!$B$67:$Q$83,$F815,S$3)*INDEX(怒翼属性投放!$B$33:$B$41,怒翼升级!$G815))</f>
        <v>85</v>
      </c>
      <c r="T815" s="12">
        <f>INT(INDEX($C$5:$C$54,$I815)*INDEX(怒翼属性投放!$B$67:$Q$83,$F815,T$3)*INDEX(怒翼属性投放!$B$33:$B$41,怒翼升级!$G815))</f>
        <v>85</v>
      </c>
      <c r="U815" s="12">
        <f>INT(INDEX($C$5:$C$54,$I815)*INDEX(怒翼属性投放!$B$67:$Q$83,$F815,U$3)*INDEX(怒翼属性投放!$B$33:$B$41,怒翼升级!$G815))</f>
        <v>0</v>
      </c>
      <c r="V815" s="12">
        <f>INT(INDEX($C$5:$C$54,$I815)*INDEX(怒翼属性投放!$B$67:$Q$83,$F815,V$3)*INDEX(怒翼属性投放!$B$33:$B$41,怒翼升级!$G815))</f>
        <v>0</v>
      </c>
      <c r="W815" s="12">
        <f>INT(INDEX($C$5:$C$54,$I815)*INDEX(怒翼属性投放!$B$67:$Q$83,$F815,W$3)*INDEX(怒翼属性投放!$B$33:$B$41,怒翼升级!$G815))</f>
        <v>0</v>
      </c>
      <c r="X815" s="12">
        <f>INT(INDEX($C$5:$C$54,$I815)*INDEX(怒翼属性投放!$B$67:$Q$83,$F815,X$3)*INDEX(怒翼属性投放!$B$33:$B$41,怒翼升级!$G815))</f>
        <v>0</v>
      </c>
      <c r="Y815" s="12">
        <f>INT(INDEX($C$5:$C$54,$I815)*INDEX(怒翼属性投放!$B$67:$Q$83,$F815,Y$3)*INDEX(怒翼属性投放!$B$33:$B$41,怒翼升级!$G815))</f>
        <v>0</v>
      </c>
      <c r="Z815" s="12">
        <f>SUMPRODUCT(怒翼属性投放!B$47:Q$47,怒翼升级!J815:Y815)</f>
        <v>9368</v>
      </c>
    </row>
    <row r="816" spans="6:26" ht="16.5" x14ac:dyDescent="0.15">
      <c r="F816" s="13">
        <v>17</v>
      </c>
      <c r="G816" s="13">
        <v>9</v>
      </c>
      <c r="H816" s="13" t="s">
        <v>11</v>
      </c>
      <c r="I816" s="13">
        <v>12</v>
      </c>
      <c r="J816" s="12">
        <f>INT(INDEX($C$5:$C$54,$I816)*INDEX(怒翼属性投放!$B$67:$Q$83,$F816,J$3)*INDEX(怒翼属性投放!$B$33:$B$41,怒翼升级!$G816))</f>
        <v>0</v>
      </c>
      <c r="K816" s="12">
        <f>INT(INDEX($C$5:$C$54,$I816)*INDEX(怒翼属性投放!$B$67:$Q$83,$F816,K$3)*INDEX(怒翼属性投放!$B$33:$B$41,怒翼升级!$G816))</f>
        <v>903</v>
      </c>
      <c r="L816" s="12">
        <f>INT(INDEX($C$5:$C$54,$I816)*INDEX(怒翼属性投放!$B$67:$Q$83,$F816,L$3)*INDEX(怒翼属性投放!$B$33:$B$41,怒翼升级!$G816))</f>
        <v>451</v>
      </c>
      <c r="M816" s="12">
        <f>INT(INDEX($C$5:$C$54,$I816)*INDEX(怒翼属性投放!$B$67:$Q$83,$F816,M$3)*INDEX(怒翼属性投放!$B$33:$B$41,怒翼升级!$G816))</f>
        <v>451</v>
      </c>
      <c r="N816" s="12">
        <f>INT(INDEX($C$5:$C$54,$I816)*INDEX(怒翼属性投放!$B$67:$Q$83,$F816,N$3)*INDEX(怒翼属性投放!$B$33:$B$41,怒翼升级!$G816))</f>
        <v>903</v>
      </c>
      <c r="O816" s="12">
        <f>INT(INDEX($C$5:$C$54,$I816)*INDEX(怒翼属性投放!$B$67:$Q$83,$F816,O$3)*INDEX(怒翼属性投放!$B$33:$B$41,怒翼升级!$G816))</f>
        <v>0</v>
      </c>
      <c r="P816" s="12">
        <f>INT(INDEX($C$5:$C$54,$I816)*INDEX(怒翼属性投放!$B$67:$Q$83,$F816,P$3)*INDEX(怒翼属性投放!$B$33:$B$41,怒翼升级!$G816))</f>
        <v>0</v>
      </c>
      <c r="Q816" s="12">
        <f>INT(INDEX($C$5:$C$54,$I816)*INDEX(怒翼属性投放!$B$67:$Q$83,$F816,Q$3)*INDEX(怒翼属性投放!$B$33:$B$41,怒翼升级!$G816))</f>
        <v>903</v>
      </c>
      <c r="R816" s="12">
        <f>INT(INDEX($C$5:$C$54,$I816)*INDEX(怒翼属性投放!$B$67:$Q$83,$F816,R$3)*INDEX(怒翼属性投放!$B$33:$B$41,怒翼升级!$G816))</f>
        <v>0</v>
      </c>
      <c r="S816" s="12">
        <f>INT(INDEX($C$5:$C$54,$I816)*INDEX(怒翼属性投放!$B$67:$Q$83,$F816,S$3)*INDEX(怒翼属性投放!$B$33:$B$41,怒翼升级!$G816))</f>
        <v>90</v>
      </c>
      <c r="T816" s="12">
        <f>INT(INDEX($C$5:$C$54,$I816)*INDEX(怒翼属性投放!$B$67:$Q$83,$F816,T$3)*INDEX(怒翼属性投放!$B$33:$B$41,怒翼升级!$G816))</f>
        <v>90</v>
      </c>
      <c r="U816" s="12">
        <f>INT(INDEX($C$5:$C$54,$I816)*INDEX(怒翼属性投放!$B$67:$Q$83,$F816,U$3)*INDEX(怒翼属性投放!$B$33:$B$41,怒翼升级!$G816))</f>
        <v>0</v>
      </c>
      <c r="V816" s="12">
        <f>INT(INDEX($C$5:$C$54,$I816)*INDEX(怒翼属性投放!$B$67:$Q$83,$F816,V$3)*INDEX(怒翼属性投放!$B$33:$B$41,怒翼升级!$G816))</f>
        <v>0</v>
      </c>
      <c r="W816" s="12">
        <f>INT(INDEX($C$5:$C$54,$I816)*INDEX(怒翼属性投放!$B$67:$Q$83,$F816,W$3)*INDEX(怒翼属性投放!$B$33:$B$41,怒翼升级!$G816))</f>
        <v>0</v>
      </c>
      <c r="X816" s="12">
        <f>INT(INDEX($C$5:$C$54,$I816)*INDEX(怒翼属性投放!$B$67:$Q$83,$F816,X$3)*INDEX(怒翼属性投放!$B$33:$B$41,怒翼升级!$G816))</f>
        <v>0</v>
      </c>
      <c r="Y816" s="12">
        <f>INT(INDEX($C$5:$C$54,$I816)*INDEX(怒翼属性投放!$B$67:$Q$83,$F816,Y$3)*INDEX(怒翼属性投放!$B$33:$B$41,怒翼升级!$G816))</f>
        <v>0</v>
      </c>
      <c r="Z816" s="12">
        <f>SUMPRODUCT(怒翼属性投放!B$47:Q$47,怒翼升级!J816:Y816)</f>
        <v>9924</v>
      </c>
    </row>
    <row r="817" spans="6:26" ht="16.5" x14ac:dyDescent="0.15">
      <c r="F817" s="13">
        <v>17</v>
      </c>
      <c r="G817" s="13">
        <v>9</v>
      </c>
      <c r="H817" s="13" t="s">
        <v>11</v>
      </c>
      <c r="I817" s="13">
        <v>13</v>
      </c>
      <c r="J817" s="12">
        <f>INT(INDEX($C$5:$C$54,$I817)*INDEX(怒翼属性投放!$B$67:$Q$83,$F817,J$3)*INDEX(怒翼属性投放!$B$33:$B$41,怒翼升级!$G817))</f>
        <v>0</v>
      </c>
      <c r="K817" s="12">
        <f>INT(INDEX($C$5:$C$54,$I817)*INDEX(怒翼属性投放!$B$67:$Q$83,$F817,K$3)*INDEX(怒翼属性投放!$B$33:$B$41,怒翼升级!$G817))</f>
        <v>954</v>
      </c>
      <c r="L817" s="12">
        <f>INT(INDEX($C$5:$C$54,$I817)*INDEX(怒翼属性投放!$B$67:$Q$83,$F817,L$3)*INDEX(怒翼属性投放!$B$33:$B$41,怒翼升级!$G817))</f>
        <v>477</v>
      </c>
      <c r="M817" s="12">
        <f>INT(INDEX($C$5:$C$54,$I817)*INDEX(怒翼属性投放!$B$67:$Q$83,$F817,M$3)*INDEX(怒翼属性投放!$B$33:$B$41,怒翼升级!$G817))</f>
        <v>477</v>
      </c>
      <c r="N817" s="12">
        <f>INT(INDEX($C$5:$C$54,$I817)*INDEX(怒翼属性投放!$B$67:$Q$83,$F817,N$3)*INDEX(怒翼属性投放!$B$33:$B$41,怒翼升级!$G817))</f>
        <v>954</v>
      </c>
      <c r="O817" s="12">
        <f>INT(INDEX($C$5:$C$54,$I817)*INDEX(怒翼属性投放!$B$67:$Q$83,$F817,O$3)*INDEX(怒翼属性投放!$B$33:$B$41,怒翼升级!$G817))</f>
        <v>0</v>
      </c>
      <c r="P817" s="12">
        <f>INT(INDEX($C$5:$C$54,$I817)*INDEX(怒翼属性投放!$B$67:$Q$83,$F817,P$3)*INDEX(怒翼属性投放!$B$33:$B$41,怒翼升级!$G817))</f>
        <v>0</v>
      </c>
      <c r="Q817" s="12">
        <f>INT(INDEX($C$5:$C$54,$I817)*INDEX(怒翼属性投放!$B$67:$Q$83,$F817,Q$3)*INDEX(怒翼属性投放!$B$33:$B$41,怒翼升级!$G817))</f>
        <v>954</v>
      </c>
      <c r="R817" s="12">
        <f>INT(INDEX($C$5:$C$54,$I817)*INDEX(怒翼属性投放!$B$67:$Q$83,$F817,R$3)*INDEX(怒翼属性投放!$B$33:$B$41,怒翼升级!$G817))</f>
        <v>0</v>
      </c>
      <c r="S817" s="12">
        <f>INT(INDEX($C$5:$C$54,$I817)*INDEX(怒翼属性投放!$B$67:$Q$83,$F817,S$3)*INDEX(怒翼属性投放!$B$33:$B$41,怒翼升级!$G817))</f>
        <v>95</v>
      </c>
      <c r="T817" s="12">
        <f>INT(INDEX($C$5:$C$54,$I817)*INDEX(怒翼属性投放!$B$67:$Q$83,$F817,T$3)*INDEX(怒翼属性投放!$B$33:$B$41,怒翼升级!$G817))</f>
        <v>95</v>
      </c>
      <c r="U817" s="12">
        <f>INT(INDEX($C$5:$C$54,$I817)*INDEX(怒翼属性投放!$B$67:$Q$83,$F817,U$3)*INDEX(怒翼属性投放!$B$33:$B$41,怒翼升级!$G817))</f>
        <v>0</v>
      </c>
      <c r="V817" s="12">
        <f>INT(INDEX($C$5:$C$54,$I817)*INDEX(怒翼属性投放!$B$67:$Q$83,$F817,V$3)*INDEX(怒翼属性投放!$B$33:$B$41,怒翼升级!$G817))</f>
        <v>0</v>
      </c>
      <c r="W817" s="12">
        <f>INT(INDEX($C$5:$C$54,$I817)*INDEX(怒翼属性投放!$B$67:$Q$83,$F817,W$3)*INDEX(怒翼属性投放!$B$33:$B$41,怒翼升级!$G817))</f>
        <v>0</v>
      </c>
      <c r="X817" s="12">
        <f>INT(INDEX($C$5:$C$54,$I817)*INDEX(怒翼属性投放!$B$67:$Q$83,$F817,X$3)*INDEX(怒翼属性投放!$B$33:$B$41,怒翼升级!$G817))</f>
        <v>0</v>
      </c>
      <c r="Y817" s="12">
        <f>INT(INDEX($C$5:$C$54,$I817)*INDEX(怒翼属性投放!$B$67:$Q$83,$F817,Y$3)*INDEX(怒翼属性投放!$B$33:$B$41,怒翼升级!$G817))</f>
        <v>0</v>
      </c>
      <c r="Z817" s="12">
        <f>SUMPRODUCT(怒翼属性投放!B$47:Q$47,怒翼升级!J817:Y817)</f>
        <v>10486</v>
      </c>
    </row>
    <row r="818" spans="6:26" ht="16.5" x14ac:dyDescent="0.15">
      <c r="F818" s="13">
        <v>17</v>
      </c>
      <c r="G818" s="13">
        <v>9</v>
      </c>
      <c r="H818" s="13" t="s">
        <v>11</v>
      </c>
      <c r="I818" s="13">
        <v>14</v>
      </c>
      <c r="J818" s="12">
        <f>INT(INDEX($C$5:$C$54,$I818)*INDEX(怒翼属性投放!$B$67:$Q$83,$F818,J$3)*INDEX(怒翼属性投放!$B$33:$B$41,怒翼升级!$G818))</f>
        <v>0</v>
      </c>
      <c r="K818" s="12">
        <f>INT(INDEX($C$5:$C$54,$I818)*INDEX(怒翼属性投放!$B$67:$Q$83,$F818,K$3)*INDEX(怒翼属性投放!$B$33:$B$41,怒翼升级!$G818))</f>
        <v>1005</v>
      </c>
      <c r="L818" s="12">
        <f>INT(INDEX($C$5:$C$54,$I818)*INDEX(怒翼属性投放!$B$67:$Q$83,$F818,L$3)*INDEX(怒翼属性投放!$B$33:$B$41,怒翼升级!$G818))</f>
        <v>502</v>
      </c>
      <c r="M818" s="12">
        <f>INT(INDEX($C$5:$C$54,$I818)*INDEX(怒翼属性投放!$B$67:$Q$83,$F818,M$3)*INDEX(怒翼属性投放!$B$33:$B$41,怒翼升级!$G818))</f>
        <v>502</v>
      </c>
      <c r="N818" s="12">
        <f>INT(INDEX($C$5:$C$54,$I818)*INDEX(怒翼属性投放!$B$67:$Q$83,$F818,N$3)*INDEX(怒翼属性投放!$B$33:$B$41,怒翼升级!$G818))</f>
        <v>1005</v>
      </c>
      <c r="O818" s="12">
        <f>INT(INDEX($C$5:$C$54,$I818)*INDEX(怒翼属性投放!$B$67:$Q$83,$F818,O$3)*INDEX(怒翼属性投放!$B$33:$B$41,怒翼升级!$G818))</f>
        <v>0</v>
      </c>
      <c r="P818" s="12">
        <f>INT(INDEX($C$5:$C$54,$I818)*INDEX(怒翼属性投放!$B$67:$Q$83,$F818,P$3)*INDEX(怒翼属性投放!$B$33:$B$41,怒翼升级!$G818))</f>
        <v>0</v>
      </c>
      <c r="Q818" s="12">
        <f>INT(INDEX($C$5:$C$54,$I818)*INDEX(怒翼属性投放!$B$67:$Q$83,$F818,Q$3)*INDEX(怒翼属性投放!$B$33:$B$41,怒翼升级!$G818))</f>
        <v>1005</v>
      </c>
      <c r="R818" s="12">
        <f>INT(INDEX($C$5:$C$54,$I818)*INDEX(怒翼属性投放!$B$67:$Q$83,$F818,R$3)*INDEX(怒翼属性投放!$B$33:$B$41,怒翼升级!$G818))</f>
        <v>0</v>
      </c>
      <c r="S818" s="12">
        <f>INT(INDEX($C$5:$C$54,$I818)*INDEX(怒翼属性投放!$B$67:$Q$83,$F818,S$3)*INDEX(怒翼属性投放!$B$33:$B$41,怒翼升级!$G818))</f>
        <v>100</v>
      </c>
      <c r="T818" s="12">
        <f>INT(INDEX($C$5:$C$54,$I818)*INDEX(怒翼属性投放!$B$67:$Q$83,$F818,T$3)*INDEX(怒翼属性投放!$B$33:$B$41,怒翼升级!$G818))</f>
        <v>100</v>
      </c>
      <c r="U818" s="12">
        <f>INT(INDEX($C$5:$C$54,$I818)*INDEX(怒翼属性投放!$B$67:$Q$83,$F818,U$3)*INDEX(怒翼属性投放!$B$33:$B$41,怒翼升级!$G818))</f>
        <v>0</v>
      </c>
      <c r="V818" s="12">
        <f>INT(INDEX($C$5:$C$54,$I818)*INDEX(怒翼属性投放!$B$67:$Q$83,$F818,V$3)*INDEX(怒翼属性投放!$B$33:$B$41,怒翼升级!$G818))</f>
        <v>0</v>
      </c>
      <c r="W818" s="12">
        <f>INT(INDEX($C$5:$C$54,$I818)*INDEX(怒翼属性投放!$B$67:$Q$83,$F818,W$3)*INDEX(怒翼属性投放!$B$33:$B$41,怒翼升级!$G818))</f>
        <v>0</v>
      </c>
      <c r="X818" s="12">
        <f>INT(INDEX($C$5:$C$54,$I818)*INDEX(怒翼属性投放!$B$67:$Q$83,$F818,X$3)*INDEX(怒翼属性投放!$B$33:$B$41,怒翼升级!$G818))</f>
        <v>0</v>
      </c>
      <c r="Y818" s="12">
        <f>INT(INDEX($C$5:$C$54,$I818)*INDEX(怒翼属性投放!$B$67:$Q$83,$F818,Y$3)*INDEX(怒翼属性投放!$B$33:$B$41,怒翼升级!$G818))</f>
        <v>0</v>
      </c>
      <c r="Z818" s="12">
        <f>SUMPRODUCT(怒翼属性投放!B$47:Q$47,怒翼升级!J818:Y818)</f>
        <v>11042</v>
      </c>
    </row>
    <row r="819" spans="6:26" ht="16.5" x14ac:dyDescent="0.15">
      <c r="F819" s="13">
        <v>17</v>
      </c>
      <c r="G819" s="13">
        <v>9</v>
      </c>
      <c r="H819" s="13" t="s">
        <v>11</v>
      </c>
      <c r="I819" s="13">
        <v>15</v>
      </c>
      <c r="J819" s="12">
        <f>INT(INDEX($C$5:$C$54,$I819)*INDEX(怒翼属性投放!$B$67:$Q$83,$F819,J$3)*INDEX(怒翼属性投放!$B$33:$B$41,怒翼升级!$G819))</f>
        <v>0</v>
      </c>
      <c r="K819" s="12">
        <f>INT(INDEX($C$5:$C$54,$I819)*INDEX(怒翼属性投放!$B$67:$Q$83,$F819,K$3)*INDEX(怒翼属性投放!$B$33:$B$41,怒翼升级!$G819))</f>
        <v>1056</v>
      </c>
      <c r="L819" s="12">
        <f>INT(INDEX($C$5:$C$54,$I819)*INDEX(怒翼属性投放!$B$67:$Q$83,$F819,L$3)*INDEX(怒翼属性投放!$B$33:$B$41,怒翼升级!$G819))</f>
        <v>528</v>
      </c>
      <c r="M819" s="12">
        <f>INT(INDEX($C$5:$C$54,$I819)*INDEX(怒翼属性投放!$B$67:$Q$83,$F819,M$3)*INDEX(怒翼属性投放!$B$33:$B$41,怒翼升级!$G819))</f>
        <v>528</v>
      </c>
      <c r="N819" s="12">
        <f>INT(INDEX($C$5:$C$54,$I819)*INDEX(怒翼属性投放!$B$67:$Q$83,$F819,N$3)*INDEX(怒翼属性投放!$B$33:$B$41,怒翼升级!$G819))</f>
        <v>1056</v>
      </c>
      <c r="O819" s="12">
        <f>INT(INDEX($C$5:$C$54,$I819)*INDEX(怒翼属性投放!$B$67:$Q$83,$F819,O$3)*INDEX(怒翼属性投放!$B$33:$B$41,怒翼升级!$G819))</f>
        <v>0</v>
      </c>
      <c r="P819" s="12">
        <f>INT(INDEX($C$5:$C$54,$I819)*INDEX(怒翼属性投放!$B$67:$Q$83,$F819,P$3)*INDEX(怒翼属性投放!$B$33:$B$41,怒翼升级!$G819))</f>
        <v>0</v>
      </c>
      <c r="Q819" s="12">
        <f>INT(INDEX($C$5:$C$54,$I819)*INDEX(怒翼属性投放!$B$67:$Q$83,$F819,Q$3)*INDEX(怒翼属性投放!$B$33:$B$41,怒翼升级!$G819))</f>
        <v>1056</v>
      </c>
      <c r="R819" s="12">
        <f>INT(INDEX($C$5:$C$54,$I819)*INDEX(怒翼属性投放!$B$67:$Q$83,$F819,R$3)*INDEX(怒翼属性投放!$B$33:$B$41,怒翼升级!$G819))</f>
        <v>0</v>
      </c>
      <c r="S819" s="12">
        <f>INT(INDEX($C$5:$C$54,$I819)*INDEX(怒翼属性投放!$B$67:$Q$83,$F819,S$3)*INDEX(怒翼属性投放!$B$33:$B$41,怒翼升级!$G819))</f>
        <v>105</v>
      </c>
      <c r="T819" s="12">
        <f>INT(INDEX($C$5:$C$54,$I819)*INDEX(怒翼属性投放!$B$67:$Q$83,$F819,T$3)*INDEX(怒翼属性投放!$B$33:$B$41,怒翼升级!$G819))</f>
        <v>105</v>
      </c>
      <c r="U819" s="12">
        <f>INT(INDEX($C$5:$C$54,$I819)*INDEX(怒翼属性投放!$B$67:$Q$83,$F819,U$3)*INDEX(怒翼属性投放!$B$33:$B$41,怒翼升级!$G819))</f>
        <v>0</v>
      </c>
      <c r="V819" s="12">
        <f>INT(INDEX($C$5:$C$54,$I819)*INDEX(怒翼属性投放!$B$67:$Q$83,$F819,V$3)*INDEX(怒翼属性投放!$B$33:$B$41,怒翼升级!$G819))</f>
        <v>0</v>
      </c>
      <c r="W819" s="12">
        <f>INT(INDEX($C$5:$C$54,$I819)*INDEX(怒翼属性投放!$B$67:$Q$83,$F819,W$3)*INDEX(怒翼属性投放!$B$33:$B$41,怒翼升级!$G819))</f>
        <v>0</v>
      </c>
      <c r="X819" s="12">
        <f>INT(INDEX($C$5:$C$54,$I819)*INDEX(怒翼属性投放!$B$67:$Q$83,$F819,X$3)*INDEX(怒翼属性投放!$B$33:$B$41,怒翼升级!$G819))</f>
        <v>0</v>
      </c>
      <c r="Y819" s="12">
        <f>INT(INDEX($C$5:$C$54,$I819)*INDEX(怒翼属性投放!$B$67:$Q$83,$F819,Y$3)*INDEX(怒翼属性投放!$B$33:$B$41,怒翼升级!$G819))</f>
        <v>0</v>
      </c>
      <c r="Z819" s="12">
        <f>SUMPRODUCT(怒翼属性投放!B$47:Q$47,怒翼升级!J819:Y819)</f>
        <v>11604</v>
      </c>
    </row>
    <row r="820" spans="6:26" ht="16.5" x14ac:dyDescent="0.15">
      <c r="F820" s="13">
        <v>17</v>
      </c>
      <c r="G820" s="13">
        <v>9</v>
      </c>
      <c r="H820" s="13" t="s">
        <v>11</v>
      </c>
      <c r="I820" s="13">
        <v>16</v>
      </c>
      <c r="J820" s="12">
        <f>INT(INDEX($C$5:$C$54,$I820)*INDEX(怒翼属性投放!$B$67:$Q$83,$F820,J$3)*INDEX(怒翼属性投放!$B$33:$B$41,怒翼升级!$G820))</f>
        <v>0</v>
      </c>
      <c r="K820" s="12">
        <f>INT(INDEX($C$5:$C$54,$I820)*INDEX(怒翼属性投放!$B$67:$Q$83,$F820,K$3)*INDEX(怒翼属性投放!$B$33:$B$41,怒翼升级!$G820))</f>
        <v>1107</v>
      </c>
      <c r="L820" s="12">
        <f>INT(INDEX($C$5:$C$54,$I820)*INDEX(怒翼属性投放!$B$67:$Q$83,$F820,L$3)*INDEX(怒翼属性投放!$B$33:$B$41,怒翼升级!$G820))</f>
        <v>553</v>
      </c>
      <c r="M820" s="12">
        <f>INT(INDEX($C$5:$C$54,$I820)*INDEX(怒翼属性投放!$B$67:$Q$83,$F820,M$3)*INDEX(怒翼属性投放!$B$33:$B$41,怒翼升级!$G820))</f>
        <v>553</v>
      </c>
      <c r="N820" s="12">
        <f>INT(INDEX($C$5:$C$54,$I820)*INDEX(怒翼属性投放!$B$67:$Q$83,$F820,N$3)*INDEX(怒翼属性投放!$B$33:$B$41,怒翼升级!$G820))</f>
        <v>1107</v>
      </c>
      <c r="O820" s="12">
        <f>INT(INDEX($C$5:$C$54,$I820)*INDEX(怒翼属性投放!$B$67:$Q$83,$F820,O$3)*INDEX(怒翼属性投放!$B$33:$B$41,怒翼升级!$G820))</f>
        <v>0</v>
      </c>
      <c r="P820" s="12">
        <f>INT(INDEX($C$5:$C$54,$I820)*INDEX(怒翼属性投放!$B$67:$Q$83,$F820,P$3)*INDEX(怒翼属性投放!$B$33:$B$41,怒翼升级!$G820))</f>
        <v>0</v>
      </c>
      <c r="Q820" s="12">
        <f>INT(INDEX($C$5:$C$54,$I820)*INDEX(怒翼属性投放!$B$67:$Q$83,$F820,Q$3)*INDEX(怒翼属性投放!$B$33:$B$41,怒翼升级!$G820))</f>
        <v>1107</v>
      </c>
      <c r="R820" s="12">
        <f>INT(INDEX($C$5:$C$54,$I820)*INDEX(怒翼属性投放!$B$67:$Q$83,$F820,R$3)*INDEX(怒翼属性投放!$B$33:$B$41,怒翼升级!$G820))</f>
        <v>0</v>
      </c>
      <c r="S820" s="12">
        <f>INT(INDEX($C$5:$C$54,$I820)*INDEX(怒翼属性投放!$B$67:$Q$83,$F820,S$3)*INDEX(怒翼属性投放!$B$33:$B$41,怒翼升级!$G820))</f>
        <v>110</v>
      </c>
      <c r="T820" s="12">
        <f>INT(INDEX($C$5:$C$54,$I820)*INDEX(怒翼属性投放!$B$67:$Q$83,$F820,T$3)*INDEX(怒翼属性投放!$B$33:$B$41,怒翼升级!$G820))</f>
        <v>110</v>
      </c>
      <c r="U820" s="12">
        <f>INT(INDEX($C$5:$C$54,$I820)*INDEX(怒翼属性投放!$B$67:$Q$83,$F820,U$3)*INDEX(怒翼属性投放!$B$33:$B$41,怒翼升级!$G820))</f>
        <v>0</v>
      </c>
      <c r="V820" s="12">
        <f>INT(INDEX($C$5:$C$54,$I820)*INDEX(怒翼属性投放!$B$67:$Q$83,$F820,V$3)*INDEX(怒翼属性投放!$B$33:$B$41,怒翼升级!$G820))</f>
        <v>0</v>
      </c>
      <c r="W820" s="12">
        <f>INT(INDEX($C$5:$C$54,$I820)*INDEX(怒翼属性投放!$B$67:$Q$83,$F820,W$3)*INDEX(怒翼属性投放!$B$33:$B$41,怒翼升级!$G820))</f>
        <v>0</v>
      </c>
      <c r="X820" s="12">
        <f>INT(INDEX($C$5:$C$54,$I820)*INDEX(怒翼属性投放!$B$67:$Q$83,$F820,X$3)*INDEX(怒翼属性投放!$B$33:$B$41,怒翼升级!$G820))</f>
        <v>0</v>
      </c>
      <c r="Y820" s="12">
        <f>INT(INDEX($C$5:$C$54,$I820)*INDEX(怒翼属性投放!$B$67:$Q$83,$F820,Y$3)*INDEX(怒翼属性投放!$B$33:$B$41,怒翼升级!$G820))</f>
        <v>0</v>
      </c>
      <c r="Z820" s="12">
        <f>SUMPRODUCT(怒翼属性投放!B$47:Q$47,怒翼升级!J820:Y820)</f>
        <v>12160</v>
      </c>
    </row>
    <row r="821" spans="6:26" ht="16.5" x14ac:dyDescent="0.15">
      <c r="F821" s="13">
        <v>17</v>
      </c>
      <c r="G821" s="13">
        <v>9</v>
      </c>
      <c r="H821" s="13" t="s">
        <v>11</v>
      </c>
      <c r="I821" s="13">
        <v>17</v>
      </c>
      <c r="J821" s="12">
        <f>INT(INDEX($C$5:$C$54,$I821)*INDEX(怒翼属性投放!$B$67:$Q$83,$F821,J$3)*INDEX(怒翼属性投放!$B$33:$B$41,怒翼升级!$G821))</f>
        <v>0</v>
      </c>
      <c r="K821" s="12">
        <f>INT(INDEX($C$5:$C$54,$I821)*INDEX(怒翼属性投放!$B$67:$Q$83,$F821,K$3)*INDEX(怒翼属性投放!$B$33:$B$41,怒翼升级!$G821))</f>
        <v>1159</v>
      </c>
      <c r="L821" s="12">
        <f>INT(INDEX($C$5:$C$54,$I821)*INDEX(怒翼属性投放!$B$67:$Q$83,$F821,L$3)*INDEX(怒翼属性投放!$B$33:$B$41,怒翼升级!$G821))</f>
        <v>579</v>
      </c>
      <c r="M821" s="12">
        <f>INT(INDEX($C$5:$C$54,$I821)*INDEX(怒翼属性投放!$B$67:$Q$83,$F821,M$3)*INDEX(怒翼属性投放!$B$33:$B$41,怒翼升级!$G821))</f>
        <v>579</v>
      </c>
      <c r="N821" s="12">
        <f>INT(INDEX($C$5:$C$54,$I821)*INDEX(怒翼属性投放!$B$67:$Q$83,$F821,N$3)*INDEX(怒翼属性投放!$B$33:$B$41,怒翼升级!$G821))</f>
        <v>1159</v>
      </c>
      <c r="O821" s="12">
        <f>INT(INDEX($C$5:$C$54,$I821)*INDEX(怒翼属性投放!$B$67:$Q$83,$F821,O$3)*INDEX(怒翼属性投放!$B$33:$B$41,怒翼升级!$G821))</f>
        <v>0</v>
      </c>
      <c r="P821" s="12">
        <f>INT(INDEX($C$5:$C$54,$I821)*INDEX(怒翼属性投放!$B$67:$Q$83,$F821,P$3)*INDEX(怒翼属性投放!$B$33:$B$41,怒翼升级!$G821))</f>
        <v>0</v>
      </c>
      <c r="Q821" s="12">
        <f>INT(INDEX($C$5:$C$54,$I821)*INDEX(怒翼属性投放!$B$67:$Q$83,$F821,Q$3)*INDEX(怒翼属性投放!$B$33:$B$41,怒翼升级!$G821))</f>
        <v>1159</v>
      </c>
      <c r="R821" s="12">
        <f>INT(INDEX($C$5:$C$54,$I821)*INDEX(怒翼属性投放!$B$67:$Q$83,$F821,R$3)*INDEX(怒翼属性投放!$B$33:$B$41,怒翼升级!$G821))</f>
        <v>0</v>
      </c>
      <c r="S821" s="12">
        <f>INT(INDEX($C$5:$C$54,$I821)*INDEX(怒翼属性投放!$B$67:$Q$83,$F821,S$3)*INDEX(怒翼属性投放!$B$33:$B$41,怒翼升级!$G821))</f>
        <v>115</v>
      </c>
      <c r="T821" s="12">
        <f>INT(INDEX($C$5:$C$54,$I821)*INDEX(怒翼属性投放!$B$67:$Q$83,$F821,T$3)*INDEX(怒翼属性投放!$B$33:$B$41,怒翼升级!$G821))</f>
        <v>115</v>
      </c>
      <c r="U821" s="12">
        <f>INT(INDEX($C$5:$C$54,$I821)*INDEX(怒翼属性投放!$B$67:$Q$83,$F821,U$3)*INDEX(怒翼属性投放!$B$33:$B$41,怒翼升级!$G821))</f>
        <v>0</v>
      </c>
      <c r="V821" s="12">
        <f>INT(INDEX($C$5:$C$54,$I821)*INDEX(怒翼属性投放!$B$67:$Q$83,$F821,V$3)*INDEX(怒翼属性投放!$B$33:$B$41,怒翼升级!$G821))</f>
        <v>0</v>
      </c>
      <c r="W821" s="12">
        <f>INT(INDEX($C$5:$C$54,$I821)*INDEX(怒翼属性投放!$B$67:$Q$83,$F821,W$3)*INDEX(怒翼属性投放!$B$33:$B$41,怒翼升级!$G821))</f>
        <v>0</v>
      </c>
      <c r="X821" s="12">
        <f>INT(INDEX($C$5:$C$54,$I821)*INDEX(怒翼属性投放!$B$67:$Q$83,$F821,X$3)*INDEX(怒翼属性投放!$B$33:$B$41,怒翼升级!$G821))</f>
        <v>0</v>
      </c>
      <c r="Y821" s="12">
        <f>INT(INDEX($C$5:$C$54,$I821)*INDEX(怒翼属性投放!$B$67:$Q$83,$F821,Y$3)*INDEX(怒翼属性投放!$B$33:$B$41,怒翼升级!$G821))</f>
        <v>0</v>
      </c>
      <c r="Z821" s="12">
        <f>SUMPRODUCT(怒翼属性投放!B$47:Q$47,怒翼升级!J821:Y821)</f>
        <v>12728</v>
      </c>
    </row>
    <row r="822" spans="6:26" ht="16.5" x14ac:dyDescent="0.15">
      <c r="F822" s="13">
        <v>17</v>
      </c>
      <c r="G822" s="13">
        <v>9</v>
      </c>
      <c r="H822" s="13" t="s">
        <v>11</v>
      </c>
      <c r="I822" s="13">
        <v>18</v>
      </c>
      <c r="J822" s="12">
        <f>INT(INDEX($C$5:$C$54,$I822)*INDEX(怒翼属性投放!$B$67:$Q$83,$F822,J$3)*INDEX(怒翼属性投放!$B$33:$B$41,怒翼升级!$G822))</f>
        <v>0</v>
      </c>
      <c r="K822" s="12">
        <f>INT(INDEX($C$5:$C$54,$I822)*INDEX(怒翼属性投放!$B$67:$Q$83,$F822,K$3)*INDEX(怒翼属性投放!$B$33:$B$41,怒翼升级!$G822))</f>
        <v>1210</v>
      </c>
      <c r="L822" s="12">
        <f>INT(INDEX($C$5:$C$54,$I822)*INDEX(怒翼属性投放!$B$67:$Q$83,$F822,L$3)*INDEX(怒翼属性投放!$B$33:$B$41,怒翼升级!$G822))</f>
        <v>605</v>
      </c>
      <c r="M822" s="12">
        <f>INT(INDEX($C$5:$C$54,$I822)*INDEX(怒翼属性投放!$B$67:$Q$83,$F822,M$3)*INDEX(怒翼属性投放!$B$33:$B$41,怒翼升级!$G822))</f>
        <v>605</v>
      </c>
      <c r="N822" s="12">
        <f>INT(INDEX($C$5:$C$54,$I822)*INDEX(怒翼属性投放!$B$67:$Q$83,$F822,N$3)*INDEX(怒翼属性投放!$B$33:$B$41,怒翼升级!$G822))</f>
        <v>1210</v>
      </c>
      <c r="O822" s="12">
        <f>INT(INDEX($C$5:$C$54,$I822)*INDEX(怒翼属性投放!$B$67:$Q$83,$F822,O$3)*INDEX(怒翼属性投放!$B$33:$B$41,怒翼升级!$G822))</f>
        <v>0</v>
      </c>
      <c r="P822" s="12">
        <f>INT(INDEX($C$5:$C$54,$I822)*INDEX(怒翼属性投放!$B$67:$Q$83,$F822,P$3)*INDEX(怒翼属性投放!$B$33:$B$41,怒翼升级!$G822))</f>
        <v>0</v>
      </c>
      <c r="Q822" s="12">
        <f>INT(INDEX($C$5:$C$54,$I822)*INDEX(怒翼属性投放!$B$67:$Q$83,$F822,Q$3)*INDEX(怒翼属性投放!$B$33:$B$41,怒翼升级!$G822))</f>
        <v>1210</v>
      </c>
      <c r="R822" s="12">
        <f>INT(INDEX($C$5:$C$54,$I822)*INDEX(怒翼属性投放!$B$67:$Q$83,$F822,R$3)*INDEX(怒翼属性投放!$B$33:$B$41,怒翼升级!$G822))</f>
        <v>0</v>
      </c>
      <c r="S822" s="12">
        <f>INT(INDEX($C$5:$C$54,$I822)*INDEX(怒翼属性投放!$B$67:$Q$83,$F822,S$3)*INDEX(怒翼属性投放!$B$33:$B$41,怒翼升级!$G822))</f>
        <v>121</v>
      </c>
      <c r="T822" s="12">
        <f>INT(INDEX($C$5:$C$54,$I822)*INDEX(怒翼属性投放!$B$67:$Q$83,$F822,T$3)*INDEX(怒翼属性投放!$B$33:$B$41,怒翼升级!$G822))</f>
        <v>121</v>
      </c>
      <c r="U822" s="12">
        <f>INT(INDEX($C$5:$C$54,$I822)*INDEX(怒翼属性投放!$B$67:$Q$83,$F822,U$3)*INDEX(怒翼属性投放!$B$33:$B$41,怒翼升级!$G822))</f>
        <v>0</v>
      </c>
      <c r="V822" s="12">
        <f>INT(INDEX($C$5:$C$54,$I822)*INDEX(怒翼属性投放!$B$67:$Q$83,$F822,V$3)*INDEX(怒翼属性投放!$B$33:$B$41,怒翼升级!$G822))</f>
        <v>0</v>
      </c>
      <c r="W822" s="12">
        <f>INT(INDEX($C$5:$C$54,$I822)*INDEX(怒翼属性投放!$B$67:$Q$83,$F822,W$3)*INDEX(怒翼属性投放!$B$33:$B$41,怒翼升级!$G822))</f>
        <v>0</v>
      </c>
      <c r="X822" s="12">
        <f>INT(INDEX($C$5:$C$54,$I822)*INDEX(怒翼属性投放!$B$67:$Q$83,$F822,X$3)*INDEX(怒翼属性投放!$B$33:$B$41,怒翼升级!$G822))</f>
        <v>0</v>
      </c>
      <c r="Y822" s="12">
        <f>INT(INDEX($C$5:$C$54,$I822)*INDEX(怒翼属性投放!$B$67:$Q$83,$F822,Y$3)*INDEX(怒翼属性投放!$B$33:$B$41,怒翼升级!$G822))</f>
        <v>0</v>
      </c>
      <c r="Z822" s="12">
        <f>SUMPRODUCT(怒翼属性投放!B$47:Q$47,怒翼升级!J822:Y822)</f>
        <v>13310</v>
      </c>
    </row>
    <row r="823" spans="6:26" ht="16.5" x14ac:dyDescent="0.15">
      <c r="F823" s="13">
        <v>17</v>
      </c>
      <c r="G823" s="13">
        <v>9</v>
      </c>
      <c r="H823" s="13" t="s">
        <v>11</v>
      </c>
      <c r="I823" s="13">
        <v>19</v>
      </c>
      <c r="J823" s="12">
        <f>INT(INDEX($C$5:$C$54,$I823)*INDEX(怒翼属性投放!$B$67:$Q$83,$F823,J$3)*INDEX(怒翼属性投放!$B$33:$B$41,怒翼升级!$G823))</f>
        <v>0</v>
      </c>
      <c r="K823" s="12">
        <f>INT(INDEX($C$5:$C$54,$I823)*INDEX(怒翼属性投放!$B$67:$Q$83,$F823,K$3)*INDEX(怒翼属性投放!$B$33:$B$41,怒翼升级!$G823))</f>
        <v>1261</v>
      </c>
      <c r="L823" s="12">
        <f>INT(INDEX($C$5:$C$54,$I823)*INDEX(怒翼属性投放!$B$67:$Q$83,$F823,L$3)*INDEX(怒翼属性投放!$B$33:$B$41,怒翼升级!$G823))</f>
        <v>630</v>
      </c>
      <c r="M823" s="12">
        <f>INT(INDEX($C$5:$C$54,$I823)*INDEX(怒翼属性投放!$B$67:$Q$83,$F823,M$3)*INDEX(怒翼属性投放!$B$33:$B$41,怒翼升级!$G823))</f>
        <v>630</v>
      </c>
      <c r="N823" s="12">
        <f>INT(INDEX($C$5:$C$54,$I823)*INDEX(怒翼属性投放!$B$67:$Q$83,$F823,N$3)*INDEX(怒翼属性投放!$B$33:$B$41,怒翼升级!$G823))</f>
        <v>1261</v>
      </c>
      <c r="O823" s="12">
        <f>INT(INDEX($C$5:$C$54,$I823)*INDEX(怒翼属性投放!$B$67:$Q$83,$F823,O$3)*INDEX(怒翼属性投放!$B$33:$B$41,怒翼升级!$G823))</f>
        <v>0</v>
      </c>
      <c r="P823" s="12">
        <f>INT(INDEX($C$5:$C$54,$I823)*INDEX(怒翼属性投放!$B$67:$Q$83,$F823,P$3)*INDEX(怒翼属性投放!$B$33:$B$41,怒翼升级!$G823))</f>
        <v>0</v>
      </c>
      <c r="Q823" s="12">
        <f>INT(INDEX($C$5:$C$54,$I823)*INDEX(怒翼属性投放!$B$67:$Q$83,$F823,Q$3)*INDEX(怒翼属性投放!$B$33:$B$41,怒翼升级!$G823))</f>
        <v>1261</v>
      </c>
      <c r="R823" s="12">
        <f>INT(INDEX($C$5:$C$54,$I823)*INDEX(怒翼属性投放!$B$67:$Q$83,$F823,R$3)*INDEX(怒翼属性投放!$B$33:$B$41,怒翼升级!$G823))</f>
        <v>0</v>
      </c>
      <c r="S823" s="12">
        <f>INT(INDEX($C$5:$C$54,$I823)*INDEX(怒翼属性投放!$B$67:$Q$83,$F823,S$3)*INDEX(怒翼属性投放!$B$33:$B$41,怒翼升级!$G823))</f>
        <v>126</v>
      </c>
      <c r="T823" s="12">
        <f>INT(INDEX($C$5:$C$54,$I823)*INDEX(怒翼属性投放!$B$67:$Q$83,$F823,T$3)*INDEX(怒翼属性投放!$B$33:$B$41,怒翼升级!$G823))</f>
        <v>126</v>
      </c>
      <c r="U823" s="12">
        <f>INT(INDEX($C$5:$C$54,$I823)*INDEX(怒翼属性投放!$B$67:$Q$83,$F823,U$3)*INDEX(怒翼属性投放!$B$33:$B$41,怒翼升级!$G823))</f>
        <v>0</v>
      </c>
      <c r="V823" s="12">
        <f>INT(INDEX($C$5:$C$54,$I823)*INDEX(怒翼属性投放!$B$67:$Q$83,$F823,V$3)*INDEX(怒翼属性投放!$B$33:$B$41,怒翼升级!$G823))</f>
        <v>0</v>
      </c>
      <c r="W823" s="12">
        <f>INT(INDEX($C$5:$C$54,$I823)*INDEX(怒翼属性投放!$B$67:$Q$83,$F823,W$3)*INDEX(怒翼属性投放!$B$33:$B$41,怒翼升级!$G823))</f>
        <v>0</v>
      </c>
      <c r="X823" s="12">
        <f>INT(INDEX($C$5:$C$54,$I823)*INDEX(怒翼属性投放!$B$67:$Q$83,$F823,X$3)*INDEX(怒翼属性投放!$B$33:$B$41,怒翼升级!$G823))</f>
        <v>0</v>
      </c>
      <c r="Y823" s="12">
        <f>INT(INDEX($C$5:$C$54,$I823)*INDEX(怒翼属性投放!$B$67:$Q$83,$F823,Y$3)*INDEX(怒翼属性投放!$B$33:$B$41,怒翼升级!$G823))</f>
        <v>0</v>
      </c>
      <c r="Z823" s="12">
        <f>SUMPRODUCT(怒翼属性投放!B$47:Q$47,怒翼升级!J823:Y823)</f>
        <v>13866</v>
      </c>
    </row>
    <row r="824" spans="6:26" ht="16.5" x14ac:dyDescent="0.15">
      <c r="F824" s="13">
        <v>17</v>
      </c>
      <c r="G824" s="13">
        <v>9</v>
      </c>
      <c r="H824" s="13" t="s">
        <v>11</v>
      </c>
      <c r="I824" s="13">
        <v>20</v>
      </c>
      <c r="J824" s="12">
        <f>INT(INDEX($C$5:$C$54,$I824)*INDEX(怒翼属性投放!$B$67:$Q$83,$F824,J$3)*INDEX(怒翼属性投放!$B$33:$B$41,怒翼升级!$G824))</f>
        <v>0</v>
      </c>
      <c r="K824" s="12">
        <f>INT(INDEX($C$5:$C$54,$I824)*INDEX(怒翼属性投放!$B$67:$Q$83,$F824,K$3)*INDEX(怒翼属性投放!$B$33:$B$41,怒翼升级!$G824))</f>
        <v>1312</v>
      </c>
      <c r="L824" s="12">
        <f>INT(INDEX($C$5:$C$54,$I824)*INDEX(怒翼属性投放!$B$67:$Q$83,$F824,L$3)*INDEX(怒翼属性投放!$B$33:$B$41,怒翼升级!$G824))</f>
        <v>656</v>
      </c>
      <c r="M824" s="12">
        <f>INT(INDEX($C$5:$C$54,$I824)*INDEX(怒翼属性投放!$B$67:$Q$83,$F824,M$3)*INDEX(怒翼属性投放!$B$33:$B$41,怒翼升级!$G824))</f>
        <v>656</v>
      </c>
      <c r="N824" s="12">
        <f>INT(INDEX($C$5:$C$54,$I824)*INDEX(怒翼属性投放!$B$67:$Q$83,$F824,N$3)*INDEX(怒翼属性投放!$B$33:$B$41,怒翼升级!$G824))</f>
        <v>1312</v>
      </c>
      <c r="O824" s="12">
        <f>INT(INDEX($C$5:$C$54,$I824)*INDEX(怒翼属性投放!$B$67:$Q$83,$F824,O$3)*INDEX(怒翼属性投放!$B$33:$B$41,怒翼升级!$G824))</f>
        <v>0</v>
      </c>
      <c r="P824" s="12">
        <f>INT(INDEX($C$5:$C$54,$I824)*INDEX(怒翼属性投放!$B$67:$Q$83,$F824,P$3)*INDEX(怒翼属性投放!$B$33:$B$41,怒翼升级!$G824))</f>
        <v>0</v>
      </c>
      <c r="Q824" s="12">
        <f>INT(INDEX($C$5:$C$54,$I824)*INDEX(怒翼属性投放!$B$67:$Q$83,$F824,Q$3)*INDEX(怒翼属性投放!$B$33:$B$41,怒翼升级!$G824))</f>
        <v>1312</v>
      </c>
      <c r="R824" s="12">
        <f>INT(INDEX($C$5:$C$54,$I824)*INDEX(怒翼属性投放!$B$67:$Q$83,$F824,R$3)*INDEX(怒翼属性投放!$B$33:$B$41,怒翼升级!$G824))</f>
        <v>0</v>
      </c>
      <c r="S824" s="12">
        <f>INT(INDEX($C$5:$C$54,$I824)*INDEX(怒翼属性投放!$B$67:$Q$83,$F824,S$3)*INDEX(怒翼属性投放!$B$33:$B$41,怒翼升级!$G824))</f>
        <v>131</v>
      </c>
      <c r="T824" s="12">
        <f>INT(INDEX($C$5:$C$54,$I824)*INDEX(怒翼属性投放!$B$67:$Q$83,$F824,T$3)*INDEX(怒翼属性投放!$B$33:$B$41,怒翼升级!$G824))</f>
        <v>131</v>
      </c>
      <c r="U824" s="12">
        <f>INT(INDEX($C$5:$C$54,$I824)*INDEX(怒翼属性投放!$B$67:$Q$83,$F824,U$3)*INDEX(怒翼属性投放!$B$33:$B$41,怒翼升级!$G824))</f>
        <v>0</v>
      </c>
      <c r="V824" s="12">
        <f>INT(INDEX($C$5:$C$54,$I824)*INDEX(怒翼属性投放!$B$67:$Q$83,$F824,V$3)*INDEX(怒翼属性投放!$B$33:$B$41,怒翼升级!$G824))</f>
        <v>0</v>
      </c>
      <c r="W824" s="12">
        <f>INT(INDEX($C$5:$C$54,$I824)*INDEX(怒翼属性投放!$B$67:$Q$83,$F824,W$3)*INDEX(怒翼属性投放!$B$33:$B$41,怒翼升级!$G824))</f>
        <v>0</v>
      </c>
      <c r="X824" s="12">
        <f>INT(INDEX($C$5:$C$54,$I824)*INDEX(怒翼属性投放!$B$67:$Q$83,$F824,X$3)*INDEX(怒翼属性投放!$B$33:$B$41,怒翼升级!$G824))</f>
        <v>0</v>
      </c>
      <c r="Y824" s="12">
        <f>INT(INDEX($C$5:$C$54,$I824)*INDEX(怒翼属性投放!$B$67:$Q$83,$F824,Y$3)*INDEX(怒翼属性投放!$B$33:$B$41,怒翼升级!$G824))</f>
        <v>0</v>
      </c>
      <c r="Z824" s="12">
        <f>SUMPRODUCT(怒翼属性投放!B$47:Q$47,怒翼升级!J824:Y824)</f>
        <v>14428</v>
      </c>
    </row>
    <row r="825" spans="6:26" ht="16.5" x14ac:dyDescent="0.15">
      <c r="F825" s="13">
        <v>17</v>
      </c>
      <c r="G825" s="13">
        <v>9</v>
      </c>
      <c r="H825" s="13" t="s">
        <v>11</v>
      </c>
      <c r="I825" s="13">
        <v>21</v>
      </c>
      <c r="J825" s="12">
        <f>INT(INDEX($C$5:$C$54,$I825)*INDEX(怒翼属性投放!$B$67:$Q$83,$F825,J$3)*INDEX(怒翼属性投放!$B$33:$B$41,怒翼升级!$G825))</f>
        <v>0</v>
      </c>
      <c r="K825" s="12">
        <f>INT(INDEX($C$5:$C$54,$I825)*INDEX(怒翼属性投放!$B$67:$Q$83,$F825,K$3)*INDEX(怒翼属性投放!$B$33:$B$41,怒翼升级!$G825))</f>
        <v>1363</v>
      </c>
      <c r="L825" s="12">
        <f>INT(INDEX($C$5:$C$54,$I825)*INDEX(怒翼属性投放!$B$67:$Q$83,$F825,L$3)*INDEX(怒翼属性投放!$B$33:$B$41,怒翼升级!$G825))</f>
        <v>681</v>
      </c>
      <c r="M825" s="12">
        <f>INT(INDEX($C$5:$C$54,$I825)*INDEX(怒翼属性投放!$B$67:$Q$83,$F825,M$3)*INDEX(怒翼属性投放!$B$33:$B$41,怒翼升级!$G825))</f>
        <v>681</v>
      </c>
      <c r="N825" s="12">
        <f>INT(INDEX($C$5:$C$54,$I825)*INDEX(怒翼属性投放!$B$67:$Q$83,$F825,N$3)*INDEX(怒翼属性投放!$B$33:$B$41,怒翼升级!$G825))</f>
        <v>1363</v>
      </c>
      <c r="O825" s="12">
        <f>INT(INDEX($C$5:$C$54,$I825)*INDEX(怒翼属性投放!$B$67:$Q$83,$F825,O$3)*INDEX(怒翼属性投放!$B$33:$B$41,怒翼升级!$G825))</f>
        <v>0</v>
      </c>
      <c r="P825" s="12">
        <f>INT(INDEX($C$5:$C$54,$I825)*INDEX(怒翼属性投放!$B$67:$Q$83,$F825,P$3)*INDEX(怒翼属性投放!$B$33:$B$41,怒翼升级!$G825))</f>
        <v>0</v>
      </c>
      <c r="Q825" s="12">
        <f>INT(INDEX($C$5:$C$54,$I825)*INDEX(怒翼属性投放!$B$67:$Q$83,$F825,Q$3)*INDEX(怒翼属性投放!$B$33:$B$41,怒翼升级!$G825))</f>
        <v>1363</v>
      </c>
      <c r="R825" s="12">
        <f>INT(INDEX($C$5:$C$54,$I825)*INDEX(怒翼属性投放!$B$67:$Q$83,$F825,R$3)*INDEX(怒翼属性投放!$B$33:$B$41,怒翼升级!$G825))</f>
        <v>0</v>
      </c>
      <c r="S825" s="12">
        <f>INT(INDEX($C$5:$C$54,$I825)*INDEX(怒翼属性投放!$B$67:$Q$83,$F825,S$3)*INDEX(怒翼属性投放!$B$33:$B$41,怒翼升级!$G825))</f>
        <v>136</v>
      </c>
      <c r="T825" s="12">
        <f>INT(INDEX($C$5:$C$54,$I825)*INDEX(怒翼属性投放!$B$67:$Q$83,$F825,T$3)*INDEX(怒翼属性投放!$B$33:$B$41,怒翼升级!$G825))</f>
        <v>136</v>
      </c>
      <c r="U825" s="12">
        <f>INT(INDEX($C$5:$C$54,$I825)*INDEX(怒翼属性投放!$B$67:$Q$83,$F825,U$3)*INDEX(怒翼属性投放!$B$33:$B$41,怒翼升级!$G825))</f>
        <v>0</v>
      </c>
      <c r="V825" s="12">
        <f>INT(INDEX($C$5:$C$54,$I825)*INDEX(怒翼属性投放!$B$67:$Q$83,$F825,V$3)*INDEX(怒翼属性投放!$B$33:$B$41,怒翼升级!$G825))</f>
        <v>0</v>
      </c>
      <c r="W825" s="12">
        <f>INT(INDEX($C$5:$C$54,$I825)*INDEX(怒翼属性投放!$B$67:$Q$83,$F825,W$3)*INDEX(怒翼属性投放!$B$33:$B$41,怒翼升级!$G825))</f>
        <v>0</v>
      </c>
      <c r="X825" s="12">
        <f>INT(INDEX($C$5:$C$54,$I825)*INDEX(怒翼属性投放!$B$67:$Q$83,$F825,X$3)*INDEX(怒翼属性投放!$B$33:$B$41,怒翼升级!$G825))</f>
        <v>0</v>
      </c>
      <c r="Y825" s="12">
        <f>INT(INDEX($C$5:$C$54,$I825)*INDEX(怒翼属性投放!$B$67:$Q$83,$F825,Y$3)*INDEX(怒翼属性投放!$B$33:$B$41,怒翼升级!$G825))</f>
        <v>0</v>
      </c>
      <c r="Z825" s="12">
        <f>SUMPRODUCT(怒翼属性投放!B$47:Q$47,怒翼升级!J825:Y825)</f>
        <v>14984</v>
      </c>
    </row>
    <row r="826" spans="6:26" ht="16.5" x14ac:dyDescent="0.15">
      <c r="F826" s="13">
        <v>17</v>
      </c>
      <c r="G826" s="13">
        <v>9</v>
      </c>
      <c r="H826" s="13" t="s">
        <v>11</v>
      </c>
      <c r="I826" s="13">
        <v>22</v>
      </c>
      <c r="J826" s="12">
        <f>INT(INDEX($C$5:$C$54,$I826)*INDEX(怒翼属性投放!$B$67:$Q$83,$F826,J$3)*INDEX(怒翼属性投放!$B$33:$B$41,怒翼升级!$G826))</f>
        <v>0</v>
      </c>
      <c r="K826" s="12">
        <f>INT(INDEX($C$5:$C$54,$I826)*INDEX(怒翼属性投放!$B$67:$Q$83,$F826,K$3)*INDEX(怒翼属性投放!$B$33:$B$41,怒翼升级!$G826))</f>
        <v>1414</v>
      </c>
      <c r="L826" s="12">
        <f>INT(INDEX($C$5:$C$54,$I826)*INDEX(怒翼属性投放!$B$67:$Q$83,$F826,L$3)*INDEX(怒翼属性投放!$B$33:$B$41,怒翼升级!$G826))</f>
        <v>707</v>
      </c>
      <c r="M826" s="12">
        <f>INT(INDEX($C$5:$C$54,$I826)*INDEX(怒翼属性投放!$B$67:$Q$83,$F826,M$3)*INDEX(怒翼属性投放!$B$33:$B$41,怒翼升级!$G826))</f>
        <v>707</v>
      </c>
      <c r="N826" s="12">
        <f>INT(INDEX($C$5:$C$54,$I826)*INDEX(怒翼属性投放!$B$67:$Q$83,$F826,N$3)*INDEX(怒翼属性投放!$B$33:$B$41,怒翼升级!$G826))</f>
        <v>1414</v>
      </c>
      <c r="O826" s="12">
        <f>INT(INDEX($C$5:$C$54,$I826)*INDEX(怒翼属性投放!$B$67:$Q$83,$F826,O$3)*INDEX(怒翼属性投放!$B$33:$B$41,怒翼升级!$G826))</f>
        <v>0</v>
      </c>
      <c r="P826" s="12">
        <f>INT(INDEX($C$5:$C$54,$I826)*INDEX(怒翼属性投放!$B$67:$Q$83,$F826,P$3)*INDEX(怒翼属性投放!$B$33:$B$41,怒翼升级!$G826))</f>
        <v>0</v>
      </c>
      <c r="Q826" s="12">
        <f>INT(INDEX($C$5:$C$54,$I826)*INDEX(怒翼属性投放!$B$67:$Q$83,$F826,Q$3)*INDEX(怒翼属性投放!$B$33:$B$41,怒翼升级!$G826))</f>
        <v>1414</v>
      </c>
      <c r="R826" s="12">
        <f>INT(INDEX($C$5:$C$54,$I826)*INDEX(怒翼属性投放!$B$67:$Q$83,$F826,R$3)*INDEX(怒翼属性投放!$B$33:$B$41,怒翼升级!$G826))</f>
        <v>0</v>
      </c>
      <c r="S826" s="12">
        <f>INT(INDEX($C$5:$C$54,$I826)*INDEX(怒翼属性投放!$B$67:$Q$83,$F826,S$3)*INDEX(怒翼属性投放!$B$33:$B$41,怒翼升级!$G826))</f>
        <v>141</v>
      </c>
      <c r="T826" s="12">
        <f>INT(INDEX($C$5:$C$54,$I826)*INDEX(怒翼属性投放!$B$67:$Q$83,$F826,T$3)*INDEX(怒翼属性投放!$B$33:$B$41,怒翼升级!$G826))</f>
        <v>141</v>
      </c>
      <c r="U826" s="12">
        <f>INT(INDEX($C$5:$C$54,$I826)*INDEX(怒翼属性投放!$B$67:$Q$83,$F826,U$3)*INDEX(怒翼属性投放!$B$33:$B$41,怒翼升级!$G826))</f>
        <v>0</v>
      </c>
      <c r="V826" s="12">
        <f>INT(INDEX($C$5:$C$54,$I826)*INDEX(怒翼属性投放!$B$67:$Q$83,$F826,V$3)*INDEX(怒翼属性投放!$B$33:$B$41,怒翼升级!$G826))</f>
        <v>0</v>
      </c>
      <c r="W826" s="12">
        <f>INT(INDEX($C$5:$C$54,$I826)*INDEX(怒翼属性投放!$B$67:$Q$83,$F826,W$3)*INDEX(怒翼属性投放!$B$33:$B$41,怒翼升级!$G826))</f>
        <v>0</v>
      </c>
      <c r="X826" s="12">
        <f>INT(INDEX($C$5:$C$54,$I826)*INDEX(怒翼属性投放!$B$67:$Q$83,$F826,X$3)*INDEX(怒翼属性投放!$B$33:$B$41,怒翼升级!$G826))</f>
        <v>0</v>
      </c>
      <c r="Y826" s="12">
        <f>INT(INDEX($C$5:$C$54,$I826)*INDEX(怒翼属性投放!$B$67:$Q$83,$F826,Y$3)*INDEX(怒翼属性投放!$B$33:$B$41,怒翼升级!$G826))</f>
        <v>0</v>
      </c>
      <c r="Z826" s="12">
        <f>SUMPRODUCT(怒翼属性投放!B$47:Q$47,怒翼升级!J826:Y826)</f>
        <v>15546</v>
      </c>
    </row>
    <row r="827" spans="6:26" ht="16.5" x14ac:dyDescent="0.15">
      <c r="F827" s="13">
        <v>17</v>
      </c>
      <c r="G827" s="13">
        <v>9</v>
      </c>
      <c r="H827" s="13" t="s">
        <v>11</v>
      </c>
      <c r="I827" s="13">
        <v>23</v>
      </c>
      <c r="J827" s="12">
        <f>INT(INDEX($C$5:$C$54,$I827)*INDEX(怒翼属性投放!$B$67:$Q$83,$F827,J$3)*INDEX(怒翼属性投放!$B$33:$B$41,怒翼升级!$G827))</f>
        <v>0</v>
      </c>
      <c r="K827" s="12">
        <f>INT(INDEX($C$5:$C$54,$I827)*INDEX(怒翼属性投放!$B$67:$Q$83,$F827,K$3)*INDEX(怒翼属性投放!$B$33:$B$41,怒翼升级!$G827))</f>
        <v>1465</v>
      </c>
      <c r="L827" s="12">
        <f>INT(INDEX($C$5:$C$54,$I827)*INDEX(怒翼属性投放!$B$67:$Q$83,$F827,L$3)*INDEX(怒翼属性投放!$B$33:$B$41,怒翼升级!$G827))</f>
        <v>732</v>
      </c>
      <c r="M827" s="12">
        <f>INT(INDEX($C$5:$C$54,$I827)*INDEX(怒翼属性投放!$B$67:$Q$83,$F827,M$3)*INDEX(怒翼属性投放!$B$33:$B$41,怒翼升级!$G827))</f>
        <v>732</v>
      </c>
      <c r="N827" s="12">
        <f>INT(INDEX($C$5:$C$54,$I827)*INDEX(怒翼属性投放!$B$67:$Q$83,$F827,N$3)*INDEX(怒翼属性投放!$B$33:$B$41,怒翼升级!$G827))</f>
        <v>1465</v>
      </c>
      <c r="O827" s="12">
        <f>INT(INDEX($C$5:$C$54,$I827)*INDEX(怒翼属性投放!$B$67:$Q$83,$F827,O$3)*INDEX(怒翼属性投放!$B$33:$B$41,怒翼升级!$G827))</f>
        <v>0</v>
      </c>
      <c r="P827" s="12">
        <f>INT(INDEX($C$5:$C$54,$I827)*INDEX(怒翼属性投放!$B$67:$Q$83,$F827,P$3)*INDEX(怒翼属性投放!$B$33:$B$41,怒翼升级!$G827))</f>
        <v>0</v>
      </c>
      <c r="Q827" s="12">
        <f>INT(INDEX($C$5:$C$54,$I827)*INDEX(怒翼属性投放!$B$67:$Q$83,$F827,Q$3)*INDEX(怒翼属性投放!$B$33:$B$41,怒翼升级!$G827))</f>
        <v>1465</v>
      </c>
      <c r="R827" s="12">
        <f>INT(INDEX($C$5:$C$54,$I827)*INDEX(怒翼属性投放!$B$67:$Q$83,$F827,R$3)*INDEX(怒翼属性投放!$B$33:$B$41,怒翼升级!$G827))</f>
        <v>0</v>
      </c>
      <c r="S827" s="12">
        <f>INT(INDEX($C$5:$C$54,$I827)*INDEX(怒翼属性投放!$B$67:$Q$83,$F827,S$3)*INDEX(怒翼属性投放!$B$33:$B$41,怒翼升级!$G827))</f>
        <v>146</v>
      </c>
      <c r="T827" s="12">
        <f>INT(INDEX($C$5:$C$54,$I827)*INDEX(怒翼属性投放!$B$67:$Q$83,$F827,T$3)*INDEX(怒翼属性投放!$B$33:$B$41,怒翼升级!$G827))</f>
        <v>146</v>
      </c>
      <c r="U827" s="12">
        <f>INT(INDEX($C$5:$C$54,$I827)*INDEX(怒翼属性投放!$B$67:$Q$83,$F827,U$3)*INDEX(怒翼属性投放!$B$33:$B$41,怒翼升级!$G827))</f>
        <v>0</v>
      </c>
      <c r="V827" s="12">
        <f>INT(INDEX($C$5:$C$54,$I827)*INDEX(怒翼属性投放!$B$67:$Q$83,$F827,V$3)*INDEX(怒翼属性投放!$B$33:$B$41,怒翼升级!$G827))</f>
        <v>0</v>
      </c>
      <c r="W827" s="12">
        <f>INT(INDEX($C$5:$C$54,$I827)*INDEX(怒翼属性投放!$B$67:$Q$83,$F827,W$3)*INDEX(怒翼属性投放!$B$33:$B$41,怒翼升级!$G827))</f>
        <v>0</v>
      </c>
      <c r="X827" s="12">
        <f>INT(INDEX($C$5:$C$54,$I827)*INDEX(怒翼属性投放!$B$67:$Q$83,$F827,X$3)*INDEX(怒翼属性投放!$B$33:$B$41,怒翼升级!$G827))</f>
        <v>0</v>
      </c>
      <c r="Y827" s="12">
        <f>INT(INDEX($C$5:$C$54,$I827)*INDEX(怒翼属性投放!$B$67:$Q$83,$F827,Y$3)*INDEX(怒翼属性投放!$B$33:$B$41,怒翼升级!$G827))</f>
        <v>0</v>
      </c>
      <c r="Z827" s="12">
        <f>SUMPRODUCT(怒翼属性投放!B$47:Q$47,怒翼升级!J827:Y827)</f>
        <v>16102</v>
      </c>
    </row>
    <row r="828" spans="6:26" ht="16.5" x14ac:dyDescent="0.15">
      <c r="F828" s="13">
        <v>17</v>
      </c>
      <c r="G828" s="13">
        <v>9</v>
      </c>
      <c r="H828" s="13" t="s">
        <v>11</v>
      </c>
      <c r="I828" s="13">
        <v>24</v>
      </c>
      <c r="J828" s="12">
        <f>INT(INDEX($C$5:$C$54,$I828)*INDEX(怒翼属性投放!$B$67:$Q$83,$F828,J$3)*INDEX(怒翼属性投放!$B$33:$B$41,怒翼升级!$G828))</f>
        <v>0</v>
      </c>
      <c r="K828" s="12">
        <f>INT(INDEX($C$5:$C$54,$I828)*INDEX(怒翼属性投放!$B$67:$Q$83,$F828,K$3)*INDEX(怒翼属性投放!$B$33:$B$41,怒翼升级!$G828))</f>
        <v>1517</v>
      </c>
      <c r="L828" s="12">
        <f>INT(INDEX($C$5:$C$54,$I828)*INDEX(怒翼属性投放!$B$67:$Q$83,$F828,L$3)*INDEX(怒翼属性投放!$B$33:$B$41,怒翼升级!$G828))</f>
        <v>758</v>
      </c>
      <c r="M828" s="12">
        <f>INT(INDEX($C$5:$C$54,$I828)*INDEX(怒翼属性投放!$B$67:$Q$83,$F828,M$3)*INDEX(怒翼属性投放!$B$33:$B$41,怒翼升级!$G828))</f>
        <v>758</v>
      </c>
      <c r="N828" s="12">
        <f>INT(INDEX($C$5:$C$54,$I828)*INDEX(怒翼属性投放!$B$67:$Q$83,$F828,N$3)*INDEX(怒翼属性投放!$B$33:$B$41,怒翼升级!$G828))</f>
        <v>1517</v>
      </c>
      <c r="O828" s="12">
        <f>INT(INDEX($C$5:$C$54,$I828)*INDEX(怒翼属性投放!$B$67:$Q$83,$F828,O$3)*INDEX(怒翼属性投放!$B$33:$B$41,怒翼升级!$G828))</f>
        <v>0</v>
      </c>
      <c r="P828" s="12">
        <f>INT(INDEX($C$5:$C$54,$I828)*INDEX(怒翼属性投放!$B$67:$Q$83,$F828,P$3)*INDEX(怒翼属性投放!$B$33:$B$41,怒翼升级!$G828))</f>
        <v>0</v>
      </c>
      <c r="Q828" s="12">
        <f>INT(INDEX($C$5:$C$54,$I828)*INDEX(怒翼属性投放!$B$67:$Q$83,$F828,Q$3)*INDEX(怒翼属性投放!$B$33:$B$41,怒翼升级!$G828))</f>
        <v>1517</v>
      </c>
      <c r="R828" s="12">
        <f>INT(INDEX($C$5:$C$54,$I828)*INDEX(怒翼属性投放!$B$67:$Q$83,$F828,R$3)*INDEX(怒翼属性投放!$B$33:$B$41,怒翼升级!$G828))</f>
        <v>0</v>
      </c>
      <c r="S828" s="12">
        <f>INT(INDEX($C$5:$C$54,$I828)*INDEX(怒翼属性投放!$B$67:$Q$83,$F828,S$3)*INDEX(怒翼属性投放!$B$33:$B$41,怒翼升级!$G828))</f>
        <v>151</v>
      </c>
      <c r="T828" s="12">
        <f>INT(INDEX($C$5:$C$54,$I828)*INDEX(怒翼属性投放!$B$67:$Q$83,$F828,T$3)*INDEX(怒翼属性投放!$B$33:$B$41,怒翼升级!$G828))</f>
        <v>151</v>
      </c>
      <c r="U828" s="12">
        <f>INT(INDEX($C$5:$C$54,$I828)*INDEX(怒翼属性投放!$B$67:$Q$83,$F828,U$3)*INDEX(怒翼属性投放!$B$33:$B$41,怒翼升级!$G828))</f>
        <v>0</v>
      </c>
      <c r="V828" s="12">
        <f>INT(INDEX($C$5:$C$54,$I828)*INDEX(怒翼属性投放!$B$67:$Q$83,$F828,V$3)*INDEX(怒翼属性投放!$B$33:$B$41,怒翼升级!$G828))</f>
        <v>0</v>
      </c>
      <c r="W828" s="12">
        <f>INT(INDEX($C$5:$C$54,$I828)*INDEX(怒翼属性投放!$B$67:$Q$83,$F828,W$3)*INDEX(怒翼属性投放!$B$33:$B$41,怒翼升级!$G828))</f>
        <v>0</v>
      </c>
      <c r="X828" s="12">
        <f>INT(INDEX($C$5:$C$54,$I828)*INDEX(怒翼属性投放!$B$67:$Q$83,$F828,X$3)*INDEX(怒翼属性投放!$B$33:$B$41,怒翼升级!$G828))</f>
        <v>0</v>
      </c>
      <c r="Y828" s="12">
        <f>INT(INDEX($C$5:$C$54,$I828)*INDEX(怒翼属性投放!$B$67:$Q$83,$F828,Y$3)*INDEX(怒翼属性投放!$B$33:$B$41,怒翼升级!$G828))</f>
        <v>0</v>
      </c>
      <c r="Z828" s="12">
        <f>SUMPRODUCT(怒翼属性投放!B$47:Q$47,怒翼升级!J828:Y828)</f>
        <v>16670</v>
      </c>
    </row>
    <row r="829" spans="6:26" ht="16.5" x14ac:dyDescent="0.15">
      <c r="F829" s="13">
        <v>17</v>
      </c>
      <c r="G829" s="13">
        <v>9</v>
      </c>
      <c r="H829" s="13" t="s">
        <v>11</v>
      </c>
      <c r="I829" s="13">
        <v>25</v>
      </c>
      <c r="J829" s="12">
        <f>INT(INDEX($C$5:$C$54,$I829)*INDEX(怒翼属性投放!$B$67:$Q$83,$F829,J$3)*INDEX(怒翼属性投放!$B$33:$B$41,怒翼升级!$G829))</f>
        <v>0</v>
      </c>
      <c r="K829" s="12">
        <f>INT(INDEX($C$5:$C$54,$I829)*INDEX(怒翼属性投放!$B$67:$Q$83,$F829,K$3)*INDEX(怒翼属性投放!$B$33:$B$41,怒翼升级!$G829))</f>
        <v>1568</v>
      </c>
      <c r="L829" s="12">
        <f>INT(INDEX($C$5:$C$54,$I829)*INDEX(怒翼属性投放!$B$67:$Q$83,$F829,L$3)*INDEX(怒翼属性投放!$B$33:$B$41,怒翼升级!$G829))</f>
        <v>784</v>
      </c>
      <c r="M829" s="12">
        <f>INT(INDEX($C$5:$C$54,$I829)*INDEX(怒翼属性投放!$B$67:$Q$83,$F829,M$3)*INDEX(怒翼属性投放!$B$33:$B$41,怒翼升级!$G829))</f>
        <v>784</v>
      </c>
      <c r="N829" s="12">
        <f>INT(INDEX($C$5:$C$54,$I829)*INDEX(怒翼属性投放!$B$67:$Q$83,$F829,N$3)*INDEX(怒翼属性投放!$B$33:$B$41,怒翼升级!$G829))</f>
        <v>1568</v>
      </c>
      <c r="O829" s="12">
        <f>INT(INDEX($C$5:$C$54,$I829)*INDEX(怒翼属性投放!$B$67:$Q$83,$F829,O$3)*INDEX(怒翼属性投放!$B$33:$B$41,怒翼升级!$G829))</f>
        <v>0</v>
      </c>
      <c r="P829" s="12">
        <f>INT(INDEX($C$5:$C$54,$I829)*INDEX(怒翼属性投放!$B$67:$Q$83,$F829,P$3)*INDEX(怒翼属性投放!$B$33:$B$41,怒翼升级!$G829))</f>
        <v>0</v>
      </c>
      <c r="Q829" s="12">
        <f>INT(INDEX($C$5:$C$54,$I829)*INDEX(怒翼属性投放!$B$67:$Q$83,$F829,Q$3)*INDEX(怒翼属性投放!$B$33:$B$41,怒翼升级!$G829))</f>
        <v>1568</v>
      </c>
      <c r="R829" s="12">
        <f>INT(INDEX($C$5:$C$54,$I829)*INDEX(怒翼属性投放!$B$67:$Q$83,$F829,R$3)*INDEX(怒翼属性投放!$B$33:$B$41,怒翼升级!$G829))</f>
        <v>0</v>
      </c>
      <c r="S829" s="12">
        <f>INT(INDEX($C$5:$C$54,$I829)*INDEX(怒翼属性投放!$B$67:$Q$83,$F829,S$3)*INDEX(怒翼属性投放!$B$33:$B$41,怒翼升级!$G829))</f>
        <v>156</v>
      </c>
      <c r="T829" s="12">
        <f>INT(INDEX($C$5:$C$54,$I829)*INDEX(怒翼属性投放!$B$67:$Q$83,$F829,T$3)*INDEX(怒翼属性投放!$B$33:$B$41,怒翼升级!$G829))</f>
        <v>156</v>
      </c>
      <c r="U829" s="12">
        <f>INT(INDEX($C$5:$C$54,$I829)*INDEX(怒翼属性投放!$B$67:$Q$83,$F829,U$3)*INDEX(怒翼属性投放!$B$33:$B$41,怒翼升级!$G829))</f>
        <v>0</v>
      </c>
      <c r="V829" s="12">
        <f>INT(INDEX($C$5:$C$54,$I829)*INDEX(怒翼属性投放!$B$67:$Q$83,$F829,V$3)*INDEX(怒翼属性投放!$B$33:$B$41,怒翼升级!$G829))</f>
        <v>0</v>
      </c>
      <c r="W829" s="12">
        <f>INT(INDEX($C$5:$C$54,$I829)*INDEX(怒翼属性投放!$B$67:$Q$83,$F829,W$3)*INDEX(怒翼属性投放!$B$33:$B$41,怒翼升级!$G829))</f>
        <v>0</v>
      </c>
      <c r="X829" s="12">
        <f>INT(INDEX($C$5:$C$54,$I829)*INDEX(怒翼属性投放!$B$67:$Q$83,$F829,X$3)*INDEX(怒翼属性投放!$B$33:$B$41,怒翼升级!$G829))</f>
        <v>0</v>
      </c>
      <c r="Y829" s="12">
        <f>INT(INDEX($C$5:$C$54,$I829)*INDEX(怒翼属性投放!$B$67:$Q$83,$F829,Y$3)*INDEX(怒翼属性投放!$B$33:$B$41,怒翼升级!$G829))</f>
        <v>0</v>
      </c>
      <c r="Z829" s="12">
        <f>SUMPRODUCT(怒翼属性投放!B$47:Q$47,怒翼升级!J829:Y829)</f>
        <v>17232</v>
      </c>
    </row>
    <row r="830" spans="6:26" ht="16.5" x14ac:dyDescent="0.15">
      <c r="F830" s="13">
        <v>17</v>
      </c>
      <c r="G830" s="13">
        <v>9</v>
      </c>
      <c r="H830" s="13" t="s">
        <v>11</v>
      </c>
      <c r="I830" s="13">
        <v>26</v>
      </c>
      <c r="J830" s="12">
        <f>INT(INDEX($C$5:$C$54,$I830)*INDEX(怒翼属性投放!$B$67:$Q$83,$F830,J$3)*INDEX(怒翼属性投放!$B$33:$B$41,怒翼升级!$G830))</f>
        <v>0</v>
      </c>
      <c r="K830" s="12">
        <f>INT(INDEX($C$5:$C$54,$I830)*INDEX(怒翼属性投放!$B$67:$Q$83,$F830,K$3)*INDEX(怒翼属性投放!$B$33:$B$41,怒翼升级!$G830))</f>
        <v>1619</v>
      </c>
      <c r="L830" s="12">
        <f>INT(INDEX($C$5:$C$54,$I830)*INDEX(怒翼属性投放!$B$67:$Q$83,$F830,L$3)*INDEX(怒翼属性投放!$B$33:$B$41,怒翼升级!$G830))</f>
        <v>809</v>
      </c>
      <c r="M830" s="12">
        <f>INT(INDEX($C$5:$C$54,$I830)*INDEX(怒翼属性投放!$B$67:$Q$83,$F830,M$3)*INDEX(怒翼属性投放!$B$33:$B$41,怒翼升级!$G830))</f>
        <v>809</v>
      </c>
      <c r="N830" s="12">
        <f>INT(INDEX($C$5:$C$54,$I830)*INDEX(怒翼属性投放!$B$67:$Q$83,$F830,N$3)*INDEX(怒翼属性投放!$B$33:$B$41,怒翼升级!$G830))</f>
        <v>1619</v>
      </c>
      <c r="O830" s="12">
        <f>INT(INDEX($C$5:$C$54,$I830)*INDEX(怒翼属性投放!$B$67:$Q$83,$F830,O$3)*INDEX(怒翼属性投放!$B$33:$B$41,怒翼升级!$G830))</f>
        <v>0</v>
      </c>
      <c r="P830" s="12">
        <f>INT(INDEX($C$5:$C$54,$I830)*INDEX(怒翼属性投放!$B$67:$Q$83,$F830,P$3)*INDEX(怒翼属性投放!$B$33:$B$41,怒翼升级!$G830))</f>
        <v>0</v>
      </c>
      <c r="Q830" s="12">
        <f>INT(INDEX($C$5:$C$54,$I830)*INDEX(怒翼属性投放!$B$67:$Q$83,$F830,Q$3)*INDEX(怒翼属性投放!$B$33:$B$41,怒翼升级!$G830))</f>
        <v>1619</v>
      </c>
      <c r="R830" s="12">
        <f>INT(INDEX($C$5:$C$54,$I830)*INDEX(怒翼属性投放!$B$67:$Q$83,$F830,R$3)*INDEX(怒翼属性投放!$B$33:$B$41,怒翼升级!$G830))</f>
        <v>0</v>
      </c>
      <c r="S830" s="12">
        <f>INT(INDEX($C$5:$C$54,$I830)*INDEX(怒翼属性投放!$B$67:$Q$83,$F830,S$3)*INDEX(怒翼属性投放!$B$33:$B$41,怒翼升级!$G830))</f>
        <v>161</v>
      </c>
      <c r="T830" s="12">
        <f>INT(INDEX($C$5:$C$54,$I830)*INDEX(怒翼属性投放!$B$67:$Q$83,$F830,T$3)*INDEX(怒翼属性投放!$B$33:$B$41,怒翼升级!$G830))</f>
        <v>161</v>
      </c>
      <c r="U830" s="12">
        <f>INT(INDEX($C$5:$C$54,$I830)*INDEX(怒翼属性投放!$B$67:$Q$83,$F830,U$3)*INDEX(怒翼属性投放!$B$33:$B$41,怒翼升级!$G830))</f>
        <v>0</v>
      </c>
      <c r="V830" s="12">
        <f>INT(INDEX($C$5:$C$54,$I830)*INDEX(怒翼属性投放!$B$67:$Q$83,$F830,V$3)*INDEX(怒翼属性投放!$B$33:$B$41,怒翼升级!$G830))</f>
        <v>0</v>
      </c>
      <c r="W830" s="12">
        <f>INT(INDEX($C$5:$C$54,$I830)*INDEX(怒翼属性投放!$B$67:$Q$83,$F830,W$3)*INDEX(怒翼属性投放!$B$33:$B$41,怒翼升级!$G830))</f>
        <v>0</v>
      </c>
      <c r="X830" s="12">
        <f>INT(INDEX($C$5:$C$54,$I830)*INDEX(怒翼属性投放!$B$67:$Q$83,$F830,X$3)*INDEX(怒翼属性投放!$B$33:$B$41,怒翼升级!$G830))</f>
        <v>0</v>
      </c>
      <c r="Y830" s="12">
        <f>INT(INDEX($C$5:$C$54,$I830)*INDEX(怒翼属性投放!$B$67:$Q$83,$F830,Y$3)*INDEX(怒翼属性投放!$B$33:$B$41,怒翼升级!$G830))</f>
        <v>0</v>
      </c>
      <c r="Z830" s="12">
        <f>SUMPRODUCT(怒翼属性投放!B$47:Q$47,怒翼升级!J830:Y830)</f>
        <v>17788</v>
      </c>
    </row>
    <row r="831" spans="6:26" ht="16.5" x14ac:dyDescent="0.15">
      <c r="F831" s="13">
        <v>17</v>
      </c>
      <c r="G831" s="13">
        <v>9</v>
      </c>
      <c r="H831" s="13" t="s">
        <v>11</v>
      </c>
      <c r="I831" s="13">
        <v>27</v>
      </c>
      <c r="J831" s="12">
        <f>INT(INDEX($C$5:$C$54,$I831)*INDEX(怒翼属性投放!$B$67:$Q$83,$F831,J$3)*INDEX(怒翼属性投放!$B$33:$B$41,怒翼升级!$G831))</f>
        <v>0</v>
      </c>
      <c r="K831" s="12">
        <f>INT(INDEX($C$5:$C$54,$I831)*INDEX(怒翼属性投放!$B$67:$Q$83,$F831,K$3)*INDEX(怒翼属性投放!$B$33:$B$41,怒翼升级!$G831))</f>
        <v>1670</v>
      </c>
      <c r="L831" s="12">
        <f>INT(INDEX($C$5:$C$54,$I831)*INDEX(怒翼属性投放!$B$67:$Q$83,$F831,L$3)*INDEX(怒翼属性投放!$B$33:$B$41,怒翼升级!$G831))</f>
        <v>835</v>
      </c>
      <c r="M831" s="12">
        <f>INT(INDEX($C$5:$C$54,$I831)*INDEX(怒翼属性投放!$B$67:$Q$83,$F831,M$3)*INDEX(怒翼属性投放!$B$33:$B$41,怒翼升级!$G831))</f>
        <v>835</v>
      </c>
      <c r="N831" s="12">
        <f>INT(INDEX($C$5:$C$54,$I831)*INDEX(怒翼属性投放!$B$67:$Q$83,$F831,N$3)*INDEX(怒翼属性投放!$B$33:$B$41,怒翼升级!$G831))</f>
        <v>1670</v>
      </c>
      <c r="O831" s="12">
        <f>INT(INDEX($C$5:$C$54,$I831)*INDEX(怒翼属性投放!$B$67:$Q$83,$F831,O$3)*INDEX(怒翼属性投放!$B$33:$B$41,怒翼升级!$G831))</f>
        <v>0</v>
      </c>
      <c r="P831" s="12">
        <f>INT(INDEX($C$5:$C$54,$I831)*INDEX(怒翼属性投放!$B$67:$Q$83,$F831,P$3)*INDEX(怒翼属性投放!$B$33:$B$41,怒翼升级!$G831))</f>
        <v>0</v>
      </c>
      <c r="Q831" s="12">
        <f>INT(INDEX($C$5:$C$54,$I831)*INDEX(怒翼属性投放!$B$67:$Q$83,$F831,Q$3)*INDEX(怒翼属性投放!$B$33:$B$41,怒翼升级!$G831))</f>
        <v>1670</v>
      </c>
      <c r="R831" s="12">
        <f>INT(INDEX($C$5:$C$54,$I831)*INDEX(怒翼属性投放!$B$67:$Q$83,$F831,R$3)*INDEX(怒翼属性投放!$B$33:$B$41,怒翼升级!$G831))</f>
        <v>0</v>
      </c>
      <c r="S831" s="12">
        <f>INT(INDEX($C$5:$C$54,$I831)*INDEX(怒翼属性投放!$B$67:$Q$83,$F831,S$3)*INDEX(怒翼属性投放!$B$33:$B$41,怒翼升级!$G831))</f>
        <v>167</v>
      </c>
      <c r="T831" s="12">
        <f>INT(INDEX($C$5:$C$54,$I831)*INDEX(怒翼属性投放!$B$67:$Q$83,$F831,T$3)*INDEX(怒翼属性投放!$B$33:$B$41,怒翼升级!$G831))</f>
        <v>167</v>
      </c>
      <c r="U831" s="12">
        <f>INT(INDEX($C$5:$C$54,$I831)*INDEX(怒翼属性投放!$B$67:$Q$83,$F831,U$3)*INDEX(怒翼属性投放!$B$33:$B$41,怒翼升级!$G831))</f>
        <v>0</v>
      </c>
      <c r="V831" s="12">
        <f>INT(INDEX($C$5:$C$54,$I831)*INDEX(怒翼属性投放!$B$67:$Q$83,$F831,V$3)*INDEX(怒翼属性投放!$B$33:$B$41,怒翼升级!$G831))</f>
        <v>0</v>
      </c>
      <c r="W831" s="12">
        <f>INT(INDEX($C$5:$C$54,$I831)*INDEX(怒翼属性投放!$B$67:$Q$83,$F831,W$3)*INDEX(怒翼属性投放!$B$33:$B$41,怒翼升级!$G831))</f>
        <v>0</v>
      </c>
      <c r="X831" s="12">
        <f>INT(INDEX($C$5:$C$54,$I831)*INDEX(怒翼属性投放!$B$67:$Q$83,$F831,X$3)*INDEX(怒翼属性投放!$B$33:$B$41,怒翼升级!$G831))</f>
        <v>0</v>
      </c>
      <c r="Y831" s="12">
        <f>INT(INDEX($C$5:$C$54,$I831)*INDEX(怒翼属性投放!$B$67:$Q$83,$F831,Y$3)*INDEX(怒翼属性投放!$B$33:$B$41,怒翼升级!$G831))</f>
        <v>0</v>
      </c>
      <c r="Z831" s="12">
        <f>SUMPRODUCT(怒翼属性投放!B$47:Q$47,怒翼升级!J831:Y831)</f>
        <v>18370</v>
      </c>
    </row>
    <row r="832" spans="6:26" ht="16.5" x14ac:dyDescent="0.15">
      <c r="F832" s="13">
        <v>17</v>
      </c>
      <c r="G832" s="13">
        <v>9</v>
      </c>
      <c r="H832" s="13" t="s">
        <v>11</v>
      </c>
      <c r="I832" s="13">
        <v>28</v>
      </c>
      <c r="J832" s="12">
        <f>INT(INDEX($C$5:$C$54,$I832)*INDEX(怒翼属性投放!$B$67:$Q$83,$F832,J$3)*INDEX(怒翼属性投放!$B$33:$B$41,怒翼升级!$G832))</f>
        <v>0</v>
      </c>
      <c r="K832" s="12">
        <f>INT(INDEX($C$5:$C$54,$I832)*INDEX(怒翼属性投放!$B$67:$Q$83,$F832,K$3)*INDEX(怒翼属性投放!$B$33:$B$41,怒翼升级!$G832))</f>
        <v>1721</v>
      </c>
      <c r="L832" s="12">
        <f>INT(INDEX($C$5:$C$54,$I832)*INDEX(怒翼属性投放!$B$67:$Q$83,$F832,L$3)*INDEX(怒翼属性投放!$B$33:$B$41,怒翼升级!$G832))</f>
        <v>860</v>
      </c>
      <c r="M832" s="12">
        <f>INT(INDEX($C$5:$C$54,$I832)*INDEX(怒翼属性投放!$B$67:$Q$83,$F832,M$3)*INDEX(怒翼属性投放!$B$33:$B$41,怒翼升级!$G832))</f>
        <v>860</v>
      </c>
      <c r="N832" s="12">
        <f>INT(INDEX($C$5:$C$54,$I832)*INDEX(怒翼属性投放!$B$67:$Q$83,$F832,N$3)*INDEX(怒翼属性投放!$B$33:$B$41,怒翼升级!$G832))</f>
        <v>1721</v>
      </c>
      <c r="O832" s="12">
        <f>INT(INDEX($C$5:$C$54,$I832)*INDEX(怒翼属性投放!$B$67:$Q$83,$F832,O$3)*INDEX(怒翼属性投放!$B$33:$B$41,怒翼升级!$G832))</f>
        <v>0</v>
      </c>
      <c r="P832" s="12">
        <f>INT(INDEX($C$5:$C$54,$I832)*INDEX(怒翼属性投放!$B$67:$Q$83,$F832,P$3)*INDEX(怒翼属性投放!$B$33:$B$41,怒翼升级!$G832))</f>
        <v>0</v>
      </c>
      <c r="Q832" s="12">
        <f>INT(INDEX($C$5:$C$54,$I832)*INDEX(怒翼属性投放!$B$67:$Q$83,$F832,Q$3)*INDEX(怒翼属性投放!$B$33:$B$41,怒翼升级!$G832))</f>
        <v>1721</v>
      </c>
      <c r="R832" s="12">
        <f>INT(INDEX($C$5:$C$54,$I832)*INDEX(怒翼属性投放!$B$67:$Q$83,$F832,R$3)*INDEX(怒翼属性投放!$B$33:$B$41,怒翼升级!$G832))</f>
        <v>0</v>
      </c>
      <c r="S832" s="12">
        <f>INT(INDEX($C$5:$C$54,$I832)*INDEX(怒翼属性投放!$B$67:$Q$83,$F832,S$3)*INDEX(怒翼属性投放!$B$33:$B$41,怒翼升级!$G832))</f>
        <v>172</v>
      </c>
      <c r="T832" s="12">
        <f>INT(INDEX($C$5:$C$54,$I832)*INDEX(怒翼属性投放!$B$67:$Q$83,$F832,T$3)*INDEX(怒翼属性投放!$B$33:$B$41,怒翼升级!$G832))</f>
        <v>172</v>
      </c>
      <c r="U832" s="12">
        <f>INT(INDEX($C$5:$C$54,$I832)*INDEX(怒翼属性投放!$B$67:$Q$83,$F832,U$3)*INDEX(怒翼属性投放!$B$33:$B$41,怒翼升级!$G832))</f>
        <v>0</v>
      </c>
      <c r="V832" s="12">
        <f>INT(INDEX($C$5:$C$54,$I832)*INDEX(怒翼属性投放!$B$67:$Q$83,$F832,V$3)*INDEX(怒翼属性投放!$B$33:$B$41,怒翼升级!$G832))</f>
        <v>0</v>
      </c>
      <c r="W832" s="12">
        <f>INT(INDEX($C$5:$C$54,$I832)*INDEX(怒翼属性投放!$B$67:$Q$83,$F832,W$3)*INDEX(怒翼属性投放!$B$33:$B$41,怒翼升级!$G832))</f>
        <v>0</v>
      </c>
      <c r="X832" s="12">
        <f>INT(INDEX($C$5:$C$54,$I832)*INDEX(怒翼属性投放!$B$67:$Q$83,$F832,X$3)*INDEX(怒翼属性投放!$B$33:$B$41,怒翼升级!$G832))</f>
        <v>0</v>
      </c>
      <c r="Y832" s="12">
        <f>INT(INDEX($C$5:$C$54,$I832)*INDEX(怒翼属性投放!$B$67:$Q$83,$F832,Y$3)*INDEX(怒翼属性投放!$B$33:$B$41,怒翼升级!$G832))</f>
        <v>0</v>
      </c>
      <c r="Z832" s="12">
        <f>SUMPRODUCT(怒翼属性投放!B$47:Q$47,怒翼升级!J832:Y832)</f>
        <v>18926</v>
      </c>
    </row>
    <row r="833" spans="6:26" ht="16.5" x14ac:dyDescent="0.15">
      <c r="F833" s="13">
        <v>17</v>
      </c>
      <c r="G833" s="13">
        <v>9</v>
      </c>
      <c r="H833" s="13" t="s">
        <v>11</v>
      </c>
      <c r="I833" s="13">
        <v>29</v>
      </c>
      <c r="J833" s="12">
        <f>INT(INDEX($C$5:$C$54,$I833)*INDEX(怒翼属性投放!$B$67:$Q$83,$F833,J$3)*INDEX(怒翼属性投放!$B$33:$B$41,怒翼升级!$G833))</f>
        <v>0</v>
      </c>
      <c r="K833" s="12">
        <f>INT(INDEX($C$5:$C$54,$I833)*INDEX(怒翼属性投放!$B$67:$Q$83,$F833,K$3)*INDEX(怒翼属性投放!$B$33:$B$41,怒翼升级!$G833))</f>
        <v>1772</v>
      </c>
      <c r="L833" s="12">
        <f>INT(INDEX($C$5:$C$54,$I833)*INDEX(怒翼属性投放!$B$67:$Q$83,$F833,L$3)*INDEX(怒翼属性投放!$B$33:$B$41,怒翼升级!$G833))</f>
        <v>886</v>
      </c>
      <c r="M833" s="12">
        <f>INT(INDEX($C$5:$C$54,$I833)*INDEX(怒翼属性投放!$B$67:$Q$83,$F833,M$3)*INDEX(怒翼属性投放!$B$33:$B$41,怒翼升级!$G833))</f>
        <v>886</v>
      </c>
      <c r="N833" s="12">
        <f>INT(INDEX($C$5:$C$54,$I833)*INDEX(怒翼属性投放!$B$67:$Q$83,$F833,N$3)*INDEX(怒翼属性投放!$B$33:$B$41,怒翼升级!$G833))</f>
        <v>1772</v>
      </c>
      <c r="O833" s="12">
        <f>INT(INDEX($C$5:$C$54,$I833)*INDEX(怒翼属性投放!$B$67:$Q$83,$F833,O$3)*INDEX(怒翼属性投放!$B$33:$B$41,怒翼升级!$G833))</f>
        <v>0</v>
      </c>
      <c r="P833" s="12">
        <f>INT(INDEX($C$5:$C$54,$I833)*INDEX(怒翼属性投放!$B$67:$Q$83,$F833,P$3)*INDEX(怒翼属性投放!$B$33:$B$41,怒翼升级!$G833))</f>
        <v>0</v>
      </c>
      <c r="Q833" s="12">
        <f>INT(INDEX($C$5:$C$54,$I833)*INDEX(怒翼属性投放!$B$67:$Q$83,$F833,Q$3)*INDEX(怒翼属性投放!$B$33:$B$41,怒翼升级!$G833))</f>
        <v>1772</v>
      </c>
      <c r="R833" s="12">
        <f>INT(INDEX($C$5:$C$54,$I833)*INDEX(怒翼属性投放!$B$67:$Q$83,$F833,R$3)*INDEX(怒翼属性投放!$B$33:$B$41,怒翼升级!$G833))</f>
        <v>0</v>
      </c>
      <c r="S833" s="12">
        <f>INT(INDEX($C$5:$C$54,$I833)*INDEX(怒翼属性投放!$B$67:$Q$83,$F833,S$3)*INDEX(怒翼属性投放!$B$33:$B$41,怒翼升级!$G833))</f>
        <v>177</v>
      </c>
      <c r="T833" s="12">
        <f>INT(INDEX($C$5:$C$54,$I833)*INDEX(怒翼属性投放!$B$67:$Q$83,$F833,T$3)*INDEX(怒翼属性投放!$B$33:$B$41,怒翼升级!$G833))</f>
        <v>177</v>
      </c>
      <c r="U833" s="12">
        <f>INT(INDEX($C$5:$C$54,$I833)*INDEX(怒翼属性投放!$B$67:$Q$83,$F833,U$3)*INDEX(怒翼属性投放!$B$33:$B$41,怒翼升级!$G833))</f>
        <v>0</v>
      </c>
      <c r="V833" s="12">
        <f>INT(INDEX($C$5:$C$54,$I833)*INDEX(怒翼属性投放!$B$67:$Q$83,$F833,V$3)*INDEX(怒翼属性投放!$B$33:$B$41,怒翼升级!$G833))</f>
        <v>0</v>
      </c>
      <c r="W833" s="12">
        <f>INT(INDEX($C$5:$C$54,$I833)*INDEX(怒翼属性投放!$B$67:$Q$83,$F833,W$3)*INDEX(怒翼属性投放!$B$33:$B$41,怒翼升级!$G833))</f>
        <v>0</v>
      </c>
      <c r="X833" s="12">
        <f>INT(INDEX($C$5:$C$54,$I833)*INDEX(怒翼属性投放!$B$67:$Q$83,$F833,X$3)*INDEX(怒翼属性投放!$B$33:$B$41,怒翼升级!$G833))</f>
        <v>0</v>
      </c>
      <c r="Y833" s="12">
        <f>INT(INDEX($C$5:$C$54,$I833)*INDEX(怒翼属性投放!$B$67:$Q$83,$F833,Y$3)*INDEX(怒翼属性投放!$B$33:$B$41,怒翼升级!$G833))</f>
        <v>0</v>
      </c>
      <c r="Z833" s="12">
        <f>SUMPRODUCT(怒翼属性投放!B$47:Q$47,怒翼升级!J833:Y833)</f>
        <v>19488</v>
      </c>
    </row>
    <row r="834" spans="6:26" ht="16.5" x14ac:dyDescent="0.15">
      <c r="F834" s="13">
        <v>17</v>
      </c>
      <c r="G834" s="13">
        <v>9</v>
      </c>
      <c r="H834" s="13" t="s">
        <v>11</v>
      </c>
      <c r="I834" s="13">
        <v>30</v>
      </c>
      <c r="J834" s="12">
        <f>INT(INDEX($C$5:$C$54,$I834)*INDEX(怒翼属性投放!$B$67:$Q$83,$F834,J$3)*INDEX(怒翼属性投放!$B$33:$B$41,怒翼升级!$G834))</f>
        <v>0</v>
      </c>
      <c r="K834" s="12">
        <f>INT(INDEX($C$5:$C$54,$I834)*INDEX(怒翼属性投放!$B$67:$Q$83,$F834,K$3)*INDEX(怒翼属性投放!$B$33:$B$41,怒翼升级!$G834))</f>
        <v>1823</v>
      </c>
      <c r="L834" s="12">
        <f>INT(INDEX($C$5:$C$54,$I834)*INDEX(怒翼属性投放!$B$67:$Q$83,$F834,L$3)*INDEX(怒翼属性投放!$B$33:$B$41,怒翼升级!$G834))</f>
        <v>911</v>
      </c>
      <c r="M834" s="12">
        <f>INT(INDEX($C$5:$C$54,$I834)*INDEX(怒翼属性投放!$B$67:$Q$83,$F834,M$3)*INDEX(怒翼属性投放!$B$33:$B$41,怒翼升级!$G834))</f>
        <v>911</v>
      </c>
      <c r="N834" s="12">
        <f>INT(INDEX($C$5:$C$54,$I834)*INDEX(怒翼属性投放!$B$67:$Q$83,$F834,N$3)*INDEX(怒翼属性投放!$B$33:$B$41,怒翼升级!$G834))</f>
        <v>1823</v>
      </c>
      <c r="O834" s="12">
        <f>INT(INDEX($C$5:$C$54,$I834)*INDEX(怒翼属性投放!$B$67:$Q$83,$F834,O$3)*INDEX(怒翼属性投放!$B$33:$B$41,怒翼升级!$G834))</f>
        <v>0</v>
      </c>
      <c r="P834" s="12">
        <f>INT(INDEX($C$5:$C$54,$I834)*INDEX(怒翼属性投放!$B$67:$Q$83,$F834,P$3)*INDEX(怒翼属性投放!$B$33:$B$41,怒翼升级!$G834))</f>
        <v>0</v>
      </c>
      <c r="Q834" s="12">
        <f>INT(INDEX($C$5:$C$54,$I834)*INDEX(怒翼属性投放!$B$67:$Q$83,$F834,Q$3)*INDEX(怒翼属性投放!$B$33:$B$41,怒翼升级!$G834))</f>
        <v>1823</v>
      </c>
      <c r="R834" s="12">
        <f>INT(INDEX($C$5:$C$54,$I834)*INDEX(怒翼属性投放!$B$67:$Q$83,$F834,R$3)*INDEX(怒翼属性投放!$B$33:$B$41,怒翼升级!$G834))</f>
        <v>0</v>
      </c>
      <c r="S834" s="12">
        <f>INT(INDEX($C$5:$C$54,$I834)*INDEX(怒翼属性投放!$B$67:$Q$83,$F834,S$3)*INDEX(怒翼属性投放!$B$33:$B$41,怒翼升级!$G834))</f>
        <v>182</v>
      </c>
      <c r="T834" s="12">
        <f>INT(INDEX($C$5:$C$54,$I834)*INDEX(怒翼属性投放!$B$67:$Q$83,$F834,T$3)*INDEX(怒翼属性投放!$B$33:$B$41,怒翼升级!$G834))</f>
        <v>182</v>
      </c>
      <c r="U834" s="12">
        <f>INT(INDEX($C$5:$C$54,$I834)*INDEX(怒翼属性投放!$B$67:$Q$83,$F834,U$3)*INDEX(怒翼属性投放!$B$33:$B$41,怒翼升级!$G834))</f>
        <v>0</v>
      </c>
      <c r="V834" s="12">
        <f>INT(INDEX($C$5:$C$54,$I834)*INDEX(怒翼属性投放!$B$67:$Q$83,$F834,V$3)*INDEX(怒翼属性投放!$B$33:$B$41,怒翼升级!$G834))</f>
        <v>0</v>
      </c>
      <c r="W834" s="12">
        <f>INT(INDEX($C$5:$C$54,$I834)*INDEX(怒翼属性投放!$B$67:$Q$83,$F834,W$3)*INDEX(怒翼属性投放!$B$33:$B$41,怒翼升级!$G834))</f>
        <v>0</v>
      </c>
      <c r="X834" s="12">
        <f>INT(INDEX($C$5:$C$54,$I834)*INDEX(怒翼属性投放!$B$67:$Q$83,$F834,X$3)*INDEX(怒翼属性投放!$B$33:$B$41,怒翼升级!$G834))</f>
        <v>0</v>
      </c>
      <c r="Y834" s="12">
        <f>INT(INDEX($C$5:$C$54,$I834)*INDEX(怒翼属性投放!$B$67:$Q$83,$F834,Y$3)*INDEX(怒翼属性投放!$B$33:$B$41,怒翼升级!$G834))</f>
        <v>0</v>
      </c>
      <c r="Z834" s="12">
        <f>SUMPRODUCT(怒翼属性投放!B$47:Q$47,怒翼升级!J834:Y834)</f>
        <v>20044</v>
      </c>
    </row>
    <row r="835" spans="6:26" ht="16.5" x14ac:dyDescent="0.15">
      <c r="F835" s="13">
        <v>17</v>
      </c>
      <c r="G835" s="13">
        <v>9</v>
      </c>
      <c r="H835" s="13" t="s">
        <v>11</v>
      </c>
      <c r="I835" s="13">
        <v>31</v>
      </c>
      <c r="J835" s="12">
        <f>INT(INDEX($C$5:$C$54,$I835)*INDEX(怒翼属性投放!$B$67:$Q$83,$F835,J$3)*INDEX(怒翼属性投放!$B$33:$B$41,怒翼升级!$G835))</f>
        <v>0</v>
      </c>
      <c r="K835" s="12">
        <f>INT(INDEX($C$5:$C$54,$I835)*INDEX(怒翼属性投放!$B$67:$Q$83,$F835,K$3)*INDEX(怒翼属性投放!$B$33:$B$41,怒翼升级!$G835))</f>
        <v>1875</v>
      </c>
      <c r="L835" s="12">
        <f>INT(INDEX($C$5:$C$54,$I835)*INDEX(怒翼属性投放!$B$67:$Q$83,$F835,L$3)*INDEX(怒翼属性投放!$B$33:$B$41,怒翼升级!$G835))</f>
        <v>937</v>
      </c>
      <c r="M835" s="12">
        <f>INT(INDEX($C$5:$C$54,$I835)*INDEX(怒翼属性投放!$B$67:$Q$83,$F835,M$3)*INDEX(怒翼属性投放!$B$33:$B$41,怒翼升级!$G835))</f>
        <v>937</v>
      </c>
      <c r="N835" s="12">
        <f>INT(INDEX($C$5:$C$54,$I835)*INDEX(怒翼属性投放!$B$67:$Q$83,$F835,N$3)*INDEX(怒翼属性投放!$B$33:$B$41,怒翼升级!$G835))</f>
        <v>1875</v>
      </c>
      <c r="O835" s="12">
        <f>INT(INDEX($C$5:$C$54,$I835)*INDEX(怒翼属性投放!$B$67:$Q$83,$F835,O$3)*INDEX(怒翼属性投放!$B$33:$B$41,怒翼升级!$G835))</f>
        <v>0</v>
      </c>
      <c r="P835" s="12">
        <f>INT(INDEX($C$5:$C$54,$I835)*INDEX(怒翼属性投放!$B$67:$Q$83,$F835,P$3)*INDEX(怒翼属性投放!$B$33:$B$41,怒翼升级!$G835))</f>
        <v>0</v>
      </c>
      <c r="Q835" s="12">
        <f>INT(INDEX($C$5:$C$54,$I835)*INDEX(怒翼属性投放!$B$67:$Q$83,$F835,Q$3)*INDEX(怒翼属性投放!$B$33:$B$41,怒翼升级!$G835))</f>
        <v>1875</v>
      </c>
      <c r="R835" s="12">
        <f>INT(INDEX($C$5:$C$54,$I835)*INDEX(怒翼属性投放!$B$67:$Q$83,$F835,R$3)*INDEX(怒翼属性投放!$B$33:$B$41,怒翼升级!$G835))</f>
        <v>0</v>
      </c>
      <c r="S835" s="12">
        <f>INT(INDEX($C$5:$C$54,$I835)*INDEX(怒翼属性投放!$B$67:$Q$83,$F835,S$3)*INDEX(怒翼属性投放!$B$33:$B$41,怒翼升级!$G835))</f>
        <v>187</v>
      </c>
      <c r="T835" s="12">
        <f>INT(INDEX($C$5:$C$54,$I835)*INDEX(怒翼属性投放!$B$67:$Q$83,$F835,T$3)*INDEX(怒翼属性投放!$B$33:$B$41,怒翼升级!$G835))</f>
        <v>187</v>
      </c>
      <c r="U835" s="12">
        <f>INT(INDEX($C$5:$C$54,$I835)*INDEX(怒翼属性投放!$B$67:$Q$83,$F835,U$3)*INDEX(怒翼属性投放!$B$33:$B$41,怒翼升级!$G835))</f>
        <v>0</v>
      </c>
      <c r="V835" s="12">
        <f>INT(INDEX($C$5:$C$54,$I835)*INDEX(怒翼属性投放!$B$67:$Q$83,$F835,V$3)*INDEX(怒翼属性投放!$B$33:$B$41,怒翼升级!$G835))</f>
        <v>0</v>
      </c>
      <c r="W835" s="12">
        <f>INT(INDEX($C$5:$C$54,$I835)*INDEX(怒翼属性投放!$B$67:$Q$83,$F835,W$3)*INDEX(怒翼属性投放!$B$33:$B$41,怒翼升级!$G835))</f>
        <v>0</v>
      </c>
      <c r="X835" s="12">
        <f>INT(INDEX($C$5:$C$54,$I835)*INDEX(怒翼属性投放!$B$67:$Q$83,$F835,X$3)*INDEX(怒翼属性投放!$B$33:$B$41,怒翼升级!$G835))</f>
        <v>0</v>
      </c>
      <c r="Y835" s="12">
        <f>INT(INDEX($C$5:$C$54,$I835)*INDEX(怒翼属性投放!$B$67:$Q$83,$F835,Y$3)*INDEX(怒翼属性投放!$B$33:$B$41,怒翼升级!$G835))</f>
        <v>0</v>
      </c>
      <c r="Z835" s="12">
        <f>SUMPRODUCT(怒翼属性投放!B$47:Q$47,怒翼升级!J835:Y835)</f>
        <v>20612</v>
      </c>
    </row>
    <row r="836" spans="6:26" ht="16.5" x14ac:dyDescent="0.15">
      <c r="F836" s="13">
        <v>17</v>
      </c>
      <c r="G836" s="13">
        <v>9</v>
      </c>
      <c r="H836" s="13" t="s">
        <v>11</v>
      </c>
      <c r="I836" s="13">
        <v>32</v>
      </c>
      <c r="J836" s="12">
        <f>INT(INDEX($C$5:$C$54,$I836)*INDEX(怒翼属性投放!$B$67:$Q$83,$F836,J$3)*INDEX(怒翼属性投放!$B$33:$B$41,怒翼升级!$G836))</f>
        <v>0</v>
      </c>
      <c r="K836" s="12">
        <f>INT(INDEX($C$5:$C$54,$I836)*INDEX(怒翼属性投放!$B$67:$Q$83,$F836,K$3)*INDEX(怒翼属性投放!$B$33:$B$41,怒翼升级!$G836))</f>
        <v>1926</v>
      </c>
      <c r="L836" s="12">
        <f>INT(INDEX($C$5:$C$54,$I836)*INDEX(怒翼属性投放!$B$67:$Q$83,$F836,L$3)*INDEX(怒翼属性投放!$B$33:$B$41,怒翼升级!$G836))</f>
        <v>963</v>
      </c>
      <c r="M836" s="12">
        <f>INT(INDEX($C$5:$C$54,$I836)*INDEX(怒翼属性投放!$B$67:$Q$83,$F836,M$3)*INDEX(怒翼属性投放!$B$33:$B$41,怒翼升级!$G836))</f>
        <v>963</v>
      </c>
      <c r="N836" s="12">
        <f>INT(INDEX($C$5:$C$54,$I836)*INDEX(怒翼属性投放!$B$67:$Q$83,$F836,N$3)*INDEX(怒翼属性投放!$B$33:$B$41,怒翼升级!$G836))</f>
        <v>1926</v>
      </c>
      <c r="O836" s="12">
        <f>INT(INDEX($C$5:$C$54,$I836)*INDEX(怒翼属性投放!$B$67:$Q$83,$F836,O$3)*INDEX(怒翼属性投放!$B$33:$B$41,怒翼升级!$G836))</f>
        <v>0</v>
      </c>
      <c r="P836" s="12">
        <f>INT(INDEX($C$5:$C$54,$I836)*INDEX(怒翼属性投放!$B$67:$Q$83,$F836,P$3)*INDEX(怒翼属性投放!$B$33:$B$41,怒翼升级!$G836))</f>
        <v>0</v>
      </c>
      <c r="Q836" s="12">
        <f>INT(INDEX($C$5:$C$54,$I836)*INDEX(怒翼属性投放!$B$67:$Q$83,$F836,Q$3)*INDEX(怒翼属性投放!$B$33:$B$41,怒翼升级!$G836))</f>
        <v>1926</v>
      </c>
      <c r="R836" s="12">
        <f>INT(INDEX($C$5:$C$54,$I836)*INDEX(怒翼属性投放!$B$67:$Q$83,$F836,R$3)*INDEX(怒翼属性投放!$B$33:$B$41,怒翼升级!$G836))</f>
        <v>0</v>
      </c>
      <c r="S836" s="12">
        <f>INT(INDEX($C$5:$C$54,$I836)*INDEX(怒翼属性投放!$B$67:$Q$83,$F836,S$3)*INDEX(怒翼属性投放!$B$33:$B$41,怒翼升级!$G836))</f>
        <v>192</v>
      </c>
      <c r="T836" s="12">
        <f>INT(INDEX($C$5:$C$54,$I836)*INDEX(怒翼属性投放!$B$67:$Q$83,$F836,T$3)*INDEX(怒翼属性投放!$B$33:$B$41,怒翼升级!$G836))</f>
        <v>192</v>
      </c>
      <c r="U836" s="12">
        <f>INT(INDEX($C$5:$C$54,$I836)*INDEX(怒翼属性投放!$B$67:$Q$83,$F836,U$3)*INDEX(怒翼属性投放!$B$33:$B$41,怒翼升级!$G836))</f>
        <v>0</v>
      </c>
      <c r="V836" s="12">
        <f>INT(INDEX($C$5:$C$54,$I836)*INDEX(怒翼属性投放!$B$67:$Q$83,$F836,V$3)*INDEX(怒翼属性投放!$B$33:$B$41,怒翼升级!$G836))</f>
        <v>0</v>
      </c>
      <c r="W836" s="12">
        <f>INT(INDEX($C$5:$C$54,$I836)*INDEX(怒翼属性投放!$B$67:$Q$83,$F836,W$3)*INDEX(怒翼属性投放!$B$33:$B$41,怒翼升级!$G836))</f>
        <v>0</v>
      </c>
      <c r="X836" s="12">
        <f>INT(INDEX($C$5:$C$54,$I836)*INDEX(怒翼属性投放!$B$67:$Q$83,$F836,X$3)*INDEX(怒翼属性投放!$B$33:$B$41,怒翼升级!$G836))</f>
        <v>0</v>
      </c>
      <c r="Y836" s="12">
        <f>INT(INDEX($C$5:$C$54,$I836)*INDEX(怒翼属性投放!$B$67:$Q$83,$F836,Y$3)*INDEX(怒翼属性投放!$B$33:$B$41,怒翼升级!$G836))</f>
        <v>0</v>
      </c>
      <c r="Z836" s="12">
        <f>SUMPRODUCT(怒翼属性投放!B$47:Q$47,怒翼升级!J836:Y836)</f>
        <v>21174</v>
      </c>
    </row>
    <row r="837" spans="6:26" ht="16.5" x14ac:dyDescent="0.15">
      <c r="F837" s="13">
        <v>17</v>
      </c>
      <c r="G837" s="13">
        <v>9</v>
      </c>
      <c r="H837" s="13" t="s">
        <v>11</v>
      </c>
      <c r="I837" s="13">
        <v>33</v>
      </c>
      <c r="J837" s="12">
        <f>INT(INDEX($C$5:$C$54,$I837)*INDEX(怒翼属性投放!$B$67:$Q$83,$F837,J$3)*INDEX(怒翼属性投放!$B$33:$B$41,怒翼升级!$G837))</f>
        <v>0</v>
      </c>
      <c r="K837" s="12">
        <f>INT(INDEX($C$5:$C$54,$I837)*INDEX(怒翼属性投放!$B$67:$Q$83,$F837,K$3)*INDEX(怒翼属性投放!$B$33:$B$41,怒翼升级!$G837))</f>
        <v>1977</v>
      </c>
      <c r="L837" s="12">
        <f>INT(INDEX($C$5:$C$54,$I837)*INDEX(怒翼属性投放!$B$67:$Q$83,$F837,L$3)*INDEX(怒翼属性投放!$B$33:$B$41,怒翼升级!$G837))</f>
        <v>988</v>
      </c>
      <c r="M837" s="12">
        <f>INT(INDEX($C$5:$C$54,$I837)*INDEX(怒翼属性投放!$B$67:$Q$83,$F837,M$3)*INDEX(怒翼属性投放!$B$33:$B$41,怒翼升级!$G837))</f>
        <v>988</v>
      </c>
      <c r="N837" s="12">
        <f>INT(INDEX($C$5:$C$54,$I837)*INDEX(怒翼属性投放!$B$67:$Q$83,$F837,N$3)*INDEX(怒翼属性投放!$B$33:$B$41,怒翼升级!$G837))</f>
        <v>1977</v>
      </c>
      <c r="O837" s="12">
        <f>INT(INDEX($C$5:$C$54,$I837)*INDEX(怒翼属性投放!$B$67:$Q$83,$F837,O$3)*INDEX(怒翼属性投放!$B$33:$B$41,怒翼升级!$G837))</f>
        <v>0</v>
      </c>
      <c r="P837" s="12">
        <f>INT(INDEX($C$5:$C$54,$I837)*INDEX(怒翼属性投放!$B$67:$Q$83,$F837,P$3)*INDEX(怒翼属性投放!$B$33:$B$41,怒翼升级!$G837))</f>
        <v>0</v>
      </c>
      <c r="Q837" s="12">
        <f>INT(INDEX($C$5:$C$54,$I837)*INDEX(怒翼属性投放!$B$67:$Q$83,$F837,Q$3)*INDEX(怒翼属性投放!$B$33:$B$41,怒翼升级!$G837))</f>
        <v>1977</v>
      </c>
      <c r="R837" s="12">
        <f>INT(INDEX($C$5:$C$54,$I837)*INDEX(怒翼属性投放!$B$67:$Q$83,$F837,R$3)*INDEX(怒翼属性投放!$B$33:$B$41,怒翼升级!$G837))</f>
        <v>0</v>
      </c>
      <c r="S837" s="12">
        <f>INT(INDEX($C$5:$C$54,$I837)*INDEX(怒翼属性投放!$B$67:$Q$83,$F837,S$3)*INDEX(怒翼属性投放!$B$33:$B$41,怒翼升级!$G837))</f>
        <v>197</v>
      </c>
      <c r="T837" s="12">
        <f>INT(INDEX($C$5:$C$54,$I837)*INDEX(怒翼属性投放!$B$67:$Q$83,$F837,T$3)*INDEX(怒翼属性投放!$B$33:$B$41,怒翼升级!$G837))</f>
        <v>197</v>
      </c>
      <c r="U837" s="12">
        <f>INT(INDEX($C$5:$C$54,$I837)*INDEX(怒翼属性投放!$B$67:$Q$83,$F837,U$3)*INDEX(怒翼属性投放!$B$33:$B$41,怒翼升级!$G837))</f>
        <v>0</v>
      </c>
      <c r="V837" s="12">
        <f>INT(INDEX($C$5:$C$54,$I837)*INDEX(怒翼属性投放!$B$67:$Q$83,$F837,V$3)*INDEX(怒翼属性投放!$B$33:$B$41,怒翼升级!$G837))</f>
        <v>0</v>
      </c>
      <c r="W837" s="12">
        <f>INT(INDEX($C$5:$C$54,$I837)*INDEX(怒翼属性投放!$B$67:$Q$83,$F837,W$3)*INDEX(怒翼属性投放!$B$33:$B$41,怒翼升级!$G837))</f>
        <v>0</v>
      </c>
      <c r="X837" s="12">
        <f>INT(INDEX($C$5:$C$54,$I837)*INDEX(怒翼属性投放!$B$67:$Q$83,$F837,X$3)*INDEX(怒翼属性投放!$B$33:$B$41,怒翼升级!$G837))</f>
        <v>0</v>
      </c>
      <c r="Y837" s="12">
        <f>INT(INDEX($C$5:$C$54,$I837)*INDEX(怒翼属性投放!$B$67:$Q$83,$F837,Y$3)*INDEX(怒翼属性投放!$B$33:$B$41,怒翼升级!$G837))</f>
        <v>0</v>
      </c>
      <c r="Z837" s="12">
        <f>SUMPRODUCT(怒翼属性投放!B$47:Q$47,怒翼升级!J837:Y837)</f>
        <v>21730</v>
      </c>
    </row>
    <row r="838" spans="6:26" ht="16.5" x14ac:dyDescent="0.15">
      <c r="F838" s="13">
        <v>17</v>
      </c>
      <c r="G838" s="13">
        <v>9</v>
      </c>
      <c r="H838" s="13" t="s">
        <v>11</v>
      </c>
      <c r="I838" s="13">
        <v>34</v>
      </c>
      <c r="J838" s="12">
        <f>INT(INDEX($C$5:$C$54,$I838)*INDEX(怒翼属性投放!$B$67:$Q$83,$F838,J$3)*INDEX(怒翼属性投放!$B$33:$B$41,怒翼升级!$G838))</f>
        <v>0</v>
      </c>
      <c r="K838" s="12">
        <f>INT(INDEX($C$5:$C$54,$I838)*INDEX(怒翼属性投放!$B$67:$Q$83,$F838,K$3)*INDEX(怒翼属性投放!$B$33:$B$41,怒翼升级!$G838))</f>
        <v>2028</v>
      </c>
      <c r="L838" s="12">
        <f>INT(INDEX($C$5:$C$54,$I838)*INDEX(怒翼属性投放!$B$67:$Q$83,$F838,L$3)*INDEX(怒翼属性投放!$B$33:$B$41,怒翼升级!$G838))</f>
        <v>1014</v>
      </c>
      <c r="M838" s="12">
        <f>INT(INDEX($C$5:$C$54,$I838)*INDEX(怒翼属性投放!$B$67:$Q$83,$F838,M$3)*INDEX(怒翼属性投放!$B$33:$B$41,怒翼升级!$G838))</f>
        <v>1014</v>
      </c>
      <c r="N838" s="12">
        <f>INT(INDEX($C$5:$C$54,$I838)*INDEX(怒翼属性投放!$B$67:$Q$83,$F838,N$3)*INDEX(怒翼属性投放!$B$33:$B$41,怒翼升级!$G838))</f>
        <v>2028</v>
      </c>
      <c r="O838" s="12">
        <f>INT(INDEX($C$5:$C$54,$I838)*INDEX(怒翼属性投放!$B$67:$Q$83,$F838,O$3)*INDEX(怒翼属性投放!$B$33:$B$41,怒翼升级!$G838))</f>
        <v>0</v>
      </c>
      <c r="P838" s="12">
        <f>INT(INDEX($C$5:$C$54,$I838)*INDEX(怒翼属性投放!$B$67:$Q$83,$F838,P$3)*INDEX(怒翼属性投放!$B$33:$B$41,怒翼升级!$G838))</f>
        <v>0</v>
      </c>
      <c r="Q838" s="12">
        <f>INT(INDEX($C$5:$C$54,$I838)*INDEX(怒翼属性投放!$B$67:$Q$83,$F838,Q$3)*INDEX(怒翼属性投放!$B$33:$B$41,怒翼升级!$G838))</f>
        <v>2028</v>
      </c>
      <c r="R838" s="12">
        <f>INT(INDEX($C$5:$C$54,$I838)*INDEX(怒翼属性投放!$B$67:$Q$83,$F838,R$3)*INDEX(怒翼属性投放!$B$33:$B$41,怒翼升级!$G838))</f>
        <v>0</v>
      </c>
      <c r="S838" s="12">
        <f>INT(INDEX($C$5:$C$54,$I838)*INDEX(怒翼属性投放!$B$67:$Q$83,$F838,S$3)*INDEX(怒翼属性投放!$B$33:$B$41,怒翼升级!$G838))</f>
        <v>202</v>
      </c>
      <c r="T838" s="12">
        <f>INT(INDEX($C$5:$C$54,$I838)*INDEX(怒翼属性投放!$B$67:$Q$83,$F838,T$3)*INDEX(怒翼属性投放!$B$33:$B$41,怒翼升级!$G838))</f>
        <v>202</v>
      </c>
      <c r="U838" s="12">
        <f>INT(INDEX($C$5:$C$54,$I838)*INDEX(怒翼属性投放!$B$67:$Q$83,$F838,U$3)*INDEX(怒翼属性投放!$B$33:$B$41,怒翼升级!$G838))</f>
        <v>0</v>
      </c>
      <c r="V838" s="12">
        <f>INT(INDEX($C$5:$C$54,$I838)*INDEX(怒翼属性投放!$B$67:$Q$83,$F838,V$3)*INDEX(怒翼属性投放!$B$33:$B$41,怒翼升级!$G838))</f>
        <v>0</v>
      </c>
      <c r="W838" s="12">
        <f>INT(INDEX($C$5:$C$54,$I838)*INDEX(怒翼属性投放!$B$67:$Q$83,$F838,W$3)*INDEX(怒翼属性投放!$B$33:$B$41,怒翼升级!$G838))</f>
        <v>0</v>
      </c>
      <c r="X838" s="12">
        <f>INT(INDEX($C$5:$C$54,$I838)*INDEX(怒翼属性投放!$B$67:$Q$83,$F838,X$3)*INDEX(怒翼属性投放!$B$33:$B$41,怒翼升级!$G838))</f>
        <v>0</v>
      </c>
      <c r="Y838" s="12">
        <f>INT(INDEX($C$5:$C$54,$I838)*INDEX(怒翼属性投放!$B$67:$Q$83,$F838,Y$3)*INDEX(怒翼属性投放!$B$33:$B$41,怒翼升级!$G838))</f>
        <v>0</v>
      </c>
      <c r="Z838" s="12">
        <f>SUMPRODUCT(怒翼属性投放!B$47:Q$47,怒翼升级!J838:Y838)</f>
        <v>22292</v>
      </c>
    </row>
    <row r="839" spans="6:26" ht="16.5" x14ac:dyDescent="0.15">
      <c r="F839" s="13">
        <v>17</v>
      </c>
      <c r="G839" s="13">
        <v>9</v>
      </c>
      <c r="H839" s="13" t="s">
        <v>11</v>
      </c>
      <c r="I839" s="13">
        <v>35</v>
      </c>
      <c r="J839" s="12">
        <f>INT(INDEX($C$5:$C$54,$I839)*INDEX(怒翼属性投放!$B$67:$Q$83,$F839,J$3)*INDEX(怒翼属性投放!$B$33:$B$41,怒翼升级!$G839))</f>
        <v>0</v>
      </c>
      <c r="K839" s="12">
        <f>INT(INDEX($C$5:$C$54,$I839)*INDEX(怒翼属性投放!$B$67:$Q$83,$F839,K$3)*INDEX(怒翼属性投放!$B$33:$B$41,怒翼升级!$G839))</f>
        <v>2079</v>
      </c>
      <c r="L839" s="12">
        <f>INT(INDEX($C$5:$C$54,$I839)*INDEX(怒翼属性投放!$B$67:$Q$83,$F839,L$3)*INDEX(怒翼属性投放!$B$33:$B$41,怒翼升级!$G839))</f>
        <v>1039</v>
      </c>
      <c r="M839" s="12">
        <f>INT(INDEX($C$5:$C$54,$I839)*INDEX(怒翼属性投放!$B$67:$Q$83,$F839,M$3)*INDEX(怒翼属性投放!$B$33:$B$41,怒翼升级!$G839))</f>
        <v>1039</v>
      </c>
      <c r="N839" s="12">
        <f>INT(INDEX($C$5:$C$54,$I839)*INDEX(怒翼属性投放!$B$67:$Q$83,$F839,N$3)*INDEX(怒翼属性投放!$B$33:$B$41,怒翼升级!$G839))</f>
        <v>2079</v>
      </c>
      <c r="O839" s="12">
        <f>INT(INDEX($C$5:$C$54,$I839)*INDEX(怒翼属性投放!$B$67:$Q$83,$F839,O$3)*INDEX(怒翼属性投放!$B$33:$B$41,怒翼升级!$G839))</f>
        <v>0</v>
      </c>
      <c r="P839" s="12">
        <f>INT(INDEX($C$5:$C$54,$I839)*INDEX(怒翼属性投放!$B$67:$Q$83,$F839,P$3)*INDEX(怒翼属性投放!$B$33:$B$41,怒翼升级!$G839))</f>
        <v>0</v>
      </c>
      <c r="Q839" s="12">
        <f>INT(INDEX($C$5:$C$54,$I839)*INDEX(怒翼属性投放!$B$67:$Q$83,$F839,Q$3)*INDEX(怒翼属性投放!$B$33:$B$41,怒翼升级!$G839))</f>
        <v>2079</v>
      </c>
      <c r="R839" s="12">
        <f>INT(INDEX($C$5:$C$54,$I839)*INDEX(怒翼属性投放!$B$67:$Q$83,$F839,R$3)*INDEX(怒翼属性投放!$B$33:$B$41,怒翼升级!$G839))</f>
        <v>0</v>
      </c>
      <c r="S839" s="12">
        <f>INT(INDEX($C$5:$C$54,$I839)*INDEX(怒翼属性投放!$B$67:$Q$83,$F839,S$3)*INDEX(怒翼属性投放!$B$33:$B$41,怒翼升级!$G839))</f>
        <v>207</v>
      </c>
      <c r="T839" s="12">
        <f>INT(INDEX($C$5:$C$54,$I839)*INDEX(怒翼属性投放!$B$67:$Q$83,$F839,T$3)*INDEX(怒翼属性投放!$B$33:$B$41,怒翼升级!$G839))</f>
        <v>207</v>
      </c>
      <c r="U839" s="12">
        <f>INT(INDEX($C$5:$C$54,$I839)*INDEX(怒翼属性投放!$B$67:$Q$83,$F839,U$3)*INDEX(怒翼属性投放!$B$33:$B$41,怒翼升级!$G839))</f>
        <v>0</v>
      </c>
      <c r="V839" s="12">
        <f>INT(INDEX($C$5:$C$54,$I839)*INDEX(怒翼属性投放!$B$67:$Q$83,$F839,V$3)*INDEX(怒翼属性投放!$B$33:$B$41,怒翼升级!$G839))</f>
        <v>0</v>
      </c>
      <c r="W839" s="12">
        <f>INT(INDEX($C$5:$C$54,$I839)*INDEX(怒翼属性投放!$B$67:$Q$83,$F839,W$3)*INDEX(怒翼属性投放!$B$33:$B$41,怒翼升级!$G839))</f>
        <v>0</v>
      </c>
      <c r="X839" s="12">
        <f>INT(INDEX($C$5:$C$54,$I839)*INDEX(怒翼属性投放!$B$67:$Q$83,$F839,X$3)*INDEX(怒翼属性投放!$B$33:$B$41,怒翼升级!$G839))</f>
        <v>0</v>
      </c>
      <c r="Y839" s="12">
        <f>INT(INDEX($C$5:$C$54,$I839)*INDEX(怒翼属性投放!$B$67:$Q$83,$F839,Y$3)*INDEX(怒翼属性投放!$B$33:$B$41,怒翼升级!$G839))</f>
        <v>0</v>
      </c>
      <c r="Z839" s="12">
        <f>SUMPRODUCT(怒翼属性投放!B$47:Q$47,怒翼升级!J839:Y839)</f>
        <v>22848</v>
      </c>
    </row>
    <row r="840" spans="6:26" ht="16.5" x14ac:dyDescent="0.15">
      <c r="F840" s="13">
        <v>17</v>
      </c>
      <c r="G840" s="13">
        <v>9</v>
      </c>
      <c r="H840" s="13" t="s">
        <v>11</v>
      </c>
      <c r="I840" s="13">
        <v>36</v>
      </c>
      <c r="J840" s="12">
        <f>INT(INDEX($C$5:$C$54,$I840)*INDEX(怒翼属性投放!$B$67:$Q$83,$F840,J$3)*INDEX(怒翼属性投放!$B$33:$B$41,怒翼升级!$G840))</f>
        <v>0</v>
      </c>
      <c r="K840" s="12">
        <f>INT(INDEX($C$5:$C$54,$I840)*INDEX(怒翼属性投放!$B$67:$Q$83,$F840,K$3)*INDEX(怒翼属性投放!$B$33:$B$41,怒翼升级!$G840))</f>
        <v>2130</v>
      </c>
      <c r="L840" s="12">
        <f>INT(INDEX($C$5:$C$54,$I840)*INDEX(怒翼属性投放!$B$67:$Q$83,$F840,L$3)*INDEX(怒翼属性投放!$B$33:$B$41,怒翼升级!$G840))</f>
        <v>1065</v>
      </c>
      <c r="M840" s="12">
        <f>INT(INDEX($C$5:$C$54,$I840)*INDEX(怒翼属性投放!$B$67:$Q$83,$F840,M$3)*INDEX(怒翼属性投放!$B$33:$B$41,怒翼升级!$G840))</f>
        <v>1065</v>
      </c>
      <c r="N840" s="12">
        <f>INT(INDEX($C$5:$C$54,$I840)*INDEX(怒翼属性投放!$B$67:$Q$83,$F840,N$3)*INDEX(怒翼属性投放!$B$33:$B$41,怒翼升级!$G840))</f>
        <v>2130</v>
      </c>
      <c r="O840" s="12">
        <f>INT(INDEX($C$5:$C$54,$I840)*INDEX(怒翼属性投放!$B$67:$Q$83,$F840,O$3)*INDEX(怒翼属性投放!$B$33:$B$41,怒翼升级!$G840))</f>
        <v>0</v>
      </c>
      <c r="P840" s="12">
        <f>INT(INDEX($C$5:$C$54,$I840)*INDEX(怒翼属性投放!$B$67:$Q$83,$F840,P$3)*INDEX(怒翼属性投放!$B$33:$B$41,怒翼升级!$G840))</f>
        <v>0</v>
      </c>
      <c r="Q840" s="12">
        <f>INT(INDEX($C$5:$C$54,$I840)*INDEX(怒翼属性投放!$B$67:$Q$83,$F840,Q$3)*INDEX(怒翼属性投放!$B$33:$B$41,怒翼升级!$G840))</f>
        <v>2130</v>
      </c>
      <c r="R840" s="12">
        <f>INT(INDEX($C$5:$C$54,$I840)*INDEX(怒翼属性投放!$B$67:$Q$83,$F840,R$3)*INDEX(怒翼属性投放!$B$33:$B$41,怒翼升级!$G840))</f>
        <v>0</v>
      </c>
      <c r="S840" s="12">
        <f>INT(INDEX($C$5:$C$54,$I840)*INDEX(怒翼属性投放!$B$67:$Q$83,$F840,S$3)*INDEX(怒翼属性投放!$B$33:$B$41,怒翼升级!$G840))</f>
        <v>213</v>
      </c>
      <c r="T840" s="12">
        <f>INT(INDEX($C$5:$C$54,$I840)*INDEX(怒翼属性投放!$B$67:$Q$83,$F840,T$3)*INDEX(怒翼属性投放!$B$33:$B$41,怒翼升级!$G840))</f>
        <v>213</v>
      </c>
      <c r="U840" s="12">
        <f>INT(INDEX($C$5:$C$54,$I840)*INDEX(怒翼属性投放!$B$67:$Q$83,$F840,U$3)*INDEX(怒翼属性投放!$B$33:$B$41,怒翼升级!$G840))</f>
        <v>0</v>
      </c>
      <c r="V840" s="12">
        <f>INT(INDEX($C$5:$C$54,$I840)*INDEX(怒翼属性投放!$B$67:$Q$83,$F840,V$3)*INDEX(怒翼属性投放!$B$33:$B$41,怒翼升级!$G840))</f>
        <v>0</v>
      </c>
      <c r="W840" s="12">
        <f>INT(INDEX($C$5:$C$54,$I840)*INDEX(怒翼属性投放!$B$67:$Q$83,$F840,W$3)*INDEX(怒翼属性投放!$B$33:$B$41,怒翼升级!$G840))</f>
        <v>0</v>
      </c>
      <c r="X840" s="12">
        <f>INT(INDEX($C$5:$C$54,$I840)*INDEX(怒翼属性投放!$B$67:$Q$83,$F840,X$3)*INDEX(怒翼属性投放!$B$33:$B$41,怒翼升级!$G840))</f>
        <v>0</v>
      </c>
      <c r="Y840" s="12">
        <f>INT(INDEX($C$5:$C$54,$I840)*INDEX(怒翼属性投放!$B$67:$Q$83,$F840,Y$3)*INDEX(怒翼属性投放!$B$33:$B$41,怒翼升级!$G840))</f>
        <v>0</v>
      </c>
      <c r="Z840" s="12">
        <f>SUMPRODUCT(怒翼属性投放!B$47:Q$47,怒翼升级!J840:Y840)</f>
        <v>23430</v>
      </c>
    </row>
    <row r="841" spans="6:26" ht="16.5" x14ac:dyDescent="0.15">
      <c r="F841" s="13">
        <v>17</v>
      </c>
      <c r="G841" s="13">
        <v>9</v>
      </c>
      <c r="H841" s="13" t="s">
        <v>11</v>
      </c>
      <c r="I841" s="13">
        <v>37</v>
      </c>
      <c r="J841" s="12">
        <f>INT(INDEX($C$5:$C$54,$I841)*INDEX(怒翼属性投放!$B$67:$Q$83,$F841,J$3)*INDEX(怒翼属性投放!$B$33:$B$41,怒翼升级!$G841))</f>
        <v>0</v>
      </c>
      <c r="K841" s="12">
        <f>INT(INDEX($C$5:$C$54,$I841)*INDEX(怒翼属性投放!$B$67:$Q$83,$F841,K$3)*INDEX(怒翼属性投放!$B$33:$B$41,怒翼升级!$G841))</f>
        <v>2181</v>
      </c>
      <c r="L841" s="12">
        <f>INT(INDEX($C$5:$C$54,$I841)*INDEX(怒翼属性投放!$B$67:$Q$83,$F841,L$3)*INDEX(怒翼属性投放!$B$33:$B$41,怒翼升级!$G841))</f>
        <v>1090</v>
      </c>
      <c r="M841" s="12">
        <f>INT(INDEX($C$5:$C$54,$I841)*INDEX(怒翼属性投放!$B$67:$Q$83,$F841,M$3)*INDEX(怒翼属性投放!$B$33:$B$41,怒翼升级!$G841))</f>
        <v>1090</v>
      </c>
      <c r="N841" s="12">
        <f>INT(INDEX($C$5:$C$54,$I841)*INDEX(怒翼属性投放!$B$67:$Q$83,$F841,N$3)*INDEX(怒翼属性投放!$B$33:$B$41,怒翼升级!$G841))</f>
        <v>2181</v>
      </c>
      <c r="O841" s="12">
        <f>INT(INDEX($C$5:$C$54,$I841)*INDEX(怒翼属性投放!$B$67:$Q$83,$F841,O$3)*INDEX(怒翼属性投放!$B$33:$B$41,怒翼升级!$G841))</f>
        <v>0</v>
      </c>
      <c r="P841" s="12">
        <f>INT(INDEX($C$5:$C$54,$I841)*INDEX(怒翼属性投放!$B$67:$Q$83,$F841,P$3)*INDEX(怒翼属性投放!$B$33:$B$41,怒翼升级!$G841))</f>
        <v>0</v>
      </c>
      <c r="Q841" s="12">
        <f>INT(INDEX($C$5:$C$54,$I841)*INDEX(怒翼属性投放!$B$67:$Q$83,$F841,Q$3)*INDEX(怒翼属性投放!$B$33:$B$41,怒翼升级!$G841))</f>
        <v>2181</v>
      </c>
      <c r="R841" s="12">
        <f>INT(INDEX($C$5:$C$54,$I841)*INDEX(怒翼属性投放!$B$67:$Q$83,$F841,R$3)*INDEX(怒翼属性投放!$B$33:$B$41,怒翼升级!$G841))</f>
        <v>0</v>
      </c>
      <c r="S841" s="12">
        <f>INT(INDEX($C$5:$C$54,$I841)*INDEX(怒翼属性投放!$B$67:$Q$83,$F841,S$3)*INDEX(怒翼属性投放!$B$33:$B$41,怒翼升级!$G841))</f>
        <v>218</v>
      </c>
      <c r="T841" s="12">
        <f>INT(INDEX($C$5:$C$54,$I841)*INDEX(怒翼属性投放!$B$67:$Q$83,$F841,T$3)*INDEX(怒翼属性投放!$B$33:$B$41,怒翼升级!$G841))</f>
        <v>218</v>
      </c>
      <c r="U841" s="12">
        <f>INT(INDEX($C$5:$C$54,$I841)*INDEX(怒翼属性投放!$B$67:$Q$83,$F841,U$3)*INDEX(怒翼属性投放!$B$33:$B$41,怒翼升级!$G841))</f>
        <v>0</v>
      </c>
      <c r="V841" s="12">
        <f>INT(INDEX($C$5:$C$54,$I841)*INDEX(怒翼属性投放!$B$67:$Q$83,$F841,V$3)*INDEX(怒翼属性投放!$B$33:$B$41,怒翼升级!$G841))</f>
        <v>0</v>
      </c>
      <c r="W841" s="12">
        <f>INT(INDEX($C$5:$C$54,$I841)*INDEX(怒翼属性投放!$B$67:$Q$83,$F841,W$3)*INDEX(怒翼属性投放!$B$33:$B$41,怒翼升级!$G841))</f>
        <v>0</v>
      </c>
      <c r="X841" s="12">
        <f>INT(INDEX($C$5:$C$54,$I841)*INDEX(怒翼属性投放!$B$67:$Q$83,$F841,X$3)*INDEX(怒翼属性投放!$B$33:$B$41,怒翼升级!$G841))</f>
        <v>0</v>
      </c>
      <c r="Y841" s="12">
        <f>INT(INDEX($C$5:$C$54,$I841)*INDEX(怒翼属性投放!$B$67:$Q$83,$F841,Y$3)*INDEX(怒翼属性投放!$B$33:$B$41,怒翼升级!$G841))</f>
        <v>0</v>
      </c>
      <c r="Z841" s="12">
        <f>SUMPRODUCT(怒翼属性投放!B$47:Q$47,怒翼升级!J841:Y841)</f>
        <v>23986</v>
      </c>
    </row>
    <row r="842" spans="6:26" ht="16.5" x14ac:dyDescent="0.15">
      <c r="F842" s="13">
        <v>17</v>
      </c>
      <c r="G842" s="13">
        <v>9</v>
      </c>
      <c r="H842" s="13" t="s">
        <v>11</v>
      </c>
      <c r="I842" s="13">
        <v>38</v>
      </c>
      <c r="J842" s="12">
        <f>INT(INDEX($C$5:$C$54,$I842)*INDEX(怒翼属性投放!$B$67:$Q$83,$F842,J$3)*INDEX(怒翼属性投放!$B$33:$B$41,怒翼升级!$G842))</f>
        <v>0</v>
      </c>
      <c r="K842" s="12">
        <f>INT(INDEX($C$5:$C$54,$I842)*INDEX(怒翼属性投放!$B$67:$Q$83,$F842,K$3)*INDEX(怒翼属性投放!$B$33:$B$41,怒翼升级!$G842))</f>
        <v>2232</v>
      </c>
      <c r="L842" s="12">
        <f>INT(INDEX($C$5:$C$54,$I842)*INDEX(怒翼属性投放!$B$67:$Q$83,$F842,L$3)*INDEX(怒翼属性投放!$B$33:$B$41,怒翼升级!$G842))</f>
        <v>1116</v>
      </c>
      <c r="M842" s="12">
        <f>INT(INDEX($C$5:$C$54,$I842)*INDEX(怒翼属性投放!$B$67:$Q$83,$F842,M$3)*INDEX(怒翼属性投放!$B$33:$B$41,怒翼升级!$G842))</f>
        <v>1116</v>
      </c>
      <c r="N842" s="12">
        <f>INT(INDEX($C$5:$C$54,$I842)*INDEX(怒翼属性投放!$B$67:$Q$83,$F842,N$3)*INDEX(怒翼属性投放!$B$33:$B$41,怒翼升级!$G842))</f>
        <v>2232</v>
      </c>
      <c r="O842" s="12">
        <f>INT(INDEX($C$5:$C$54,$I842)*INDEX(怒翼属性投放!$B$67:$Q$83,$F842,O$3)*INDEX(怒翼属性投放!$B$33:$B$41,怒翼升级!$G842))</f>
        <v>0</v>
      </c>
      <c r="P842" s="12">
        <f>INT(INDEX($C$5:$C$54,$I842)*INDEX(怒翼属性投放!$B$67:$Q$83,$F842,P$3)*INDEX(怒翼属性投放!$B$33:$B$41,怒翼升级!$G842))</f>
        <v>0</v>
      </c>
      <c r="Q842" s="12">
        <f>INT(INDEX($C$5:$C$54,$I842)*INDEX(怒翼属性投放!$B$67:$Q$83,$F842,Q$3)*INDEX(怒翼属性投放!$B$33:$B$41,怒翼升级!$G842))</f>
        <v>2232</v>
      </c>
      <c r="R842" s="12">
        <f>INT(INDEX($C$5:$C$54,$I842)*INDEX(怒翼属性投放!$B$67:$Q$83,$F842,R$3)*INDEX(怒翼属性投放!$B$33:$B$41,怒翼升级!$G842))</f>
        <v>0</v>
      </c>
      <c r="S842" s="12">
        <f>INT(INDEX($C$5:$C$54,$I842)*INDEX(怒翼属性投放!$B$67:$Q$83,$F842,S$3)*INDEX(怒翼属性投放!$B$33:$B$41,怒翼升级!$G842))</f>
        <v>223</v>
      </c>
      <c r="T842" s="12">
        <f>INT(INDEX($C$5:$C$54,$I842)*INDEX(怒翼属性投放!$B$67:$Q$83,$F842,T$3)*INDEX(怒翼属性投放!$B$33:$B$41,怒翼升级!$G842))</f>
        <v>223</v>
      </c>
      <c r="U842" s="12">
        <f>INT(INDEX($C$5:$C$54,$I842)*INDEX(怒翼属性投放!$B$67:$Q$83,$F842,U$3)*INDEX(怒翼属性投放!$B$33:$B$41,怒翼升级!$G842))</f>
        <v>0</v>
      </c>
      <c r="V842" s="12">
        <f>INT(INDEX($C$5:$C$54,$I842)*INDEX(怒翼属性投放!$B$67:$Q$83,$F842,V$3)*INDEX(怒翼属性投放!$B$33:$B$41,怒翼升级!$G842))</f>
        <v>0</v>
      </c>
      <c r="W842" s="12">
        <f>INT(INDEX($C$5:$C$54,$I842)*INDEX(怒翼属性投放!$B$67:$Q$83,$F842,W$3)*INDEX(怒翼属性投放!$B$33:$B$41,怒翼升级!$G842))</f>
        <v>0</v>
      </c>
      <c r="X842" s="12">
        <f>INT(INDEX($C$5:$C$54,$I842)*INDEX(怒翼属性投放!$B$67:$Q$83,$F842,X$3)*INDEX(怒翼属性投放!$B$33:$B$41,怒翼升级!$G842))</f>
        <v>0</v>
      </c>
      <c r="Y842" s="12">
        <f>INT(INDEX($C$5:$C$54,$I842)*INDEX(怒翼属性投放!$B$67:$Q$83,$F842,Y$3)*INDEX(怒翼属性投放!$B$33:$B$41,怒翼升级!$G842))</f>
        <v>0</v>
      </c>
      <c r="Z842" s="12">
        <f>SUMPRODUCT(怒翼属性投放!B$47:Q$47,怒翼升级!J842:Y842)</f>
        <v>24548</v>
      </c>
    </row>
    <row r="843" spans="6:26" ht="16.5" x14ac:dyDescent="0.15">
      <c r="F843" s="13">
        <v>17</v>
      </c>
      <c r="G843" s="13">
        <v>9</v>
      </c>
      <c r="H843" s="13" t="s">
        <v>11</v>
      </c>
      <c r="I843" s="13">
        <v>39</v>
      </c>
      <c r="J843" s="12">
        <f>INT(INDEX($C$5:$C$54,$I843)*INDEX(怒翼属性投放!$B$67:$Q$83,$F843,J$3)*INDEX(怒翼属性投放!$B$33:$B$41,怒翼升级!$G843))</f>
        <v>0</v>
      </c>
      <c r="K843" s="12">
        <f>INT(INDEX($C$5:$C$54,$I843)*INDEX(怒翼属性投放!$B$67:$Q$83,$F843,K$3)*INDEX(怒翼属性投放!$B$33:$B$41,怒翼升级!$G843))</f>
        <v>2284</v>
      </c>
      <c r="L843" s="12">
        <f>INT(INDEX($C$5:$C$54,$I843)*INDEX(怒翼属性投放!$B$67:$Q$83,$F843,L$3)*INDEX(怒翼属性投放!$B$33:$B$41,怒翼升级!$G843))</f>
        <v>1142</v>
      </c>
      <c r="M843" s="12">
        <f>INT(INDEX($C$5:$C$54,$I843)*INDEX(怒翼属性投放!$B$67:$Q$83,$F843,M$3)*INDEX(怒翼属性投放!$B$33:$B$41,怒翼升级!$G843))</f>
        <v>1142</v>
      </c>
      <c r="N843" s="12">
        <f>INT(INDEX($C$5:$C$54,$I843)*INDEX(怒翼属性投放!$B$67:$Q$83,$F843,N$3)*INDEX(怒翼属性投放!$B$33:$B$41,怒翼升级!$G843))</f>
        <v>2284</v>
      </c>
      <c r="O843" s="12">
        <f>INT(INDEX($C$5:$C$54,$I843)*INDEX(怒翼属性投放!$B$67:$Q$83,$F843,O$3)*INDEX(怒翼属性投放!$B$33:$B$41,怒翼升级!$G843))</f>
        <v>0</v>
      </c>
      <c r="P843" s="12">
        <f>INT(INDEX($C$5:$C$54,$I843)*INDEX(怒翼属性投放!$B$67:$Q$83,$F843,P$3)*INDEX(怒翼属性投放!$B$33:$B$41,怒翼升级!$G843))</f>
        <v>0</v>
      </c>
      <c r="Q843" s="12">
        <f>INT(INDEX($C$5:$C$54,$I843)*INDEX(怒翼属性投放!$B$67:$Q$83,$F843,Q$3)*INDEX(怒翼属性投放!$B$33:$B$41,怒翼升级!$G843))</f>
        <v>2284</v>
      </c>
      <c r="R843" s="12">
        <f>INT(INDEX($C$5:$C$54,$I843)*INDEX(怒翼属性投放!$B$67:$Q$83,$F843,R$3)*INDEX(怒翼属性投放!$B$33:$B$41,怒翼升级!$G843))</f>
        <v>0</v>
      </c>
      <c r="S843" s="12">
        <f>INT(INDEX($C$5:$C$54,$I843)*INDEX(怒翼属性投放!$B$67:$Q$83,$F843,S$3)*INDEX(怒翼属性投放!$B$33:$B$41,怒翼升级!$G843))</f>
        <v>228</v>
      </c>
      <c r="T843" s="12">
        <f>INT(INDEX($C$5:$C$54,$I843)*INDEX(怒翼属性投放!$B$67:$Q$83,$F843,T$3)*INDEX(怒翼属性投放!$B$33:$B$41,怒翼升级!$G843))</f>
        <v>228</v>
      </c>
      <c r="U843" s="12">
        <f>INT(INDEX($C$5:$C$54,$I843)*INDEX(怒翼属性投放!$B$67:$Q$83,$F843,U$3)*INDEX(怒翼属性投放!$B$33:$B$41,怒翼升级!$G843))</f>
        <v>0</v>
      </c>
      <c r="V843" s="12">
        <f>INT(INDEX($C$5:$C$54,$I843)*INDEX(怒翼属性投放!$B$67:$Q$83,$F843,V$3)*INDEX(怒翼属性投放!$B$33:$B$41,怒翼升级!$G843))</f>
        <v>0</v>
      </c>
      <c r="W843" s="12">
        <f>INT(INDEX($C$5:$C$54,$I843)*INDEX(怒翼属性投放!$B$67:$Q$83,$F843,W$3)*INDEX(怒翼属性投放!$B$33:$B$41,怒翼升级!$G843))</f>
        <v>0</v>
      </c>
      <c r="X843" s="12">
        <f>INT(INDEX($C$5:$C$54,$I843)*INDEX(怒翼属性投放!$B$67:$Q$83,$F843,X$3)*INDEX(怒翼属性投放!$B$33:$B$41,怒翼升级!$G843))</f>
        <v>0</v>
      </c>
      <c r="Y843" s="12">
        <f>INT(INDEX($C$5:$C$54,$I843)*INDEX(怒翼属性投放!$B$67:$Q$83,$F843,Y$3)*INDEX(怒翼属性投放!$B$33:$B$41,怒翼升级!$G843))</f>
        <v>0</v>
      </c>
      <c r="Z843" s="12">
        <f>SUMPRODUCT(怒翼属性投放!B$47:Q$47,怒翼升级!J843:Y843)</f>
        <v>25116</v>
      </c>
    </row>
    <row r="844" spans="6:26" ht="16.5" x14ac:dyDescent="0.15">
      <c r="F844" s="13">
        <v>17</v>
      </c>
      <c r="G844" s="13">
        <v>9</v>
      </c>
      <c r="H844" s="13" t="s">
        <v>11</v>
      </c>
      <c r="I844" s="13">
        <v>40</v>
      </c>
      <c r="J844" s="12">
        <f>INT(INDEX($C$5:$C$54,$I844)*INDEX(怒翼属性投放!$B$67:$Q$83,$F844,J$3)*INDEX(怒翼属性投放!$B$33:$B$41,怒翼升级!$G844))</f>
        <v>0</v>
      </c>
      <c r="K844" s="12">
        <f>INT(INDEX($C$5:$C$54,$I844)*INDEX(怒翼属性投放!$B$67:$Q$83,$F844,K$3)*INDEX(怒翼属性投放!$B$33:$B$41,怒翼升级!$G844))</f>
        <v>2335</v>
      </c>
      <c r="L844" s="12">
        <f>INT(INDEX($C$5:$C$54,$I844)*INDEX(怒翼属性投放!$B$67:$Q$83,$F844,L$3)*INDEX(怒翼属性投放!$B$33:$B$41,怒翼升级!$G844))</f>
        <v>1167</v>
      </c>
      <c r="M844" s="12">
        <f>INT(INDEX($C$5:$C$54,$I844)*INDEX(怒翼属性投放!$B$67:$Q$83,$F844,M$3)*INDEX(怒翼属性投放!$B$33:$B$41,怒翼升级!$G844))</f>
        <v>1167</v>
      </c>
      <c r="N844" s="12">
        <f>INT(INDEX($C$5:$C$54,$I844)*INDEX(怒翼属性投放!$B$67:$Q$83,$F844,N$3)*INDEX(怒翼属性投放!$B$33:$B$41,怒翼升级!$G844))</f>
        <v>2335</v>
      </c>
      <c r="O844" s="12">
        <f>INT(INDEX($C$5:$C$54,$I844)*INDEX(怒翼属性投放!$B$67:$Q$83,$F844,O$3)*INDEX(怒翼属性投放!$B$33:$B$41,怒翼升级!$G844))</f>
        <v>0</v>
      </c>
      <c r="P844" s="12">
        <f>INT(INDEX($C$5:$C$54,$I844)*INDEX(怒翼属性投放!$B$67:$Q$83,$F844,P$3)*INDEX(怒翼属性投放!$B$33:$B$41,怒翼升级!$G844))</f>
        <v>0</v>
      </c>
      <c r="Q844" s="12">
        <f>INT(INDEX($C$5:$C$54,$I844)*INDEX(怒翼属性投放!$B$67:$Q$83,$F844,Q$3)*INDEX(怒翼属性投放!$B$33:$B$41,怒翼升级!$G844))</f>
        <v>2335</v>
      </c>
      <c r="R844" s="12">
        <f>INT(INDEX($C$5:$C$54,$I844)*INDEX(怒翼属性投放!$B$67:$Q$83,$F844,R$3)*INDEX(怒翼属性投放!$B$33:$B$41,怒翼升级!$G844))</f>
        <v>0</v>
      </c>
      <c r="S844" s="12">
        <f>INT(INDEX($C$5:$C$54,$I844)*INDEX(怒翼属性投放!$B$67:$Q$83,$F844,S$3)*INDEX(怒翼属性投放!$B$33:$B$41,怒翼升级!$G844))</f>
        <v>233</v>
      </c>
      <c r="T844" s="12">
        <f>INT(INDEX($C$5:$C$54,$I844)*INDEX(怒翼属性投放!$B$67:$Q$83,$F844,T$3)*INDEX(怒翼属性投放!$B$33:$B$41,怒翼升级!$G844))</f>
        <v>233</v>
      </c>
      <c r="U844" s="12">
        <f>INT(INDEX($C$5:$C$54,$I844)*INDEX(怒翼属性投放!$B$67:$Q$83,$F844,U$3)*INDEX(怒翼属性投放!$B$33:$B$41,怒翼升级!$G844))</f>
        <v>0</v>
      </c>
      <c r="V844" s="12">
        <f>INT(INDEX($C$5:$C$54,$I844)*INDEX(怒翼属性投放!$B$67:$Q$83,$F844,V$3)*INDEX(怒翼属性投放!$B$33:$B$41,怒翼升级!$G844))</f>
        <v>0</v>
      </c>
      <c r="W844" s="12">
        <f>INT(INDEX($C$5:$C$54,$I844)*INDEX(怒翼属性投放!$B$67:$Q$83,$F844,W$3)*INDEX(怒翼属性投放!$B$33:$B$41,怒翼升级!$G844))</f>
        <v>0</v>
      </c>
      <c r="X844" s="12">
        <f>INT(INDEX($C$5:$C$54,$I844)*INDEX(怒翼属性投放!$B$67:$Q$83,$F844,X$3)*INDEX(怒翼属性投放!$B$33:$B$41,怒翼升级!$G844))</f>
        <v>0</v>
      </c>
      <c r="Y844" s="12">
        <f>INT(INDEX($C$5:$C$54,$I844)*INDEX(怒翼属性投放!$B$67:$Q$83,$F844,Y$3)*INDEX(怒翼属性投放!$B$33:$B$41,怒翼升级!$G844))</f>
        <v>0</v>
      </c>
      <c r="Z844" s="12">
        <f>SUMPRODUCT(怒翼属性投放!B$47:Q$47,怒翼升级!J844:Y844)</f>
        <v>25672</v>
      </c>
    </row>
    <row r="845" spans="6:26" ht="16.5" x14ac:dyDescent="0.15">
      <c r="F845" s="13">
        <v>17</v>
      </c>
      <c r="G845" s="13">
        <v>9</v>
      </c>
      <c r="H845" s="13" t="s">
        <v>11</v>
      </c>
      <c r="I845" s="13">
        <v>41</v>
      </c>
      <c r="J845" s="12">
        <f>INT(INDEX($C$5:$C$54,$I845)*INDEX(怒翼属性投放!$B$67:$Q$83,$F845,J$3)*INDEX(怒翼属性投放!$B$33:$B$41,怒翼升级!$G845))</f>
        <v>0</v>
      </c>
      <c r="K845" s="12">
        <f>INT(INDEX($C$5:$C$54,$I845)*INDEX(怒翼属性投放!$B$67:$Q$83,$F845,K$3)*INDEX(怒翼属性投放!$B$33:$B$41,怒翼升级!$G845))</f>
        <v>2386</v>
      </c>
      <c r="L845" s="12">
        <f>INT(INDEX($C$5:$C$54,$I845)*INDEX(怒翼属性投放!$B$67:$Q$83,$F845,L$3)*INDEX(怒翼属性投放!$B$33:$B$41,怒翼升级!$G845))</f>
        <v>1193</v>
      </c>
      <c r="M845" s="12">
        <f>INT(INDEX($C$5:$C$54,$I845)*INDEX(怒翼属性投放!$B$67:$Q$83,$F845,M$3)*INDEX(怒翼属性投放!$B$33:$B$41,怒翼升级!$G845))</f>
        <v>1193</v>
      </c>
      <c r="N845" s="12">
        <f>INT(INDEX($C$5:$C$54,$I845)*INDEX(怒翼属性投放!$B$67:$Q$83,$F845,N$3)*INDEX(怒翼属性投放!$B$33:$B$41,怒翼升级!$G845))</f>
        <v>2386</v>
      </c>
      <c r="O845" s="12">
        <f>INT(INDEX($C$5:$C$54,$I845)*INDEX(怒翼属性投放!$B$67:$Q$83,$F845,O$3)*INDEX(怒翼属性投放!$B$33:$B$41,怒翼升级!$G845))</f>
        <v>0</v>
      </c>
      <c r="P845" s="12">
        <f>INT(INDEX($C$5:$C$54,$I845)*INDEX(怒翼属性投放!$B$67:$Q$83,$F845,P$3)*INDEX(怒翼属性投放!$B$33:$B$41,怒翼升级!$G845))</f>
        <v>0</v>
      </c>
      <c r="Q845" s="12">
        <f>INT(INDEX($C$5:$C$54,$I845)*INDEX(怒翼属性投放!$B$67:$Q$83,$F845,Q$3)*INDEX(怒翼属性投放!$B$33:$B$41,怒翼升级!$G845))</f>
        <v>2386</v>
      </c>
      <c r="R845" s="12">
        <f>INT(INDEX($C$5:$C$54,$I845)*INDEX(怒翼属性投放!$B$67:$Q$83,$F845,R$3)*INDEX(怒翼属性投放!$B$33:$B$41,怒翼升级!$G845))</f>
        <v>0</v>
      </c>
      <c r="S845" s="12">
        <f>INT(INDEX($C$5:$C$54,$I845)*INDEX(怒翼属性投放!$B$67:$Q$83,$F845,S$3)*INDEX(怒翼属性投放!$B$33:$B$41,怒翼升级!$G845))</f>
        <v>238</v>
      </c>
      <c r="T845" s="12">
        <f>INT(INDEX($C$5:$C$54,$I845)*INDEX(怒翼属性投放!$B$67:$Q$83,$F845,T$3)*INDEX(怒翼属性投放!$B$33:$B$41,怒翼升级!$G845))</f>
        <v>238</v>
      </c>
      <c r="U845" s="12">
        <f>INT(INDEX($C$5:$C$54,$I845)*INDEX(怒翼属性投放!$B$67:$Q$83,$F845,U$3)*INDEX(怒翼属性投放!$B$33:$B$41,怒翼升级!$G845))</f>
        <v>0</v>
      </c>
      <c r="V845" s="12">
        <f>INT(INDEX($C$5:$C$54,$I845)*INDEX(怒翼属性投放!$B$67:$Q$83,$F845,V$3)*INDEX(怒翼属性投放!$B$33:$B$41,怒翼升级!$G845))</f>
        <v>0</v>
      </c>
      <c r="W845" s="12">
        <f>INT(INDEX($C$5:$C$54,$I845)*INDEX(怒翼属性投放!$B$67:$Q$83,$F845,W$3)*INDEX(怒翼属性投放!$B$33:$B$41,怒翼升级!$G845))</f>
        <v>0</v>
      </c>
      <c r="X845" s="12">
        <f>INT(INDEX($C$5:$C$54,$I845)*INDEX(怒翼属性投放!$B$67:$Q$83,$F845,X$3)*INDEX(怒翼属性投放!$B$33:$B$41,怒翼升级!$G845))</f>
        <v>0</v>
      </c>
      <c r="Y845" s="12">
        <f>INT(INDEX($C$5:$C$54,$I845)*INDEX(怒翼属性投放!$B$67:$Q$83,$F845,Y$3)*INDEX(怒翼属性投放!$B$33:$B$41,怒翼升级!$G845))</f>
        <v>0</v>
      </c>
      <c r="Z845" s="12">
        <f>SUMPRODUCT(怒翼属性投放!B$47:Q$47,怒翼升级!J845:Y845)</f>
        <v>26234</v>
      </c>
    </row>
    <row r="846" spans="6:26" ht="16.5" x14ac:dyDescent="0.15">
      <c r="F846" s="13">
        <v>17</v>
      </c>
      <c r="G846" s="13">
        <v>9</v>
      </c>
      <c r="H846" s="13" t="s">
        <v>11</v>
      </c>
      <c r="I846" s="13">
        <v>42</v>
      </c>
      <c r="J846" s="12">
        <f>INT(INDEX($C$5:$C$54,$I846)*INDEX(怒翼属性投放!$B$67:$Q$83,$F846,J$3)*INDEX(怒翼属性投放!$B$33:$B$41,怒翼升级!$G846))</f>
        <v>0</v>
      </c>
      <c r="K846" s="12">
        <f>INT(INDEX($C$5:$C$54,$I846)*INDEX(怒翼属性投放!$B$67:$Q$83,$F846,K$3)*INDEX(怒翼属性投放!$B$33:$B$41,怒翼升级!$G846))</f>
        <v>2437</v>
      </c>
      <c r="L846" s="12">
        <f>INT(INDEX($C$5:$C$54,$I846)*INDEX(怒翼属性投放!$B$67:$Q$83,$F846,L$3)*INDEX(怒翼属性投放!$B$33:$B$41,怒翼升级!$G846))</f>
        <v>1218</v>
      </c>
      <c r="M846" s="12">
        <f>INT(INDEX($C$5:$C$54,$I846)*INDEX(怒翼属性投放!$B$67:$Q$83,$F846,M$3)*INDEX(怒翼属性投放!$B$33:$B$41,怒翼升级!$G846))</f>
        <v>1218</v>
      </c>
      <c r="N846" s="12">
        <f>INT(INDEX($C$5:$C$54,$I846)*INDEX(怒翼属性投放!$B$67:$Q$83,$F846,N$3)*INDEX(怒翼属性投放!$B$33:$B$41,怒翼升级!$G846))</f>
        <v>2437</v>
      </c>
      <c r="O846" s="12">
        <f>INT(INDEX($C$5:$C$54,$I846)*INDEX(怒翼属性投放!$B$67:$Q$83,$F846,O$3)*INDEX(怒翼属性投放!$B$33:$B$41,怒翼升级!$G846))</f>
        <v>0</v>
      </c>
      <c r="P846" s="12">
        <f>INT(INDEX($C$5:$C$54,$I846)*INDEX(怒翼属性投放!$B$67:$Q$83,$F846,P$3)*INDEX(怒翼属性投放!$B$33:$B$41,怒翼升级!$G846))</f>
        <v>0</v>
      </c>
      <c r="Q846" s="12">
        <f>INT(INDEX($C$5:$C$54,$I846)*INDEX(怒翼属性投放!$B$67:$Q$83,$F846,Q$3)*INDEX(怒翼属性投放!$B$33:$B$41,怒翼升级!$G846))</f>
        <v>2437</v>
      </c>
      <c r="R846" s="12">
        <f>INT(INDEX($C$5:$C$54,$I846)*INDEX(怒翼属性投放!$B$67:$Q$83,$F846,R$3)*INDEX(怒翼属性投放!$B$33:$B$41,怒翼升级!$G846))</f>
        <v>0</v>
      </c>
      <c r="S846" s="12">
        <f>INT(INDEX($C$5:$C$54,$I846)*INDEX(怒翼属性投放!$B$67:$Q$83,$F846,S$3)*INDEX(怒翼属性投放!$B$33:$B$41,怒翼升级!$G846))</f>
        <v>243</v>
      </c>
      <c r="T846" s="12">
        <f>INT(INDEX($C$5:$C$54,$I846)*INDEX(怒翼属性投放!$B$67:$Q$83,$F846,T$3)*INDEX(怒翼属性投放!$B$33:$B$41,怒翼升级!$G846))</f>
        <v>243</v>
      </c>
      <c r="U846" s="12">
        <f>INT(INDEX($C$5:$C$54,$I846)*INDEX(怒翼属性投放!$B$67:$Q$83,$F846,U$3)*INDEX(怒翼属性投放!$B$33:$B$41,怒翼升级!$G846))</f>
        <v>0</v>
      </c>
      <c r="V846" s="12">
        <f>INT(INDEX($C$5:$C$54,$I846)*INDEX(怒翼属性投放!$B$67:$Q$83,$F846,V$3)*INDEX(怒翼属性投放!$B$33:$B$41,怒翼升级!$G846))</f>
        <v>0</v>
      </c>
      <c r="W846" s="12">
        <f>INT(INDEX($C$5:$C$54,$I846)*INDEX(怒翼属性投放!$B$67:$Q$83,$F846,W$3)*INDEX(怒翼属性投放!$B$33:$B$41,怒翼升级!$G846))</f>
        <v>0</v>
      </c>
      <c r="X846" s="12">
        <f>INT(INDEX($C$5:$C$54,$I846)*INDEX(怒翼属性投放!$B$67:$Q$83,$F846,X$3)*INDEX(怒翼属性投放!$B$33:$B$41,怒翼升级!$G846))</f>
        <v>0</v>
      </c>
      <c r="Y846" s="12">
        <f>INT(INDEX($C$5:$C$54,$I846)*INDEX(怒翼属性投放!$B$67:$Q$83,$F846,Y$3)*INDEX(怒翼属性投放!$B$33:$B$41,怒翼升级!$G846))</f>
        <v>0</v>
      </c>
      <c r="Z846" s="12">
        <f>SUMPRODUCT(怒翼属性投放!B$47:Q$47,怒翼升级!J846:Y846)</f>
        <v>26790</v>
      </c>
    </row>
    <row r="847" spans="6:26" ht="16.5" x14ac:dyDescent="0.15">
      <c r="F847" s="13">
        <v>17</v>
      </c>
      <c r="G847" s="13">
        <v>9</v>
      </c>
      <c r="H847" s="13" t="s">
        <v>11</v>
      </c>
      <c r="I847" s="13">
        <v>43</v>
      </c>
      <c r="J847" s="12">
        <f>INT(INDEX($C$5:$C$54,$I847)*INDEX(怒翼属性投放!$B$67:$Q$83,$F847,J$3)*INDEX(怒翼属性投放!$B$33:$B$41,怒翼升级!$G847))</f>
        <v>0</v>
      </c>
      <c r="K847" s="12">
        <f>INT(INDEX($C$5:$C$54,$I847)*INDEX(怒翼属性投放!$B$67:$Q$83,$F847,K$3)*INDEX(怒翼属性投放!$B$33:$B$41,怒翼升级!$G847))</f>
        <v>2488</v>
      </c>
      <c r="L847" s="12">
        <f>INT(INDEX($C$5:$C$54,$I847)*INDEX(怒翼属性投放!$B$67:$Q$83,$F847,L$3)*INDEX(怒翼属性投放!$B$33:$B$41,怒翼升级!$G847))</f>
        <v>1244</v>
      </c>
      <c r="M847" s="12">
        <f>INT(INDEX($C$5:$C$54,$I847)*INDEX(怒翼属性投放!$B$67:$Q$83,$F847,M$3)*INDEX(怒翼属性投放!$B$33:$B$41,怒翼升级!$G847))</f>
        <v>1244</v>
      </c>
      <c r="N847" s="12">
        <f>INT(INDEX($C$5:$C$54,$I847)*INDEX(怒翼属性投放!$B$67:$Q$83,$F847,N$3)*INDEX(怒翼属性投放!$B$33:$B$41,怒翼升级!$G847))</f>
        <v>2488</v>
      </c>
      <c r="O847" s="12">
        <f>INT(INDEX($C$5:$C$54,$I847)*INDEX(怒翼属性投放!$B$67:$Q$83,$F847,O$3)*INDEX(怒翼属性投放!$B$33:$B$41,怒翼升级!$G847))</f>
        <v>0</v>
      </c>
      <c r="P847" s="12">
        <f>INT(INDEX($C$5:$C$54,$I847)*INDEX(怒翼属性投放!$B$67:$Q$83,$F847,P$3)*INDEX(怒翼属性投放!$B$33:$B$41,怒翼升级!$G847))</f>
        <v>0</v>
      </c>
      <c r="Q847" s="12">
        <f>INT(INDEX($C$5:$C$54,$I847)*INDEX(怒翼属性投放!$B$67:$Q$83,$F847,Q$3)*INDEX(怒翼属性投放!$B$33:$B$41,怒翼升级!$G847))</f>
        <v>2488</v>
      </c>
      <c r="R847" s="12">
        <f>INT(INDEX($C$5:$C$54,$I847)*INDEX(怒翼属性投放!$B$67:$Q$83,$F847,R$3)*INDEX(怒翼属性投放!$B$33:$B$41,怒翼升级!$G847))</f>
        <v>0</v>
      </c>
      <c r="S847" s="12">
        <f>INT(INDEX($C$5:$C$54,$I847)*INDEX(怒翼属性投放!$B$67:$Q$83,$F847,S$3)*INDEX(怒翼属性投放!$B$33:$B$41,怒翼升级!$G847))</f>
        <v>248</v>
      </c>
      <c r="T847" s="12">
        <f>INT(INDEX($C$5:$C$54,$I847)*INDEX(怒翼属性投放!$B$67:$Q$83,$F847,T$3)*INDEX(怒翼属性投放!$B$33:$B$41,怒翼升级!$G847))</f>
        <v>248</v>
      </c>
      <c r="U847" s="12">
        <f>INT(INDEX($C$5:$C$54,$I847)*INDEX(怒翼属性投放!$B$67:$Q$83,$F847,U$3)*INDEX(怒翼属性投放!$B$33:$B$41,怒翼升级!$G847))</f>
        <v>0</v>
      </c>
      <c r="V847" s="12">
        <f>INT(INDEX($C$5:$C$54,$I847)*INDEX(怒翼属性投放!$B$67:$Q$83,$F847,V$3)*INDEX(怒翼属性投放!$B$33:$B$41,怒翼升级!$G847))</f>
        <v>0</v>
      </c>
      <c r="W847" s="12">
        <f>INT(INDEX($C$5:$C$54,$I847)*INDEX(怒翼属性投放!$B$67:$Q$83,$F847,W$3)*INDEX(怒翼属性投放!$B$33:$B$41,怒翼升级!$G847))</f>
        <v>0</v>
      </c>
      <c r="X847" s="12">
        <f>INT(INDEX($C$5:$C$54,$I847)*INDEX(怒翼属性投放!$B$67:$Q$83,$F847,X$3)*INDEX(怒翼属性投放!$B$33:$B$41,怒翼升级!$G847))</f>
        <v>0</v>
      </c>
      <c r="Y847" s="12">
        <f>INT(INDEX($C$5:$C$54,$I847)*INDEX(怒翼属性投放!$B$67:$Q$83,$F847,Y$3)*INDEX(怒翼属性投放!$B$33:$B$41,怒翼升级!$G847))</f>
        <v>0</v>
      </c>
      <c r="Z847" s="12">
        <f>SUMPRODUCT(怒翼属性投放!B$47:Q$47,怒翼升级!J847:Y847)</f>
        <v>27352</v>
      </c>
    </row>
    <row r="848" spans="6:26" ht="16.5" x14ac:dyDescent="0.15">
      <c r="F848" s="13">
        <v>17</v>
      </c>
      <c r="G848" s="13">
        <v>9</v>
      </c>
      <c r="H848" s="13" t="s">
        <v>11</v>
      </c>
      <c r="I848" s="13">
        <v>44</v>
      </c>
      <c r="J848" s="12">
        <f>INT(INDEX($C$5:$C$54,$I848)*INDEX(怒翼属性投放!$B$67:$Q$83,$F848,J$3)*INDEX(怒翼属性投放!$B$33:$B$41,怒翼升级!$G848))</f>
        <v>0</v>
      </c>
      <c r="K848" s="12">
        <f>INT(INDEX($C$5:$C$54,$I848)*INDEX(怒翼属性投放!$B$67:$Q$83,$F848,K$3)*INDEX(怒翼属性投放!$B$33:$B$41,怒翼升级!$G848))</f>
        <v>2539</v>
      </c>
      <c r="L848" s="12">
        <f>INT(INDEX($C$5:$C$54,$I848)*INDEX(怒翼属性投放!$B$67:$Q$83,$F848,L$3)*INDEX(怒翼属性投放!$B$33:$B$41,怒翼升级!$G848))</f>
        <v>1269</v>
      </c>
      <c r="M848" s="12">
        <f>INT(INDEX($C$5:$C$54,$I848)*INDEX(怒翼属性投放!$B$67:$Q$83,$F848,M$3)*INDEX(怒翼属性投放!$B$33:$B$41,怒翼升级!$G848))</f>
        <v>1269</v>
      </c>
      <c r="N848" s="12">
        <f>INT(INDEX($C$5:$C$54,$I848)*INDEX(怒翼属性投放!$B$67:$Q$83,$F848,N$3)*INDEX(怒翼属性投放!$B$33:$B$41,怒翼升级!$G848))</f>
        <v>2539</v>
      </c>
      <c r="O848" s="12">
        <f>INT(INDEX($C$5:$C$54,$I848)*INDEX(怒翼属性投放!$B$67:$Q$83,$F848,O$3)*INDEX(怒翼属性投放!$B$33:$B$41,怒翼升级!$G848))</f>
        <v>0</v>
      </c>
      <c r="P848" s="12">
        <f>INT(INDEX($C$5:$C$54,$I848)*INDEX(怒翼属性投放!$B$67:$Q$83,$F848,P$3)*INDEX(怒翼属性投放!$B$33:$B$41,怒翼升级!$G848))</f>
        <v>0</v>
      </c>
      <c r="Q848" s="12">
        <f>INT(INDEX($C$5:$C$54,$I848)*INDEX(怒翼属性投放!$B$67:$Q$83,$F848,Q$3)*INDEX(怒翼属性投放!$B$33:$B$41,怒翼升级!$G848))</f>
        <v>2539</v>
      </c>
      <c r="R848" s="12">
        <f>INT(INDEX($C$5:$C$54,$I848)*INDEX(怒翼属性投放!$B$67:$Q$83,$F848,R$3)*INDEX(怒翼属性投放!$B$33:$B$41,怒翼升级!$G848))</f>
        <v>0</v>
      </c>
      <c r="S848" s="12">
        <f>INT(INDEX($C$5:$C$54,$I848)*INDEX(怒翼属性投放!$B$67:$Q$83,$F848,S$3)*INDEX(怒翼属性投放!$B$33:$B$41,怒翼升级!$G848))</f>
        <v>253</v>
      </c>
      <c r="T848" s="12">
        <f>INT(INDEX($C$5:$C$54,$I848)*INDEX(怒翼属性投放!$B$67:$Q$83,$F848,T$3)*INDEX(怒翼属性投放!$B$33:$B$41,怒翼升级!$G848))</f>
        <v>253</v>
      </c>
      <c r="U848" s="12">
        <f>INT(INDEX($C$5:$C$54,$I848)*INDEX(怒翼属性投放!$B$67:$Q$83,$F848,U$3)*INDEX(怒翼属性投放!$B$33:$B$41,怒翼升级!$G848))</f>
        <v>0</v>
      </c>
      <c r="V848" s="12">
        <f>INT(INDEX($C$5:$C$54,$I848)*INDEX(怒翼属性投放!$B$67:$Q$83,$F848,V$3)*INDEX(怒翼属性投放!$B$33:$B$41,怒翼升级!$G848))</f>
        <v>0</v>
      </c>
      <c r="W848" s="12">
        <f>INT(INDEX($C$5:$C$54,$I848)*INDEX(怒翼属性投放!$B$67:$Q$83,$F848,W$3)*INDEX(怒翼属性投放!$B$33:$B$41,怒翼升级!$G848))</f>
        <v>0</v>
      </c>
      <c r="X848" s="12">
        <f>INT(INDEX($C$5:$C$54,$I848)*INDEX(怒翼属性投放!$B$67:$Q$83,$F848,X$3)*INDEX(怒翼属性投放!$B$33:$B$41,怒翼升级!$G848))</f>
        <v>0</v>
      </c>
      <c r="Y848" s="12">
        <f>INT(INDEX($C$5:$C$54,$I848)*INDEX(怒翼属性投放!$B$67:$Q$83,$F848,Y$3)*INDEX(怒翼属性投放!$B$33:$B$41,怒翼升级!$G848))</f>
        <v>0</v>
      </c>
      <c r="Z848" s="12">
        <f>SUMPRODUCT(怒翼属性投放!B$47:Q$47,怒翼升级!J848:Y848)</f>
        <v>27908</v>
      </c>
    </row>
    <row r="849" spans="6:26" ht="16.5" x14ac:dyDescent="0.15">
      <c r="F849" s="13">
        <v>17</v>
      </c>
      <c r="G849" s="13">
        <v>9</v>
      </c>
      <c r="H849" s="13" t="s">
        <v>11</v>
      </c>
      <c r="I849" s="13">
        <v>45</v>
      </c>
      <c r="J849" s="12">
        <f>INT(INDEX($C$5:$C$54,$I849)*INDEX(怒翼属性投放!$B$67:$Q$83,$F849,J$3)*INDEX(怒翼属性投放!$B$33:$B$41,怒翼升级!$G849))</f>
        <v>0</v>
      </c>
      <c r="K849" s="12">
        <f>INT(INDEX($C$5:$C$54,$I849)*INDEX(怒翼属性投放!$B$67:$Q$83,$F849,K$3)*INDEX(怒翼属性投放!$B$33:$B$41,怒翼升级!$G849))</f>
        <v>2590</v>
      </c>
      <c r="L849" s="12">
        <f>INT(INDEX($C$5:$C$54,$I849)*INDEX(怒翼属性投放!$B$67:$Q$83,$F849,L$3)*INDEX(怒翼属性投放!$B$33:$B$41,怒翼升级!$G849))</f>
        <v>1295</v>
      </c>
      <c r="M849" s="12">
        <f>INT(INDEX($C$5:$C$54,$I849)*INDEX(怒翼属性投放!$B$67:$Q$83,$F849,M$3)*INDEX(怒翼属性投放!$B$33:$B$41,怒翼升级!$G849))</f>
        <v>1295</v>
      </c>
      <c r="N849" s="12">
        <f>INT(INDEX($C$5:$C$54,$I849)*INDEX(怒翼属性投放!$B$67:$Q$83,$F849,N$3)*INDEX(怒翼属性投放!$B$33:$B$41,怒翼升级!$G849))</f>
        <v>2590</v>
      </c>
      <c r="O849" s="12">
        <f>INT(INDEX($C$5:$C$54,$I849)*INDEX(怒翼属性投放!$B$67:$Q$83,$F849,O$3)*INDEX(怒翼属性投放!$B$33:$B$41,怒翼升级!$G849))</f>
        <v>0</v>
      </c>
      <c r="P849" s="12">
        <f>INT(INDEX($C$5:$C$54,$I849)*INDEX(怒翼属性投放!$B$67:$Q$83,$F849,P$3)*INDEX(怒翼属性投放!$B$33:$B$41,怒翼升级!$G849))</f>
        <v>0</v>
      </c>
      <c r="Q849" s="12">
        <f>INT(INDEX($C$5:$C$54,$I849)*INDEX(怒翼属性投放!$B$67:$Q$83,$F849,Q$3)*INDEX(怒翼属性投放!$B$33:$B$41,怒翼升级!$G849))</f>
        <v>2590</v>
      </c>
      <c r="R849" s="12">
        <f>INT(INDEX($C$5:$C$54,$I849)*INDEX(怒翼属性投放!$B$67:$Q$83,$F849,R$3)*INDEX(怒翼属性投放!$B$33:$B$41,怒翼升级!$G849))</f>
        <v>0</v>
      </c>
      <c r="S849" s="12">
        <f>INT(INDEX($C$5:$C$54,$I849)*INDEX(怒翼属性投放!$B$67:$Q$83,$F849,S$3)*INDEX(怒翼属性投放!$B$33:$B$41,怒翼升级!$G849))</f>
        <v>259</v>
      </c>
      <c r="T849" s="12">
        <f>INT(INDEX($C$5:$C$54,$I849)*INDEX(怒翼属性投放!$B$67:$Q$83,$F849,T$3)*INDEX(怒翼属性投放!$B$33:$B$41,怒翼升级!$G849))</f>
        <v>259</v>
      </c>
      <c r="U849" s="12">
        <f>INT(INDEX($C$5:$C$54,$I849)*INDEX(怒翼属性投放!$B$67:$Q$83,$F849,U$3)*INDEX(怒翼属性投放!$B$33:$B$41,怒翼升级!$G849))</f>
        <v>0</v>
      </c>
      <c r="V849" s="12">
        <f>INT(INDEX($C$5:$C$54,$I849)*INDEX(怒翼属性投放!$B$67:$Q$83,$F849,V$3)*INDEX(怒翼属性投放!$B$33:$B$41,怒翼升级!$G849))</f>
        <v>0</v>
      </c>
      <c r="W849" s="12">
        <f>INT(INDEX($C$5:$C$54,$I849)*INDEX(怒翼属性投放!$B$67:$Q$83,$F849,W$3)*INDEX(怒翼属性投放!$B$33:$B$41,怒翼升级!$G849))</f>
        <v>0</v>
      </c>
      <c r="X849" s="12">
        <f>INT(INDEX($C$5:$C$54,$I849)*INDEX(怒翼属性投放!$B$67:$Q$83,$F849,X$3)*INDEX(怒翼属性投放!$B$33:$B$41,怒翼升级!$G849))</f>
        <v>0</v>
      </c>
      <c r="Y849" s="12">
        <f>INT(INDEX($C$5:$C$54,$I849)*INDEX(怒翼属性投放!$B$67:$Q$83,$F849,Y$3)*INDEX(怒翼属性投放!$B$33:$B$41,怒翼升级!$G849))</f>
        <v>0</v>
      </c>
      <c r="Z849" s="12">
        <f>SUMPRODUCT(怒翼属性投放!B$47:Q$47,怒翼升级!J849:Y849)</f>
        <v>28490</v>
      </c>
    </row>
    <row r="850" spans="6:26" ht="16.5" x14ac:dyDescent="0.15">
      <c r="F850" s="13">
        <v>17</v>
      </c>
      <c r="G850" s="13">
        <v>9</v>
      </c>
      <c r="H850" s="13" t="s">
        <v>11</v>
      </c>
      <c r="I850" s="13">
        <v>46</v>
      </c>
      <c r="J850" s="12">
        <f>INT(INDEX($C$5:$C$54,$I850)*INDEX(怒翼属性投放!$B$67:$Q$83,$F850,J$3)*INDEX(怒翼属性投放!$B$33:$B$41,怒翼升级!$G850))</f>
        <v>0</v>
      </c>
      <c r="K850" s="12">
        <f>INT(INDEX($C$5:$C$54,$I850)*INDEX(怒翼属性投放!$B$67:$Q$83,$F850,K$3)*INDEX(怒翼属性投放!$B$33:$B$41,怒翼升级!$G850))</f>
        <v>2642</v>
      </c>
      <c r="L850" s="12">
        <f>INT(INDEX($C$5:$C$54,$I850)*INDEX(怒翼属性投放!$B$67:$Q$83,$F850,L$3)*INDEX(怒翼属性投放!$B$33:$B$41,怒翼升级!$G850))</f>
        <v>1321</v>
      </c>
      <c r="M850" s="12">
        <f>INT(INDEX($C$5:$C$54,$I850)*INDEX(怒翼属性投放!$B$67:$Q$83,$F850,M$3)*INDEX(怒翼属性投放!$B$33:$B$41,怒翼升级!$G850))</f>
        <v>1321</v>
      </c>
      <c r="N850" s="12">
        <f>INT(INDEX($C$5:$C$54,$I850)*INDEX(怒翼属性投放!$B$67:$Q$83,$F850,N$3)*INDEX(怒翼属性投放!$B$33:$B$41,怒翼升级!$G850))</f>
        <v>2642</v>
      </c>
      <c r="O850" s="12">
        <f>INT(INDEX($C$5:$C$54,$I850)*INDEX(怒翼属性投放!$B$67:$Q$83,$F850,O$3)*INDEX(怒翼属性投放!$B$33:$B$41,怒翼升级!$G850))</f>
        <v>0</v>
      </c>
      <c r="P850" s="12">
        <f>INT(INDEX($C$5:$C$54,$I850)*INDEX(怒翼属性投放!$B$67:$Q$83,$F850,P$3)*INDEX(怒翼属性投放!$B$33:$B$41,怒翼升级!$G850))</f>
        <v>0</v>
      </c>
      <c r="Q850" s="12">
        <f>INT(INDEX($C$5:$C$54,$I850)*INDEX(怒翼属性投放!$B$67:$Q$83,$F850,Q$3)*INDEX(怒翼属性投放!$B$33:$B$41,怒翼升级!$G850))</f>
        <v>2642</v>
      </c>
      <c r="R850" s="12">
        <f>INT(INDEX($C$5:$C$54,$I850)*INDEX(怒翼属性投放!$B$67:$Q$83,$F850,R$3)*INDEX(怒翼属性投放!$B$33:$B$41,怒翼升级!$G850))</f>
        <v>0</v>
      </c>
      <c r="S850" s="12">
        <f>INT(INDEX($C$5:$C$54,$I850)*INDEX(怒翼属性投放!$B$67:$Q$83,$F850,S$3)*INDEX(怒翼属性投放!$B$33:$B$41,怒翼升级!$G850))</f>
        <v>264</v>
      </c>
      <c r="T850" s="12">
        <f>INT(INDEX($C$5:$C$54,$I850)*INDEX(怒翼属性投放!$B$67:$Q$83,$F850,T$3)*INDEX(怒翼属性投放!$B$33:$B$41,怒翼升级!$G850))</f>
        <v>264</v>
      </c>
      <c r="U850" s="12">
        <f>INT(INDEX($C$5:$C$54,$I850)*INDEX(怒翼属性投放!$B$67:$Q$83,$F850,U$3)*INDEX(怒翼属性投放!$B$33:$B$41,怒翼升级!$G850))</f>
        <v>0</v>
      </c>
      <c r="V850" s="12">
        <f>INT(INDEX($C$5:$C$54,$I850)*INDEX(怒翼属性投放!$B$67:$Q$83,$F850,V$3)*INDEX(怒翼属性投放!$B$33:$B$41,怒翼升级!$G850))</f>
        <v>0</v>
      </c>
      <c r="W850" s="12">
        <f>INT(INDEX($C$5:$C$54,$I850)*INDEX(怒翼属性投放!$B$67:$Q$83,$F850,W$3)*INDEX(怒翼属性投放!$B$33:$B$41,怒翼升级!$G850))</f>
        <v>0</v>
      </c>
      <c r="X850" s="12">
        <f>INT(INDEX($C$5:$C$54,$I850)*INDEX(怒翼属性投放!$B$67:$Q$83,$F850,X$3)*INDEX(怒翼属性投放!$B$33:$B$41,怒翼升级!$G850))</f>
        <v>0</v>
      </c>
      <c r="Y850" s="12">
        <f>INT(INDEX($C$5:$C$54,$I850)*INDEX(怒翼属性投放!$B$67:$Q$83,$F850,Y$3)*INDEX(怒翼属性投放!$B$33:$B$41,怒翼升级!$G850))</f>
        <v>0</v>
      </c>
      <c r="Z850" s="12">
        <f>SUMPRODUCT(怒翼属性投放!B$47:Q$47,怒翼升级!J850:Y850)</f>
        <v>29058</v>
      </c>
    </row>
    <row r="851" spans="6:26" ht="16.5" x14ac:dyDescent="0.15">
      <c r="F851" s="13">
        <v>17</v>
      </c>
      <c r="G851" s="13">
        <v>9</v>
      </c>
      <c r="H851" s="13" t="s">
        <v>11</v>
      </c>
      <c r="I851" s="13">
        <v>47</v>
      </c>
      <c r="J851" s="12">
        <f>INT(INDEX($C$5:$C$54,$I851)*INDEX(怒翼属性投放!$B$67:$Q$83,$F851,J$3)*INDEX(怒翼属性投放!$B$33:$B$41,怒翼升级!$G851))</f>
        <v>0</v>
      </c>
      <c r="K851" s="12">
        <f>INT(INDEX($C$5:$C$54,$I851)*INDEX(怒翼属性投放!$B$67:$Q$83,$F851,K$3)*INDEX(怒翼属性投放!$B$33:$B$41,怒翼升级!$G851))</f>
        <v>2693</v>
      </c>
      <c r="L851" s="12">
        <f>INT(INDEX($C$5:$C$54,$I851)*INDEX(怒翼属性投放!$B$67:$Q$83,$F851,L$3)*INDEX(怒翼属性投放!$B$33:$B$41,怒翼升级!$G851))</f>
        <v>1346</v>
      </c>
      <c r="M851" s="12">
        <f>INT(INDEX($C$5:$C$54,$I851)*INDEX(怒翼属性投放!$B$67:$Q$83,$F851,M$3)*INDEX(怒翼属性投放!$B$33:$B$41,怒翼升级!$G851))</f>
        <v>1346</v>
      </c>
      <c r="N851" s="12">
        <f>INT(INDEX($C$5:$C$54,$I851)*INDEX(怒翼属性投放!$B$67:$Q$83,$F851,N$3)*INDEX(怒翼属性投放!$B$33:$B$41,怒翼升级!$G851))</f>
        <v>2693</v>
      </c>
      <c r="O851" s="12">
        <f>INT(INDEX($C$5:$C$54,$I851)*INDEX(怒翼属性投放!$B$67:$Q$83,$F851,O$3)*INDEX(怒翼属性投放!$B$33:$B$41,怒翼升级!$G851))</f>
        <v>0</v>
      </c>
      <c r="P851" s="12">
        <f>INT(INDEX($C$5:$C$54,$I851)*INDEX(怒翼属性投放!$B$67:$Q$83,$F851,P$3)*INDEX(怒翼属性投放!$B$33:$B$41,怒翼升级!$G851))</f>
        <v>0</v>
      </c>
      <c r="Q851" s="12">
        <f>INT(INDEX($C$5:$C$54,$I851)*INDEX(怒翼属性投放!$B$67:$Q$83,$F851,Q$3)*INDEX(怒翼属性投放!$B$33:$B$41,怒翼升级!$G851))</f>
        <v>2693</v>
      </c>
      <c r="R851" s="12">
        <f>INT(INDEX($C$5:$C$54,$I851)*INDEX(怒翼属性投放!$B$67:$Q$83,$F851,R$3)*INDEX(怒翼属性投放!$B$33:$B$41,怒翼升级!$G851))</f>
        <v>0</v>
      </c>
      <c r="S851" s="12">
        <f>INT(INDEX($C$5:$C$54,$I851)*INDEX(怒翼属性投放!$B$67:$Q$83,$F851,S$3)*INDEX(怒翼属性投放!$B$33:$B$41,怒翼升级!$G851))</f>
        <v>269</v>
      </c>
      <c r="T851" s="12">
        <f>INT(INDEX($C$5:$C$54,$I851)*INDEX(怒翼属性投放!$B$67:$Q$83,$F851,T$3)*INDEX(怒翼属性投放!$B$33:$B$41,怒翼升级!$G851))</f>
        <v>269</v>
      </c>
      <c r="U851" s="12">
        <f>INT(INDEX($C$5:$C$54,$I851)*INDEX(怒翼属性投放!$B$67:$Q$83,$F851,U$3)*INDEX(怒翼属性投放!$B$33:$B$41,怒翼升级!$G851))</f>
        <v>0</v>
      </c>
      <c r="V851" s="12">
        <f>INT(INDEX($C$5:$C$54,$I851)*INDEX(怒翼属性投放!$B$67:$Q$83,$F851,V$3)*INDEX(怒翼属性投放!$B$33:$B$41,怒翼升级!$G851))</f>
        <v>0</v>
      </c>
      <c r="W851" s="12">
        <f>INT(INDEX($C$5:$C$54,$I851)*INDEX(怒翼属性投放!$B$67:$Q$83,$F851,W$3)*INDEX(怒翼属性投放!$B$33:$B$41,怒翼升级!$G851))</f>
        <v>0</v>
      </c>
      <c r="X851" s="12">
        <f>INT(INDEX($C$5:$C$54,$I851)*INDEX(怒翼属性投放!$B$67:$Q$83,$F851,X$3)*INDEX(怒翼属性投放!$B$33:$B$41,怒翼升级!$G851))</f>
        <v>0</v>
      </c>
      <c r="Y851" s="12">
        <f>INT(INDEX($C$5:$C$54,$I851)*INDEX(怒翼属性投放!$B$67:$Q$83,$F851,Y$3)*INDEX(怒翼属性投放!$B$33:$B$41,怒翼升级!$G851))</f>
        <v>0</v>
      </c>
      <c r="Z851" s="12">
        <f>SUMPRODUCT(怒翼属性投放!B$47:Q$47,怒翼升级!J851:Y851)</f>
        <v>29614</v>
      </c>
    </row>
    <row r="852" spans="6:26" ht="16.5" x14ac:dyDescent="0.15">
      <c r="F852" s="13">
        <v>17</v>
      </c>
      <c r="G852" s="13">
        <v>9</v>
      </c>
      <c r="H852" s="13" t="s">
        <v>11</v>
      </c>
      <c r="I852" s="13">
        <v>48</v>
      </c>
      <c r="J852" s="12">
        <f>INT(INDEX($C$5:$C$54,$I852)*INDEX(怒翼属性投放!$B$67:$Q$83,$F852,J$3)*INDEX(怒翼属性投放!$B$33:$B$41,怒翼升级!$G852))</f>
        <v>0</v>
      </c>
      <c r="K852" s="12">
        <f>INT(INDEX($C$5:$C$54,$I852)*INDEX(怒翼属性投放!$B$67:$Q$83,$F852,K$3)*INDEX(怒翼属性投放!$B$33:$B$41,怒翼升级!$G852))</f>
        <v>2744</v>
      </c>
      <c r="L852" s="12">
        <f>INT(INDEX($C$5:$C$54,$I852)*INDEX(怒翼属性投放!$B$67:$Q$83,$F852,L$3)*INDEX(怒翼属性投放!$B$33:$B$41,怒翼升级!$G852))</f>
        <v>1372</v>
      </c>
      <c r="M852" s="12">
        <f>INT(INDEX($C$5:$C$54,$I852)*INDEX(怒翼属性投放!$B$67:$Q$83,$F852,M$3)*INDEX(怒翼属性投放!$B$33:$B$41,怒翼升级!$G852))</f>
        <v>1372</v>
      </c>
      <c r="N852" s="12">
        <f>INT(INDEX($C$5:$C$54,$I852)*INDEX(怒翼属性投放!$B$67:$Q$83,$F852,N$3)*INDEX(怒翼属性投放!$B$33:$B$41,怒翼升级!$G852))</f>
        <v>2744</v>
      </c>
      <c r="O852" s="12">
        <f>INT(INDEX($C$5:$C$54,$I852)*INDEX(怒翼属性投放!$B$67:$Q$83,$F852,O$3)*INDEX(怒翼属性投放!$B$33:$B$41,怒翼升级!$G852))</f>
        <v>0</v>
      </c>
      <c r="P852" s="12">
        <f>INT(INDEX($C$5:$C$54,$I852)*INDEX(怒翼属性投放!$B$67:$Q$83,$F852,P$3)*INDEX(怒翼属性投放!$B$33:$B$41,怒翼升级!$G852))</f>
        <v>0</v>
      </c>
      <c r="Q852" s="12">
        <f>INT(INDEX($C$5:$C$54,$I852)*INDEX(怒翼属性投放!$B$67:$Q$83,$F852,Q$3)*INDEX(怒翼属性投放!$B$33:$B$41,怒翼升级!$G852))</f>
        <v>2744</v>
      </c>
      <c r="R852" s="12">
        <f>INT(INDEX($C$5:$C$54,$I852)*INDEX(怒翼属性投放!$B$67:$Q$83,$F852,R$3)*INDEX(怒翼属性投放!$B$33:$B$41,怒翼升级!$G852))</f>
        <v>0</v>
      </c>
      <c r="S852" s="12">
        <f>INT(INDEX($C$5:$C$54,$I852)*INDEX(怒翼属性投放!$B$67:$Q$83,$F852,S$3)*INDEX(怒翼属性投放!$B$33:$B$41,怒翼升级!$G852))</f>
        <v>274</v>
      </c>
      <c r="T852" s="12">
        <f>INT(INDEX($C$5:$C$54,$I852)*INDEX(怒翼属性投放!$B$67:$Q$83,$F852,T$3)*INDEX(怒翼属性投放!$B$33:$B$41,怒翼升级!$G852))</f>
        <v>274</v>
      </c>
      <c r="U852" s="12">
        <f>INT(INDEX($C$5:$C$54,$I852)*INDEX(怒翼属性投放!$B$67:$Q$83,$F852,U$3)*INDEX(怒翼属性投放!$B$33:$B$41,怒翼升级!$G852))</f>
        <v>0</v>
      </c>
      <c r="V852" s="12">
        <f>INT(INDEX($C$5:$C$54,$I852)*INDEX(怒翼属性投放!$B$67:$Q$83,$F852,V$3)*INDEX(怒翼属性投放!$B$33:$B$41,怒翼升级!$G852))</f>
        <v>0</v>
      </c>
      <c r="W852" s="12">
        <f>INT(INDEX($C$5:$C$54,$I852)*INDEX(怒翼属性投放!$B$67:$Q$83,$F852,W$3)*INDEX(怒翼属性投放!$B$33:$B$41,怒翼升级!$G852))</f>
        <v>0</v>
      </c>
      <c r="X852" s="12">
        <f>INT(INDEX($C$5:$C$54,$I852)*INDEX(怒翼属性投放!$B$67:$Q$83,$F852,X$3)*INDEX(怒翼属性投放!$B$33:$B$41,怒翼升级!$G852))</f>
        <v>0</v>
      </c>
      <c r="Y852" s="12">
        <f>INT(INDEX($C$5:$C$54,$I852)*INDEX(怒翼属性投放!$B$67:$Q$83,$F852,Y$3)*INDEX(怒翼属性投放!$B$33:$B$41,怒翼升级!$G852))</f>
        <v>0</v>
      </c>
      <c r="Z852" s="12">
        <f>SUMPRODUCT(怒翼属性投放!B$47:Q$47,怒翼升级!J852:Y852)</f>
        <v>30176</v>
      </c>
    </row>
    <row r="853" spans="6:26" ht="16.5" x14ac:dyDescent="0.15">
      <c r="F853" s="13">
        <v>17</v>
      </c>
      <c r="G853" s="13">
        <v>9</v>
      </c>
      <c r="H853" s="13" t="s">
        <v>11</v>
      </c>
      <c r="I853" s="13">
        <v>49</v>
      </c>
      <c r="J853" s="12">
        <f>INT(INDEX($C$5:$C$54,$I853)*INDEX(怒翼属性投放!$B$67:$Q$83,$F853,J$3)*INDEX(怒翼属性投放!$B$33:$B$41,怒翼升级!$G853))</f>
        <v>0</v>
      </c>
      <c r="K853" s="12">
        <f>INT(INDEX($C$5:$C$54,$I853)*INDEX(怒翼属性投放!$B$67:$Q$83,$F853,K$3)*INDEX(怒翼属性投放!$B$33:$B$41,怒翼升级!$G853))</f>
        <v>2795</v>
      </c>
      <c r="L853" s="12">
        <f>INT(INDEX($C$5:$C$54,$I853)*INDEX(怒翼属性投放!$B$67:$Q$83,$F853,L$3)*INDEX(怒翼属性投放!$B$33:$B$41,怒翼升级!$G853))</f>
        <v>1397</v>
      </c>
      <c r="M853" s="12">
        <f>INT(INDEX($C$5:$C$54,$I853)*INDEX(怒翼属性投放!$B$67:$Q$83,$F853,M$3)*INDEX(怒翼属性投放!$B$33:$B$41,怒翼升级!$G853))</f>
        <v>1397</v>
      </c>
      <c r="N853" s="12">
        <f>INT(INDEX($C$5:$C$54,$I853)*INDEX(怒翼属性投放!$B$67:$Q$83,$F853,N$3)*INDEX(怒翼属性投放!$B$33:$B$41,怒翼升级!$G853))</f>
        <v>2795</v>
      </c>
      <c r="O853" s="12">
        <f>INT(INDEX($C$5:$C$54,$I853)*INDEX(怒翼属性投放!$B$67:$Q$83,$F853,O$3)*INDEX(怒翼属性投放!$B$33:$B$41,怒翼升级!$G853))</f>
        <v>0</v>
      </c>
      <c r="P853" s="12">
        <f>INT(INDEX($C$5:$C$54,$I853)*INDEX(怒翼属性投放!$B$67:$Q$83,$F853,P$3)*INDEX(怒翼属性投放!$B$33:$B$41,怒翼升级!$G853))</f>
        <v>0</v>
      </c>
      <c r="Q853" s="12">
        <f>INT(INDEX($C$5:$C$54,$I853)*INDEX(怒翼属性投放!$B$67:$Q$83,$F853,Q$3)*INDEX(怒翼属性投放!$B$33:$B$41,怒翼升级!$G853))</f>
        <v>2795</v>
      </c>
      <c r="R853" s="12">
        <f>INT(INDEX($C$5:$C$54,$I853)*INDEX(怒翼属性投放!$B$67:$Q$83,$F853,R$3)*INDEX(怒翼属性投放!$B$33:$B$41,怒翼升级!$G853))</f>
        <v>0</v>
      </c>
      <c r="S853" s="12">
        <f>INT(INDEX($C$5:$C$54,$I853)*INDEX(怒翼属性投放!$B$67:$Q$83,$F853,S$3)*INDEX(怒翼属性投放!$B$33:$B$41,怒翼升级!$G853))</f>
        <v>279</v>
      </c>
      <c r="T853" s="12">
        <f>INT(INDEX($C$5:$C$54,$I853)*INDEX(怒翼属性投放!$B$67:$Q$83,$F853,T$3)*INDEX(怒翼属性投放!$B$33:$B$41,怒翼升级!$G853))</f>
        <v>279</v>
      </c>
      <c r="U853" s="12">
        <f>INT(INDEX($C$5:$C$54,$I853)*INDEX(怒翼属性投放!$B$67:$Q$83,$F853,U$3)*INDEX(怒翼属性投放!$B$33:$B$41,怒翼升级!$G853))</f>
        <v>0</v>
      </c>
      <c r="V853" s="12">
        <f>INT(INDEX($C$5:$C$54,$I853)*INDEX(怒翼属性投放!$B$67:$Q$83,$F853,V$3)*INDEX(怒翼属性投放!$B$33:$B$41,怒翼升级!$G853))</f>
        <v>0</v>
      </c>
      <c r="W853" s="12">
        <f>INT(INDEX($C$5:$C$54,$I853)*INDEX(怒翼属性投放!$B$67:$Q$83,$F853,W$3)*INDEX(怒翼属性投放!$B$33:$B$41,怒翼升级!$G853))</f>
        <v>0</v>
      </c>
      <c r="X853" s="12">
        <f>INT(INDEX($C$5:$C$54,$I853)*INDEX(怒翼属性投放!$B$67:$Q$83,$F853,X$3)*INDEX(怒翼属性投放!$B$33:$B$41,怒翼升级!$G853))</f>
        <v>0</v>
      </c>
      <c r="Y853" s="12">
        <f>INT(INDEX($C$5:$C$54,$I853)*INDEX(怒翼属性投放!$B$67:$Q$83,$F853,Y$3)*INDEX(怒翼属性投放!$B$33:$B$41,怒翼升级!$G853))</f>
        <v>0</v>
      </c>
      <c r="Z853" s="12">
        <f>SUMPRODUCT(怒翼属性投放!B$47:Q$47,怒翼升级!J853:Y853)</f>
        <v>30732</v>
      </c>
    </row>
    <row r="854" spans="6:26" ht="16.5" x14ac:dyDescent="0.15">
      <c r="F854" s="13">
        <v>17</v>
      </c>
      <c r="G854" s="13">
        <v>9</v>
      </c>
      <c r="H854" s="13" t="s">
        <v>11</v>
      </c>
      <c r="I854" s="13">
        <v>50</v>
      </c>
      <c r="J854" s="12">
        <f>INT(INDEX($C$5:$C$54,$I854)*INDEX(怒翼属性投放!$B$67:$Q$83,$F854,J$3)*INDEX(怒翼属性投放!$B$33:$B$41,怒翼升级!$G854))</f>
        <v>0</v>
      </c>
      <c r="K854" s="12">
        <f>INT(INDEX($C$5:$C$54,$I854)*INDEX(怒翼属性投放!$B$67:$Q$83,$F854,K$3)*INDEX(怒翼属性投放!$B$33:$B$41,怒翼升级!$G854))</f>
        <v>2863</v>
      </c>
      <c r="L854" s="12">
        <f>INT(INDEX($C$5:$C$54,$I854)*INDEX(怒翼属性投放!$B$67:$Q$83,$F854,L$3)*INDEX(怒翼属性投放!$B$33:$B$41,怒翼升级!$G854))</f>
        <v>1431</v>
      </c>
      <c r="M854" s="12">
        <f>INT(INDEX($C$5:$C$54,$I854)*INDEX(怒翼属性投放!$B$67:$Q$83,$F854,M$3)*INDEX(怒翼属性投放!$B$33:$B$41,怒翼升级!$G854))</f>
        <v>1431</v>
      </c>
      <c r="N854" s="12">
        <f>INT(INDEX($C$5:$C$54,$I854)*INDEX(怒翼属性投放!$B$67:$Q$83,$F854,N$3)*INDEX(怒翼属性投放!$B$33:$B$41,怒翼升级!$G854))</f>
        <v>2863</v>
      </c>
      <c r="O854" s="12">
        <f>INT(INDEX($C$5:$C$54,$I854)*INDEX(怒翼属性投放!$B$67:$Q$83,$F854,O$3)*INDEX(怒翼属性投放!$B$33:$B$41,怒翼升级!$G854))</f>
        <v>0</v>
      </c>
      <c r="P854" s="12">
        <f>INT(INDEX($C$5:$C$54,$I854)*INDEX(怒翼属性投放!$B$67:$Q$83,$F854,P$3)*INDEX(怒翼属性投放!$B$33:$B$41,怒翼升级!$G854))</f>
        <v>0</v>
      </c>
      <c r="Q854" s="12">
        <f>INT(INDEX($C$5:$C$54,$I854)*INDEX(怒翼属性投放!$B$67:$Q$83,$F854,Q$3)*INDEX(怒翼属性投放!$B$33:$B$41,怒翼升级!$G854))</f>
        <v>2863</v>
      </c>
      <c r="R854" s="12">
        <f>INT(INDEX($C$5:$C$54,$I854)*INDEX(怒翼属性投放!$B$67:$Q$83,$F854,R$3)*INDEX(怒翼属性投放!$B$33:$B$41,怒翼升级!$G854))</f>
        <v>0</v>
      </c>
      <c r="S854" s="12">
        <f>INT(INDEX($C$5:$C$54,$I854)*INDEX(怒翼属性投放!$B$67:$Q$83,$F854,S$3)*INDEX(怒翼属性投放!$B$33:$B$41,怒翼升级!$G854))</f>
        <v>286</v>
      </c>
      <c r="T854" s="12">
        <f>INT(INDEX($C$5:$C$54,$I854)*INDEX(怒翼属性投放!$B$67:$Q$83,$F854,T$3)*INDEX(怒翼属性投放!$B$33:$B$41,怒翼升级!$G854))</f>
        <v>286</v>
      </c>
      <c r="U854" s="12">
        <f>INT(INDEX($C$5:$C$54,$I854)*INDEX(怒翼属性投放!$B$67:$Q$83,$F854,U$3)*INDEX(怒翼属性投放!$B$33:$B$41,怒翼升级!$G854))</f>
        <v>0</v>
      </c>
      <c r="V854" s="12">
        <f>INT(INDEX($C$5:$C$54,$I854)*INDEX(怒翼属性投放!$B$67:$Q$83,$F854,V$3)*INDEX(怒翼属性投放!$B$33:$B$41,怒翼升级!$G854))</f>
        <v>0</v>
      </c>
      <c r="W854" s="12">
        <f>INT(INDEX($C$5:$C$54,$I854)*INDEX(怒翼属性投放!$B$67:$Q$83,$F854,W$3)*INDEX(怒翼属性投放!$B$33:$B$41,怒翼升级!$G854))</f>
        <v>0</v>
      </c>
      <c r="X854" s="12">
        <f>INT(INDEX($C$5:$C$54,$I854)*INDEX(怒翼属性投放!$B$67:$Q$83,$F854,X$3)*INDEX(怒翼属性投放!$B$33:$B$41,怒翼升级!$G854))</f>
        <v>0</v>
      </c>
      <c r="Y854" s="12">
        <f>INT(INDEX($C$5:$C$54,$I854)*INDEX(怒翼属性投放!$B$67:$Q$83,$F854,Y$3)*INDEX(怒翼属性投放!$B$33:$B$41,怒翼升级!$G854))</f>
        <v>0</v>
      </c>
      <c r="Z854" s="12">
        <f>SUMPRODUCT(怒翼属性投放!B$47:Q$47,怒翼升级!J854:Y854)</f>
        <v>31484</v>
      </c>
    </row>
  </sheetData>
  <mergeCells count="2">
    <mergeCell ref="A2:C2"/>
    <mergeCell ref="F2:Z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238"/>
  <sheetViews>
    <sheetView workbookViewId="0">
      <selection activeCell="D6" sqref="D6"/>
    </sheetView>
  </sheetViews>
  <sheetFormatPr defaultRowHeight="13.5" x14ac:dyDescent="0.15"/>
  <cols>
    <col min="1" max="1" width="9.75" customWidth="1"/>
    <col min="2" max="2" width="9" style="10"/>
    <col min="3" max="3" width="12.5" customWidth="1"/>
    <col min="4" max="4" width="11.875" customWidth="1"/>
    <col min="5" max="5" width="15.875" customWidth="1"/>
    <col min="6" max="6" width="13.875" customWidth="1"/>
    <col min="7" max="7" width="12.875" style="10" customWidth="1"/>
    <col min="8" max="8" width="15" customWidth="1"/>
    <col min="9" max="9" width="14.25" customWidth="1"/>
  </cols>
  <sheetData>
    <row r="2" spans="1:25" ht="66.75" customHeight="1" x14ac:dyDescent="0.15">
      <c r="A2" s="23" t="s">
        <v>162</v>
      </c>
      <c r="B2" s="23"/>
      <c r="C2" s="23"/>
      <c r="D2" s="23"/>
      <c r="E2" s="23"/>
      <c r="F2" s="23"/>
      <c r="G2" s="23"/>
      <c r="H2" s="23"/>
      <c r="I2" s="23"/>
    </row>
    <row r="3" spans="1:25" s="10" customFormat="1" x14ac:dyDescent="0.15"/>
    <row r="4" spans="1:25" s="10" customFormat="1" ht="16.5" x14ac:dyDescent="0.15">
      <c r="A4" s="15" t="s">
        <v>172</v>
      </c>
      <c r="B4" s="18">
        <v>0.4</v>
      </c>
    </row>
    <row r="5" spans="1:25" s="10" customFormat="1" ht="16.5" x14ac:dyDescent="0.15">
      <c r="A5" s="15" t="s">
        <v>173</v>
      </c>
      <c r="B5" s="18">
        <v>0.25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s="10" customFormat="1" x14ac:dyDescent="0.15"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s="10" customFormat="1" x14ac:dyDescent="0.15">
      <c r="J7" s="17">
        <v>1</v>
      </c>
      <c r="K7" s="17">
        <v>2</v>
      </c>
      <c r="L7" s="17">
        <v>3</v>
      </c>
      <c r="M7" s="17">
        <v>4</v>
      </c>
      <c r="N7" s="17">
        <v>5</v>
      </c>
      <c r="O7" s="17">
        <v>6</v>
      </c>
      <c r="P7" s="17">
        <v>7</v>
      </c>
      <c r="Q7" s="17">
        <v>8</v>
      </c>
      <c r="R7" s="17">
        <v>9</v>
      </c>
      <c r="S7" s="17">
        <v>10</v>
      </c>
      <c r="T7" s="17">
        <v>11</v>
      </c>
      <c r="U7" s="17">
        <v>12</v>
      </c>
      <c r="V7" s="17">
        <v>13</v>
      </c>
      <c r="W7" s="17">
        <v>14</v>
      </c>
      <c r="X7" s="17">
        <v>15</v>
      </c>
      <c r="Y7" s="17">
        <v>16</v>
      </c>
    </row>
    <row r="8" spans="1:25" ht="16.5" x14ac:dyDescent="0.15">
      <c r="A8" s="11" t="s">
        <v>150</v>
      </c>
      <c r="B8" s="11" t="s">
        <v>153</v>
      </c>
      <c r="C8" s="11" t="s">
        <v>164</v>
      </c>
      <c r="D8" s="11" t="s">
        <v>151</v>
      </c>
      <c r="E8" s="11" t="s">
        <v>167</v>
      </c>
      <c r="F8" s="11" t="s">
        <v>165</v>
      </c>
      <c r="G8" s="11" t="s">
        <v>152</v>
      </c>
      <c r="H8" s="11" t="s">
        <v>168</v>
      </c>
      <c r="I8" s="11" t="s">
        <v>166</v>
      </c>
      <c r="J8" s="11" t="s">
        <v>72</v>
      </c>
      <c r="K8" s="11" t="s">
        <v>73</v>
      </c>
      <c r="L8" s="11" t="s">
        <v>74</v>
      </c>
      <c r="M8" s="11" t="s">
        <v>75</v>
      </c>
      <c r="N8" s="11" t="s">
        <v>93</v>
      </c>
      <c r="O8" s="11" t="s">
        <v>94</v>
      </c>
      <c r="P8" s="11" t="s">
        <v>95</v>
      </c>
      <c r="Q8" s="11" t="s">
        <v>96</v>
      </c>
      <c r="R8" s="11" t="s">
        <v>97</v>
      </c>
      <c r="S8" s="11" t="s">
        <v>98</v>
      </c>
      <c r="T8" s="11" t="s">
        <v>99</v>
      </c>
      <c r="U8" s="11" t="s">
        <v>100</v>
      </c>
      <c r="V8" s="11" t="s">
        <v>101</v>
      </c>
      <c r="W8" s="11" t="s">
        <v>102</v>
      </c>
      <c r="X8" s="11" t="s">
        <v>103</v>
      </c>
      <c r="Y8" s="11" t="s">
        <v>104</v>
      </c>
    </row>
    <row r="9" spans="1:25" ht="16.5" x14ac:dyDescent="0.15">
      <c r="A9" s="14" t="s">
        <v>9</v>
      </c>
      <c r="B9" s="14" t="s">
        <v>163</v>
      </c>
      <c r="C9" s="12">
        <f>INDEX($B$4:$B$5,IF(E9&gt;0,1,0)+IF(H9&gt;0,1,0))</f>
        <v>0.4</v>
      </c>
      <c r="D9" s="14" t="s">
        <v>14</v>
      </c>
      <c r="E9" s="12">
        <f>INDEX(怒翼属性投放!$A$11:$A$27,MATCH(怒翼情缘!D9,怒翼属性投放!$B$11:$B$27,0))</f>
        <v>6</v>
      </c>
      <c r="F9" s="14">
        <v>1</v>
      </c>
      <c r="G9" s="14"/>
      <c r="H9" s="12">
        <f>IF(ISBLANK(G9),0,INDEX(怒翼属性投放!$A$11:$A$27,MATCH(怒翼情缘!G9,怒翼属性投放!$B$11:$B$27,0)))</f>
        <v>0</v>
      </c>
      <c r="I9" s="14">
        <v>1</v>
      </c>
      <c r="J9" s="12">
        <f>INT(IF($E9&gt;0,INDEX(怒翼升级!$J$5:$Y$854,($E9-1)*50+$F9,J$7)*$C9,0)+IF($H9&gt;0,INDEX(怒翼升级!$J$5:$Y$854,($H9-1)*50+$H9,J$7)*$C9,0))</f>
        <v>862</v>
      </c>
      <c r="K9" s="12">
        <f>INT(IF($E9&gt;0,INDEX(怒翼升级!$J$5:$Y$854,($E9-1)*50+$F9,K$7)*$C9,0)+IF($H9&gt;0,INDEX(怒翼升级!$J$5:$Y$854,($H9-1)*50+$H9,K$7)*$C9,0))</f>
        <v>68</v>
      </c>
      <c r="L9" s="12">
        <f>INT(IF($E9&gt;0,INDEX(怒翼升级!$J$5:$Y$854,($E9-1)*50+$F9,L$7)*$C9,0)+IF($H9&gt;0,INDEX(怒翼升级!$J$5:$Y$854,($H9-1)*50+$H9,L$7)*$C9,0))</f>
        <v>34</v>
      </c>
      <c r="M9" s="12">
        <f>INT(IF($E9&gt;0,INDEX(怒翼升级!$J$5:$Y$854,($E9-1)*50+$F9,M$7)*$C9,0)+IF($H9&gt;0,INDEX(怒翼升级!$J$5:$Y$854,($H9-1)*50+$H9,M$7)*$C9,0))</f>
        <v>34</v>
      </c>
      <c r="N9" s="12">
        <f>INT(IF($E9&gt;0,INDEX(怒翼升级!$J$5:$Y$854,($E9-1)*50+$F9,N$7)*$C9,0)+IF($H9&gt;0,INDEX(怒翼升级!$J$5:$Y$854,($H9-1)*50+$H9,N$7)*$C9,0))</f>
        <v>0</v>
      </c>
      <c r="O9" s="12">
        <f>INT(IF($E9&gt;0,INDEX(怒翼升级!$J$5:$Y$854,($E9-1)*50+$F9,O$7)*$C9,0)+IF($H9&gt;0,INDEX(怒翼升级!$J$5:$Y$854,($H9-1)*50+$H9,O$7)*$C9,0))</f>
        <v>0</v>
      </c>
      <c r="P9" s="12">
        <f>INT(IF($E9&gt;0,INDEX(怒翼升级!$J$5:$Y$854,($E9-1)*50+$F9,P$7)*$C9,0)+IF($H9&gt;0,INDEX(怒翼升级!$J$5:$Y$854,($H9-1)*50+$H9,P$7)*$C9,0))</f>
        <v>0</v>
      </c>
      <c r="Q9" s="12">
        <f>INT(IF($E9&gt;0,INDEX(怒翼升级!$J$5:$Y$854,($E9-1)*50+$F9,Q$7)*$C9,0)+IF($H9&gt;0,INDEX(怒翼升级!$J$5:$Y$854,($H9-1)*50+$H9,Q$7)*$C9,0))</f>
        <v>0</v>
      </c>
      <c r="R9" s="12">
        <f>INT(IF($E9&gt;0,INDEX(怒翼升级!$J$5:$Y$854,($E9-1)*50+$F9,R$7)*$C9,0)+IF($H9&gt;0,INDEX(怒翼升级!$J$5:$Y$854,($H9-1)*50+$H9,R$7)*$C9,0))</f>
        <v>0</v>
      </c>
      <c r="S9" s="12">
        <f>INT(IF($E9&gt;0,INDEX(怒翼升级!$J$5:$Y$854,($E9-1)*50+$F9,S$7)*$C9,0)+IF($H9&gt;0,INDEX(怒翼升级!$J$5:$Y$854,($H9-1)*50+$H9,S$7)*$C9,0))</f>
        <v>0</v>
      </c>
      <c r="T9" s="12">
        <f>INT(IF($E9&gt;0,INDEX(怒翼升级!$J$5:$Y$854,($E9-1)*50+$F9,T$7)*$C9,0)+IF($H9&gt;0,INDEX(怒翼升级!$J$5:$Y$854,($H9-1)*50+$H9,T$7)*$C9,0))</f>
        <v>0</v>
      </c>
      <c r="U9" s="12">
        <f>INT(IF($E9&gt;0,INDEX(怒翼升级!$J$5:$Y$854,($E9-1)*50+$F9,U$7)*$C9,0)+IF($H9&gt;0,INDEX(怒翼升级!$J$5:$Y$854,($H9-1)*50+$H9,U$7)*$C9,0))</f>
        <v>0</v>
      </c>
      <c r="V9" s="12">
        <f>INT(IF($E9&gt;0,INDEX(怒翼升级!$J$5:$Y$854,($E9-1)*50+$F9,V$7)*$C9,0)+IF($H9&gt;0,INDEX(怒翼升级!$J$5:$Y$854,($H9-1)*50+$H9,V$7)*$C9,0))</f>
        <v>0</v>
      </c>
      <c r="W9" s="12">
        <f>INT(IF($E9&gt;0,INDEX(怒翼升级!$J$5:$Y$854,($E9-1)*50+$F9,W$7)*$C9,0)+IF($H9&gt;0,INDEX(怒翼升级!$J$5:$Y$854,($H9-1)*50+$H9,W$7)*$C9,0))</f>
        <v>0</v>
      </c>
      <c r="X9" s="12">
        <f>INT(IF($E9&gt;0,INDEX(怒翼升级!$J$5:$Y$854,($E9-1)*50+$F9,X$7)*$C9,0)+IF($H9&gt;0,INDEX(怒翼升级!$J$5:$Y$854,($H9-1)*50+$H9,X$7)*$C9,0))</f>
        <v>0</v>
      </c>
      <c r="Y9" s="12">
        <f>INT(IF($E9&gt;0,INDEX(怒翼升级!$J$5:$Y$854,($E9-1)*50+$F9,Y$7)*$C9,0)+IF($H9&gt;0,INDEX(怒翼升级!$J$5:$Y$854,($H9-1)*50+$H9,Y$7)*$C9,0))</f>
        <v>0</v>
      </c>
    </row>
    <row r="10" spans="1:25" ht="16.5" x14ac:dyDescent="0.15">
      <c r="A10" s="14" t="s">
        <v>10</v>
      </c>
      <c r="B10" s="14" t="s">
        <v>163</v>
      </c>
      <c r="C10" s="12">
        <f t="shared" ref="C10:C54" si="0">INDEX($B$4:$B$5,IF(E10&gt;0,1,0)+IF(H10&gt;0,1,0))</f>
        <v>0.4</v>
      </c>
      <c r="D10" s="14" t="s">
        <v>15</v>
      </c>
      <c r="E10" s="12">
        <f>INDEX(怒翼属性投放!$A$11:$A$27,MATCH(怒翼情缘!D10,怒翼属性投放!$B$11:$B$27,0))</f>
        <v>7</v>
      </c>
      <c r="F10" s="14">
        <v>1</v>
      </c>
      <c r="G10" s="14"/>
      <c r="H10" s="12">
        <f>IF(ISBLANK(G10),0,INDEX(怒翼属性投放!$A$11:$A$27,MATCH(怒翼情缘!G10,怒翼属性投放!$B$11:$B$27,0)))</f>
        <v>0</v>
      </c>
      <c r="I10" s="14">
        <v>1</v>
      </c>
      <c r="J10" s="12">
        <f>INT(IF($E10&gt;0,INDEX(怒翼升级!$J$5:$Y$854,($E10-1)*50+$F10,J$7)*$C10,0)+IF($H10&gt;0,INDEX(怒翼升级!$J$5:$Y$854,($H10-1)*50+$H10,J$7)*$C10,0))</f>
        <v>538</v>
      </c>
      <c r="K10" s="12">
        <f>INT(IF($E10&gt;0,INDEX(怒翼升级!$J$5:$Y$854,($E10-1)*50+$F10,K$7)*$C10,0)+IF($H10&gt;0,INDEX(怒翼升级!$J$5:$Y$854,($H10-1)*50+$H10,K$7)*$C10,0))</f>
        <v>42</v>
      </c>
      <c r="L10" s="12">
        <f>INT(IF($E10&gt;0,INDEX(怒翼升级!$J$5:$Y$854,($E10-1)*50+$F10,L$7)*$C10,0)+IF($H10&gt;0,INDEX(怒翼升级!$J$5:$Y$854,($H10-1)*50+$H10,L$7)*$C10,0))</f>
        <v>21</v>
      </c>
      <c r="M10" s="12">
        <f>INT(IF($E10&gt;0,INDEX(怒翼升级!$J$5:$Y$854,($E10-1)*50+$F10,M$7)*$C10,0)+IF($H10&gt;0,INDEX(怒翼升级!$J$5:$Y$854,($H10-1)*50+$H10,M$7)*$C10,0))</f>
        <v>21</v>
      </c>
      <c r="N10" s="12">
        <f>INT(IF($E10&gt;0,INDEX(怒翼升级!$J$5:$Y$854,($E10-1)*50+$F10,N$7)*$C10,0)+IF($H10&gt;0,INDEX(怒翼升级!$J$5:$Y$854,($H10-1)*50+$H10,N$7)*$C10,0))</f>
        <v>193</v>
      </c>
      <c r="O10" s="12">
        <f>INT(IF($E10&gt;0,INDEX(怒翼升级!$J$5:$Y$854,($E10-1)*50+$F10,O$7)*$C10,0)+IF($H10&gt;0,INDEX(怒翼升级!$J$5:$Y$854,($H10-1)*50+$H10,O$7)*$C10,0))</f>
        <v>0</v>
      </c>
      <c r="P10" s="12">
        <f>INT(IF($E10&gt;0,INDEX(怒翼升级!$J$5:$Y$854,($E10-1)*50+$F10,P$7)*$C10,0)+IF($H10&gt;0,INDEX(怒翼升级!$J$5:$Y$854,($H10-1)*50+$H10,P$7)*$C10,0))</f>
        <v>0</v>
      </c>
      <c r="Q10" s="12">
        <f>INT(IF($E10&gt;0,INDEX(怒翼升级!$J$5:$Y$854,($E10-1)*50+$F10,Q$7)*$C10,0)+IF($H10&gt;0,INDEX(怒翼升级!$J$5:$Y$854,($H10-1)*50+$H10,Q$7)*$C10,0))</f>
        <v>0</v>
      </c>
      <c r="R10" s="12">
        <f>INT(IF($E10&gt;0,INDEX(怒翼升级!$J$5:$Y$854,($E10-1)*50+$F10,R$7)*$C10,0)+IF($H10&gt;0,INDEX(怒翼升级!$J$5:$Y$854,($H10-1)*50+$H10,R$7)*$C10,0))</f>
        <v>0</v>
      </c>
      <c r="S10" s="12">
        <f>INT(IF($E10&gt;0,INDEX(怒翼升级!$J$5:$Y$854,($E10-1)*50+$F10,S$7)*$C10,0)+IF($H10&gt;0,INDEX(怒翼升级!$J$5:$Y$854,($H10-1)*50+$H10,S$7)*$C10,0))</f>
        <v>0</v>
      </c>
      <c r="T10" s="12">
        <f>INT(IF($E10&gt;0,INDEX(怒翼升级!$J$5:$Y$854,($E10-1)*50+$F10,T$7)*$C10,0)+IF($H10&gt;0,INDEX(怒翼升级!$J$5:$Y$854,($H10-1)*50+$H10,T$7)*$C10,0))</f>
        <v>0</v>
      </c>
      <c r="U10" s="12">
        <f>INT(IF($E10&gt;0,INDEX(怒翼升级!$J$5:$Y$854,($E10-1)*50+$F10,U$7)*$C10,0)+IF($H10&gt;0,INDEX(怒翼升级!$J$5:$Y$854,($H10-1)*50+$H10,U$7)*$C10,0))</f>
        <v>0</v>
      </c>
      <c r="V10" s="12">
        <f>INT(IF($E10&gt;0,INDEX(怒翼升级!$J$5:$Y$854,($E10-1)*50+$F10,V$7)*$C10,0)+IF($H10&gt;0,INDEX(怒翼升级!$J$5:$Y$854,($H10-1)*50+$H10,V$7)*$C10,0))</f>
        <v>0</v>
      </c>
      <c r="W10" s="12">
        <f>INT(IF($E10&gt;0,INDEX(怒翼升级!$J$5:$Y$854,($E10-1)*50+$F10,W$7)*$C10,0)+IF($H10&gt;0,INDEX(怒翼升级!$J$5:$Y$854,($H10-1)*50+$H10,W$7)*$C10,0))</f>
        <v>0</v>
      </c>
      <c r="X10" s="12">
        <f>INT(IF($E10&gt;0,INDEX(怒翼升级!$J$5:$Y$854,($E10-1)*50+$F10,X$7)*$C10,0)+IF($H10&gt;0,INDEX(怒翼升级!$J$5:$Y$854,($H10-1)*50+$H10,X$7)*$C10,0))</f>
        <v>0</v>
      </c>
      <c r="Y10" s="12">
        <f>INT(IF($E10&gt;0,INDEX(怒翼升级!$J$5:$Y$854,($E10-1)*50+$F10,Y$7)*$C10,0)+IF($H10&gt;0,INDEX(怒翼升级!$J$5:$Y$854,($H10-1)*50+$H10,Y$7)*$C10,0))</f>
        <v>0</v>
      </c>
    </row>
    <row r="11" spans="1:25" ht="16.5" x14ac:dyDescent="0.15">
      <c r="A11" s="14" t="s">
        <v>11</v>
      </c>
      <c r="B11" s="14" t="s">
        <v>163</v>
      </c>
      <c r="C11" s="12">
        <f t="shared" si="0"/>
        <v>0.4</v>
      </c>
      <c r="D11" s="14" t="s">
        <v>13</v>
      </c>
      <c r="E11" s="12">
        <f>INDEX(怒翼属性投放!$A$11:$A$27,MATCH(怒翼情缘!D11,怒翼属性投放!$B$11:$B$27,0))</f>
        <v>5</v>
      </c>
      <c r="F11" s="14">
        <v>1</v>
      </c>
      <c r="G11" s="14"/>
      <c r="H11" s="12">
        <f>IF(ISBLANK(G11),0,INDEX(怒翼属性投放!$A$11:$A$27,MATCH(怒翼情缘!G11,怒翼属性投放!$B$11:$B$27,0)))</f>
        <v>0</v>
      </c>
      <c r="I11" s="14">
        <v>1</v>
      </c>
      <c r="J11" s="12">
        <f>INT(IF($E11&gt;0,INDEX(怒翼升级!$J$5:$Y$854,($E11-1)*50+$F11,J$7)*$C11,0)+IF($H11&gt;0,INDEX(怒翼升级!$J$5:$Y$854,($H11-1)*50+$H11,J$7)*$C11,0))</f>
        <v>689</v>
      </c>
      <c r="K11" s="12">
        <f>INT(IF($E11&gt;0,INDEX(怒翼升级!$J$5:$Y$854,($E11-1)*50+$F11,K$7)*$C11,0)+IF($H11&gt;0,INDEX(怒翼升级!$J$5:$Y$854,($H11-1)*50+$H11,K$7)*$C11,0))</f>
        <v>54</v>
      </c>
      <c r="L11" s="12">
        <f>INT(IF($E11&gt;0,INDEX(怒翼升级!$J$5:$Y$854,($E11-1)*50+$F11,L$7)*$C11,0)+IF($H11&gt;0,INDEX(怒翼升级!$J$5:$Y$854,($H11-1)*50+$H11,L$7)*$C11,0))</f>
        <v>27</v>
      </c>
      <c r="M11" s="12">
        <f>INT(IF($E11&gt;0,INDEX(怒翼升级!$J$5:$Y$854,($E11-1)*50+$F11,M$7)*$C11,0)+IF($H11&gt;0,INDEX(怒翼升级!$J$5:$Y$854,($H11-1)*50+$H11,M$7)*$C11,0))</f>
        <v>27</v>
      </c>
      <c r="N11" s="12">
        <f>INT(IF($E11&gt;0,INDEX(怒翼升级!$J$5:$Y$854,($E11-1)*50+$F11,N$7)*$C11,0)+IF($H11&gt;0,INDEX(怒翼升级!$J$5:$Y$854,($H11-1)*50+$H11,N$7)*$C11,0))</f>
        <v>0</v>
      </c>
      <c r="O11" s="12">
        <f>INT(IF($E11&gt;0,INDEX(怒翼升级!$J$5:$Y$854,($E11-1)*50+$F11,O$7)*$C11,0)+IF($H11&gt;0,INDEX(怒翼升级!$J$5:$Y$854,($H11-1)*50+$H11,O$7)*$C11,0))</f>
        <v>0</v>
      </c>
      <c r="P11" s="12">
        <f>INT(IF($E11&gt;0,INDEX(怒翼升级!$J$5:$Y$854,($E11-1)*50+$F11,P$7)*$C11,0)+IF($H11&gt;0,INDEX(怒翼升级!$J$5:$Y$854,($H11-1)*50+$H11,P$7)*$C11,0))</f>
        <v>0</v>
      </c>
      <c r="Q11" s="12">
        <f>INT(IF($E11&gt;0,INDEX(怒翼升级!$J$5:$Y$854,($E11-1)*50+$F11,Q$7)*$C11,0)+IF($H11&gt;0,INDEX(怒翼升级!$J$5:$Y$854,($H11-1)*50+$H11,Q$7)*$C11,0))</f>
        <v>0</v>
      </c>
      <c r="R11" s="12">
        <f>INT(IF($E11&gt;0,INDEX(怒翼升级!$J$5:$Y$854,($E11-1)*50+$F11,R$7)*$C11,0)+IF($H11&gt;0,INDEX(怒翼升级!$J$5:$Y$854,($H11-1)*50+$H11,R$7)*$C11,0))</f>
        <v>0</v>
      </c>
      <c r="S11" s="12">
        <f>INT(IF($E11&gt;0,INDEX(怒翼升级!$J$5:$Y$854,($E11-1)*50+$F11,S$7)*$C11,0)+IF($H11&gt;0,INDEX(怒翼升级!$J$5:$Y$854,($H11-1)*50+$H11,S$7)*$C11,0))</f>
        <v>0</v>
      </c>
      <c r="T11" s="12">
        <f>INT(IF($E11&gt;0,INDEX(怒翼升级!$J$5:$Y$854,($E11-1)*50+$F11,T$7)*$C11,0)+IF($H11&gt;0,INDEX(怒翼升级!$J$5:$Y$854,($H11-1)*50+$H11,T$7)*$C11,0))</f>
        <v>0</v>
      </c>
      <c r="U11" s="12">
        <f>INT(IF($E11&gt;0,INDEX(怒翼升级!$J$5:$Y$854,($E11-1)*50+$F11,U$7)*$C11,0)+IF($H11&gt;0,INDEX(怒翼升级!$J$5:$Y$854,($H11-1)*50+$H11,U$7)*$C11,0))</f>
        <v>0</v>
      </c>
      <c r="V11" s="12">
        <f>INT(IF($E11&gt;0,INDEX(怒翼升级!$J$5:$Y$854,($E11-1)*50+$F11,V$7)*$C11,0)+IF($H11&gt;0,INDEX(怒翼升级!$J$5:$Y$854,($H11-1)*50+$H11,V$7)*$C11,0))</f>
        <v>0</v>
      </c>
      <c r="W11" s="12">
        <f>INT(IF($E11&gt;0,INDEX(怒翼升级!$J$5:$Y$854,($E11-1)*50+$F11,W$7)*$C11,0)+IF($H11&gt;0,INDEX(怒翼升级!$J$5:$Y$854,($H11-1)*50+$H11,W$7)*$C11,0))</f>
        <v>0</v>
      </c>
      <c r="X11" s="12">
        <f>INT(IF($E11&gt;0,INDEX(怒翼升级!$J$5:$Y$854,($E11-1)*50+$F11,X$7)*$C11,0)+IF($H11&gt;0,INDEX(怒翼升级!$J$5:$Y$854,($H11-1)*50+$H11,X$7)*$C11,0))</f>
        <v>0</v>
      </c>
      <c r="Y11" s="12">
        <f>INT(IF($E11&gt;0,INDEX(怒翼升级!$J$5:$Y$854,($E11-1)*50+$F11,Y$7)*$C11,0)+IF($H11&gt;0,INDEX(怒翼升级!$J$5:$Y$854,($H11-1)*50+$H11,Y$7)*$C11,0))</f>
        <v>0</v>
      </c>
    </row>
    <row r="12" spans="1:25" ht="16.5" x14ac:dyDescent="0.15">
      <c r="A12" s="14" t="s">
        <v>12</v>
      </c>
      <c r="B12" s="14" t="s">
        <v>163</v>
      </c>
      <c r="C12" s="12">
        <f t="shared" si="0"/>
        <v>0.4</v>
      </c>
      <c r="D12" s="14" t="s">
        <v>13</v>
      </c>
      <c r="E12" s="12">
        <f>INDEX(怒翼属性投放!$A$11:$A$27,MATCH(怒翼情缘!D12,怒翼属性投放!$B$11:$B$27,0))</f>
        <v>5</v>
      </c>
      <c r="F12" s="14">
        <v>1</v>
      </c>
      <c r="G12" s="14"/>
      <c r="H12" s="12">
        <f>IF(ISBLANK(G12),0,INDEX(怒翼属性投放!$A$11:$A$27,MATCH(怒翼情缘!G12,怒翼属性投放!$B$11:$B$27,0)))</f>
        <v>0</v>
      </c>
      <c r="I12" s="14">
        <v>1</v>
      </c>
      <c r="J12" s="12">
        <f>INT(IF($E12&gt;0,INDEX(怒翼升级!$J$5:$Y$854,($E12-1)*50+$F12,J$7)*$C12,0)+IF($H12&gt;0,INDEX(怒翼升级!$J$5:$Y$854,($H12-1)*50+$H12,J$7)*$C12,0))</f>
        <v>689</v>
      </c>
      <c r="K12" s="12">
        <f>INT(IF($E12&gt;0,INDEX(怒翼升级!$J$5:$Y$854,($E12-1)*50+$F12,K$7)*$C12,0)+IF($H12&gt;0,INDEX(怒翼升级!$J$5:$Y$854,($H12-1)*50+$H12,K$7)*$C12,0))</f>
        <v>54</v>
      </c>
      <c r="L12" s="12">
        <f>INT(IF($E12&gt;0,INDEX(怒翼升级!$J$5:$Y$854,($E12-1)*50+$F12,L$7)*$C12,0)+IF($H12&gt;0,INDEX(怒翼升级!$J$5:$Y$854,($H12-1)*50+$H12,L$7)*$C12,0))</f>
        <v>27</v>
      </c>
      <c r="M12" s="12">
        <f>INT(IF($E12&gt;0,INDEX(怒翼升级!$J$5:$Y$854,($E12-1)*50+$F12,M$7)*$C12,0)+IF($H12&gt;0,INDEX(怒翼升级!$J$5:$Y$854,($H12-1)*50+$H12,M$7)*$C12,0))</f>
        <v>27</v>
      </c>
      <c r="N12" s="12">
        <f>INT(IF($E12&gt;0,INDEX(怒翼升级!$J$5:$Y$854,($E12-1)*50+$F12,N$7)*$C12,0)+IF($H12&gt;0,INDEX(怒翼升级!$J$5:$Y$854,($H12-1)*50+$H12,N$7)*$C12,0))</f>
        <v>0</v>
      </c>
      <c r="O12" s="12">
        <f>INT(IF($E12&gt;0,INDEX(怒翼升级!$J$5:$Y$854,($E12-1)*50+$F12,O$7)*$C12,0)+IF($H12&gt;0,INDEX(怒翼升级!$J$5:$Y$854,($H12-1)*50+$H12,O$7)*$C12,0))</f>
        <v>0</v>
      </c>
      <c r="P12" s="12">
        <f>INT(IF($E12&gt;0,INDEX(怒翼升级!$J$5:$Y$854,($E12-1)*50+$F12,P$7)*$C12,0)+IF($H12&gt;0,INDEX(怒翼升级!$J$5:$Y$854,($H12-1)*50+$H12,P$7)*$C12,0))</f>
        <v>0</v>
      </c>
      <c r="Q12" s="12">
        <f>INT(IF($E12&gt;0,INDEX(怒翼升级!$J$5:$Y$854,($E12-1)*50+$F12,Q$7)*$C12,0)+IF($H12&gt;0,INDEX(怒翼升级!$J$5:$Y$854,($H12-1)*50+$H12,Q$7)*$C12,0))</f>
        <v>0</v>
      </c>
      <c r="R12" s="12">
        <f>INT(IF($E12&gt;0,INDEX(怒翼升级!$J$5:$Y$854,($E12-1)*50+$F12,R$7)*$C12,0)+IF($H12&gt;0,INDEX(怒翼升级!$J$5:$Y$854,($H12-1)*50+$H12,R$7)*$C12,0))</f>
        <v>0</v>
      </c>
      <c r="S12" s="12">
        <f>INT(IF($E12&gt;0,INDEX(怒翼升级!$J$5:$Y$854,($E12-1)*50+$F12,S$7)*$C12,0)+IF($H12&gt;0,INDEX(怒翼升级!$J$5:$Y$854,($H12-1)*50+$H12,S$7)*$C12,0))</f>
        <v>0</v>
      </c>
      <c r="T12" s="12">
        <f>INT(IF($E12&gt;0,INDEX(怒翼升级!$J$5:$Y$854,($E12-1)*50+$F12,T$7)*$C12,0)+IF($H12&gt;0,INDEX(怒翼升级!$J$5:$Y$854,($H12-1)*50+$H12,T$7)*$C12,0))</f>
        <v>0</v>
      </c>
      <c r="U12" s="12">
        <f>INT(IF($E12&gt;0,INDEX(怒翼升级!$J$5:$Y$854,($E12-1)*50+$F12,U$7)*$C12,0)+IF($H12&gt;0,INDEX(怒翼升级!$J$5:$Y$854,($H12-1)*50+$H12,U$7)*$C12,0))</f>
        <v>0</v>
      </c>
      <c r="V12" s="12">
        <f>INT(IF($E12&gt;0,INDEX(怒翼升级!$J$5:$Y$854,($E12-1)*50+$F12,V$7)*$C12,0)+IF($H12&gt;0,INDEX(怒翼升级!$J$5:$Y$854,($H12-1)*50+$H12,V$7)*$C12,0))</f>
        <v>0</v>
      </c>
      <c r="W12" s="12">
        <f>INT(IF($E12&gt;0,INDEX(怒翼升级!$J$5:$Y$854,($E12-1)*50+$F12,W$7)*$C12,0)+IF($H12&gt;0,INDEX(怒翼升级!$J$5:$Y$854,($H12-1)*50+$H12,W$7)*$C12,0))</f>
        <v>0</v>
      </c>
      <c r="X12" s="12">
        <f>INT(IF($E12&gt;0,INDEX(怒翼升级!$J$5:$Y$854,($E12-1)*50+$F12,X$7)*$C12,0)+IF($H12&gt;0,INDEX(怒翼升级!$J$5:$Y$854,($H12-1)*50+$H12,X$7)*$C12,0))</f>
        <v>0</v>
      </c>
      <c r="Y12" s="12">
        <f>INT(IF($E12&gt;0,INDEX(怒翼升级!$J$5:$Y$854,($E12-1)*50+$F12,Y$7)*$C12,0)+IF($H12&gt;0,INDEX(怒翼升级!$J$5:$Y$854,($H12-1)*50+$H12,Y$7)*$C12,0))</f>
        <v>0</v>
      </c>
    </row>
    <row r="13" spans="1:25" ht="16.5" x14ac:dyDescent="0.15">
      <c r="A13" s="14" t="s">
        <v>13</v>
      </c>
      <c r="B13" s="14" t="s">
        <v>163</v>
      </c>
      <c r="C13" s="12">
        <f t="shared" si="0"/>
        <v>0.4</v>
      </c>
      <c r="D13" s="14" t="s">
        <v>19</v>
      </c>
      <c r="E13" s="12">
        <f>INDEX(怒翼属性投放!$A$11:$A$27,MATCH(怒翼情缘!D13,怒翼属性投放!$B$11:$B$27,0))</f>
        <v>11</v>
      </c>
      <c r="F13" s="14">
        <v>1</v>
      </c>
      <c r="G13" s="14"/>
      <c r="H13" s="12">
        <f>IF(ISBLANK(G13),0,INDEX(怒翼属性投放!$A$11:$A$27,MATCH(怒翼情缘!G13,怒翼属性投放!$B$11:$B$27,0)))</f>
        <v>0</v>
      </c>
      <c r="I13" s="14">
        <v>1</v>
      </c>
      <c r="J13" s="12">
        <f>INT(IF($E13&gt;0,INDEX(怒翼升级!$J$5:$Y$854,($E13-1)*50+$F13,J$7)*$C13,0)+IF($H13&gt;0,INDEX(怒翼升级!$J$5:$Y$854,($H13-1)*50+$H13,J$7)*$C13,0))</f>
        <v>769</v>
      </c>
      <c r="K13" s="12">
        <f>INT(IF($E13&gt;0,INDEX(怒翼升级!$J$5:$Y$854,($E13-1)*50+$F13,K$7)*$C13,0)+IF($H13&gt;0,INDEX(怒翼升级!$J$5:$Y$854,($H13-1)*50+$H13,K$7)*$C13,0))</f>
        <v>61</v>
      </c>
      <c r="L13" s="12">
        <f>INT(IF($E13&gt;0,INDEX(怒翼升级!$J$5:$Y$854,($E13-1)*50+$F13,L$7)*$C13,0)+IF($H13&gt;0,INDEX(怒翼升级!$J$5:$Y$854,($H13-1)*50+$H13,L$7)*$C13,0))</f>
        <v>30</v>
      </c>
      <c r="M13" s="12">
        <f>INT(IF($E13&gt;0,INDEX(怒翼升级!$J$5:$Y$854,($E13-1)*50+$F13,M$7)*$C13,0)+IF($H13&gt;0,INDEX(怒翼升级!$J$5:$Y$854,($H13-1)*50+$H13,M$7)*$C13,0))</f>
        <v>30</v>
      </c>
      <c r="N13" s="12">
        <f>INT(IF($E13&gt;0,INDEX(怒翼升级!$J$5:$Y$854,($E13-1)*50+$F13,N$7)*$C13,0)+IF($H13&gt;0,INDEX(怒翼升级!$J$5:$Y$854,($H13-1)*50+$H13,N$7)*$C13,0))</f>
        <v>276</v>
      </c>
      <c r="O13" s="12">
        <f>INT(IF($E13&gt;0,INDEX(怒翼升级!$J$5:$Y$854,($E13-1)*50+$F13,O$7)*$C13,0)+IF($H13&gt;0,INDEX(怒翼升级!$J$5:$Y$854,($H13-1)*50+$H13,O$7)*$C13,0))</f>
        <v>0</v>
      </c>
      <c r="P13" s="12">
        <f>INT(IF($E13&gt;0,INDEX(怒翼升级!$J$5:$Y$854,($E13-1)*50+$F13,P$7)*$C13,0)+IF($H13&gt;0,INDEX(怒翼升级!$J$5:$Y$854,($H13-1)*50+$H13,P$7)*$C13,0))</f>
        <v>0</v>
      </c>
      <c r="Q13" s="12">
        <f>INT(IF($E13&gt;0,INDEX(怒翼升级!$J$5:$Y$854,($E13-1)*50+$F13,Q$7)*$C13,0)+IF($H13&gt;0,INDEX(怒翼升级!$J$5:$Y$854,($H13-1)*50+$H13,Q$7)*$C13,0))</f>
        <v>0</v>
      </c>
      <c r="R13" s="12">
        <f>INT(IF($E13&gt;0,INDEX(怒翼升级!$J$5:$Y$854,($E13-1)*50+$F13,R$7)*$C13,0)+IF($H13&gt;0,INDEX(怒翼升级!$J$5:$Y$854,($H13-1)*50+$H13,R$7)*$C13,0))</f>
        <v>0</v>
      </c>
      <c r="S13" s="12">
        <f>INT(IF($E13&gt;0,INDEX(怒翼升级!$J$5:$Y$854,($E13-1)*50+$F13,S$7)*$C13,0)+IF($H13&gt;0,INDEX(怒翼升级!$J$5:$Y$854,($H13-1)*50+$H13,S$7)*$C13,0))</f>
        <v>0</v>
      </c>
      <c r="T13" s="12">
        <f>INT(IF($E13&gt;0,INDEX(怒翼升级!$J$5:$Y$854,($E13-1)*50+$F13,T$7)*$C13,0)+IF($H13&gt;0,INDEX(怒翼升级!$J$5:$Y$854,($H13-1)*50+$H13,T$7)*$C13,0))</f>
        <v>0</v>
      </c>
      <c r="U13" s="12">
        <f>INT(IF($E13&gt;0,INDEX(怒翼升级!$J$5:$Y$854,($E13-1)*50+$F13,U$7)*$C13,0)+IF($H13&gt;0,INDEX(怒翼升级!$J$5:$Y$854,($H13-1)*50+$H13,U$7)*$C13,0))</f>
        <v>0</v>
      </c>
      <c r="V13" s="12">
        <f>INT(IF($E13&gt;0,INDEX(怒翼升级!$J$5:$Y$854,($E13-1)*50+$F13,V$7)*$C13,0)+IF($H13&gt;0,INDEX(怒翼升级!$J$5:$Y$854,($H13-1)*50+$H13,V$7)*$C13,0))</f>
        <v>0</v>
      </c>
      <c r="W13" s="12">
        <f>INT(IF($E13&gt;0,INDEX(怒翼升级!$J$5:$Y$854,($E13-1)*50+$F13,W$7)*$C13,0)+IF($H13&gt;0,INDEX(怒翼升级!$J$5:$Y$854,($H13-1)*50+$H13,W$7)*$C13,0))</f>
        <v>0</v>
      </c>
      <c r="X13" s="12">
        <f>INT(IF($E13&gt;0,INDEX(怒翼升级!$J$5:$Y$854,($E13-1)*50+$F13,X$7)*$C13,0)+IF($H13&gt;0,INDEX(怒翼升级!$J$5:$Y$854,($H13-1)*50+$H13,X$7)*$C13,0))</f>
        <v>0</v>
      </c>
      <c r="Y13" s="12">
        <f>INT(IF($E13&gt;0,INDEX(怒翼升级!$J$5:$Y$854,($E13-1)*50+$F13,Y$7)*$C13,0)+IF($H13&gt;0,INDEX(怒翼升级!$J$5:$Y$854,($H13-1)*50+$H13,Y$7)*$C13,0))</f>
        <v>0</v>
      </c>
    </row>
    <row r="14" spans="1:25" ht="16.5" x14ac:dyDescent="0.15">
      <c r="A14" s="14" t="s">
        <v>14</v>
      </c>
      <c r="B14" s="14" t="s">
        <v>163</v>
      </c>
      <c r="C14" s="12">
        <f t="shared" si="0"/>
        <v>0.4</v>
      </c>
      <c r="D14" s="14" t="s">
        <v>17</v>
      </c>
      <c r="E14" s="12">
        <f>INDEX(怒翼属性投放!$A$11:$A$27,MATCH(怒翼情缘!D14,怒翼属性投放!$B$11:$B$27,0))</f>
        <v>9</v>
      </c>
      <c r="F14" s="14">
        <v>1</v>
      </c>
      <c r="G14" s="14"/>
      <c r="H14" s="12">
        <f>IF(ISBLANK(G14),0,INDEX(怒翼属性投放!$A$11:$A$27,MATCH(怒翼情缘!G14,怒翼属性投放!$B$11:$B$27,0)))</f>
        <v>0</v>
      </c>
      <c r="I14" s="14">
        <v>1</v>
      </c>
      <c r="J14" s="12">
        <f>INT(IF($E14&gt;0,INDEX(怒翼升级!$J$5:$Y$854,($E14-1)*50+$F14,J$7)*$C14,0)+IF($H14&gt;0,INDEX(怒翼升级!$J$5:$Y$854,($H14-1)*50+$H14,J$7)*$C14,0))</f>
        <v>1000</v>
      </c>
      <c r="K14" s="12">
        <f>INT(IF($E14&gt;0,INDEX(怒翼升级!$J$5:$Y$854,($E14-1)*50+$F14,K$7)*$C14,0)+IF($H14&gt;0,INDEX(怒翼升级!$J$5:$Y$854,($H14-1)*50+$H14,K$7)*$C14,0))</f>
        <v>80</v>
      </c>
      <c r="L14" s="12">
        <f>INT(IF($E14&gt;0,INDEX(怒翼升级!$J$5:$Y$854,($E14-1)*50+$F14,L$7)*$C14,0)+IF($H14&gt;0,INDEX(怒翼升级!$J$5:$Y$854,($H14-1)*50+$H14,L$7)*$C14,0))</f>
        <v>40</v>
      </c>
      <c r="M14" s="12">
        <f>INT(IF($E14&gt;0,INDEX(怒翼升级!$J$5:$Y$854,($E14-1)*50+$F14,M$7)*$C14,0)+IF($H14&gt;0,INDEX(怒翼升级!$J$5:$Y$854,($H14-1)*50+$H14,M$7)*$C14,0))</f>
        <v>40</v>
      </c>
      <c r="N14" s="12">
        <f>INT(IF($E14&gt;0,INDEX(怒翼升级!$J$5:$Y$854,($E14-1)*50+$F14,N$7)*$C14,0)+IF($H14&gt;0,INDEX(怒翼升级!$J$5:$Y$854,($H14-1)*50+$H14,N$7)*$C14,0))</f>
        <v>0</v>
      </c>
      <c r="O14" s="12">
        <f>INT(IF($E14&gt;0,INDEX(怒翼升级!$J$5:$Y$854,($E14-1)*50+$F14,O$7)*$C14,0)+IF($H14&gt;0,INDEX(怒翼升级!$J$5:$Y$854,($H14-1)*50+$H14,O$7)*$C14,0))</f>
        <v>0</v>
      </c>
      <c r="P14" s="12">
        <f>INT(IF($E14&gt;0,INDEX(怒翼升级!$J$5:$Y$854,($E14-1)*50+$F14,P$7)*$C14,0)+IF($H14&gt;0,INDEX(怒翼升级!$J$5:$Y$854,($H14-1)*50+$H14,P$7)*$C14,0))</f>
        <v>120</v>
      </c>
      <c r="Q14" s="12">
        <f>INT(IF($E14&gt;0,INDEX(怒翼升级!$J$5:$Y$854,($E14-1)*50+$F14,Q$7)*$C14,0)+IF($H14&gt;0,INDEX(怒翼升级!$J$5:$Y$854,($H14-1)*50+$H14,Q$7)*$C14,0))</f>
        <v>0</v>
      </c>
      <c r="R14" s="12">
        <f>INT(IF($E14&gt;0,INDEX(怒翼升级!$J$5:$Y$854,($E14-1)*50+$F14,R$7)*$C14,0)+IF($H14&gt;0,INDEX(怒翼升级!$J$5:$Y$854,($H14-1)*50+$H14,R$7)*$C14,0))</f>
        <v>0</v>
      </c>
      <c r="S14" s="12">
        <f>INT(IF($E14&gt;0,INDEX(怒翼升级!$J$5:$Y$854,($E14-1)*50+$F14,S$7)*$C14,0)+IF($H14&gt;0,INDEX(怒翼升级!$J$5:$Y$854,($H14-1)*50+$H14,S$7)*$C14,0))</f>
        <v>0</v>
      </c>
      <c r="T14" s="12">
        <f>INT(IF($E14&gt;0,INDEX(怒翼升级!$J$5:$Y$854,($E14-1)*50+$F14,T$7)*$C14,0)+IF($H14&gt;0,INDEX(怒翼升级!$J$5:$Y$854,($H14-1)*50+$H14,T$7)*$C14,0))</f>
        <v>0</v>
      </c>
      <c r="U14" s="12">
        <f>INT(IF($E14&gt;0,INDEX(怒翼升级!$J$5:$Y$854,($E14-1)*50+$F14,U$7)*$C14,0)+IF($H14&gt;0,INDEX(怒翼升级!$J$5:$Y$854,($H14-1)*50+$H14,U$7)*$C14,0))</f>
        <v>0</v>
      </c>
      <c r="V14" s="12">
        <f>INT(IF($E14&gt;0,INDEX(怒翼升级!$J$5:$Y$854,($E14-1)*50+$F14,V$7)*$C14,0)+IF($H14&gt;0,INDEX(怒翼升级!$J$5:$Y$854,($H14-1)*50+$H14,V$7)*$C14,0))</f>
        <v>0</v>
      </c>
      <c r="W14" s="12">
        <f>INT(IF($E14&gt;0,INDEX(怒翼升级!$J$5:$Y$854,($E14-1)*50+$F14,W$7)*$C14,0)+IF($H14&gt;0,INDEX(怒翼升级!$J$5:$Y$854,($H14-1)*50+$H14,W$7)*$C14,0))</f>
        <v>0</v>
      </c>
      <c r="X14" s="12">
        <f>INT(IF($E14&gt;0,INDEX(怒翼升级!$J$5:$Y$854,($E14-1)*50+$F14,X$7)*$C14,0)+IF($H14&gt;0,INDEX(怒翼升级!$J$5:$Y$854,($H14-1)*50+$H14,X$7)*$C14,0))</f>
        <v>0</v>
      </c>
      <c r="Y14" s="12">
        <f>INT(IF($E14&gt;0,INDEX(怒翼升级!$J$5:$Y$854,($E14-1)*50+$F14,Y$7)*$C14,0)+IF($H14&gt;0,INDEX(怒翼升级!$J$5:$Y$854,($H14-1)*50+$H14,Y$7)*$C14,0))</f>
        <v>0</v>
      </c>
    </row>
    <row r="15" spans="1:25" ht="16.5" x14ac:dyDescent="0.15">
      <c r="A15" s="14" t="s">
        <v>15</v>
      </c>
      <c r="B15" s="14" t="s">
        <v>163</v>
      </c>
      <c r="C15" s="12">
        <f t="shared" si="0"/>
        <v>0.4</v>
      </c>
      <c r="D15" s="14" t="s">
        <v>18</v>
      </c>
      <c r="E15" s="12">
        <f>INDEX(怒翼属性投放!$A$11:$A$27,MATCH(怒翼情缘!D15,怒翼属性投放!$B$11:$B$27,0))</f>
        <v>10</v>
      </c>
      <c r="F15" s="14">
        <v>1</v>
      </c>
      <c r="G15" s="14"/>
      <c r="H15" s="12">
        <f>IF(ISBLANK(G15),0,INDEX(怒翼属性投放!$A$11:$A$27,MATCH(怒翼情缘!G15,怒翼属性投放!$B$11:$B$27,0)))</f>
        <v>0</v>
      </c>
      <c r="I15" s="14">
        <v>1</v>
      </c>
      <c r="J15" s="12">
        <f>INT(IF($E15&gt;0,INDEX(怒翼升级!$J$5:$Y$854,($E15-1)*50+$F15,J$7)*$C15,0)+IF($H15&gt;0,INDEX(怒翼升级!$J$5:$Y$854,($H15-1)*50+$H15,J$7)*$C15,0))</f>
        <v>1000</v>
      </c>
      <c r="K15" s="12">
        <f>INT(IF($E15&gt;0,INDEX(怒翼升级!$J$5:$Y$854,($E15-1)*50+$F15,K$7)*$C15,0)+IF($H15&gt;0,INDEX(怒翼升级!$J$5:$Y$854,($H15-1)*50+$H15,K$7)*$C15,0))</f>
        <v>80</v>
      </c>
      <c r="L15" s="12">
        <f>INT(IF($E15&gt;0,INDEX(怒翼升级!$J$5:$Y$854,($E15-1)*50+$F15,L$7)*$C15,0)+IF($H15&gt;0,INDEX(怒翼升级!$J$5:$Y$854,($H15-1)*50+$H15,L$7)*$C15,0))</f>
        <v>40</v>
      </c>
      <c r="M15" s="12">
        <f>INT(IF($E15&gt;0,INDEX(怒翼升级!$J$5:$Y$854,($E15-1)*50+$F15,M$7)*$C15,0)+IF($H15&gt;0,INDEX(怒翼升级!$J$5:$Y$854,($H15-1)*50+$H15,M$7)*$C15,0))</f>
        <v>40</v>
      </c>
      <c r="N15" s="12">
        <f>INT(IF($E15&gt;0,INDEX(怒翼升级!$J$5:$Y$854,($E15-1)*50+$F15,N$7)*$C15,0)+IF($H15&gt;0,INDEX(怒翼升级!$J$5:$Y$854,($H15-1)*50+$H15,N$7)*$C15,0))</f>
        <v>0</v>
      </c>
      <c r="O15" s="12">
        <f>INT(IF($E15&gt;0,INDEX(怒翼升级!$J$5:$Y$854,($E15-1)*50+$F15,O$7)*$C15,0)+IF($H15&gt;0,INDEX(怒翼升级!$J$5:$Y$854,($H15-1)*50+$H15,O$7)*$C15,0))</f>
        <v>0</v>
      </c>
      <c r="P15" s="12">
        <f>INT(IF($E15&gt;0,INDEX(怒翼升级!$J$5:$Y$854,($E15-1)*50+$F15,P$7)*$C15,0)+IF($H15&gt;0,INDEX(怒翼升级!$J$5:$Y$854,($H15-1)*50+$H15,P$7)*$C15,0))</f>
        <v>0</v>
      </c>
      <c r="Q15" s="12">
        <f>INT(IF($E15&gt;0,INDEX(怒翼升级!$J$5:$Y$854,($E15-1)*50+$F15,Q$7)*$C15,0)+IF($H15&gt;0,INDEX(怒翼升级!$J$5:$Y$854,($H15-1)*50+$H15,Q$7)*$C15,0))</f>
        <v>120</v>
      </c>
      <c r="R15" s="12">
        <f>INT(IF($E15&gt;0,INDEX(怒翼升级!$J$5:$Y$854,($E15-1)*50+$F15,R$7)*$C15,0)+IF($H15&gt;0,INDEX(怒翼升级!$J$5:$Y$854,($H15-1)*50+$H15,R$7)*$C15,0))</f>
        <v>0</v>
      </c>
      <c r="S15" s="12">
        <f>INT(IF($E15&gt;0,INDEX(怒翼升级!$J$5:$Y$854,($E15-1)*50+$F15,S$7)*$C15,0)+IF($H15&gt;0,INDEX(怒翼升级!$J$5:$Y$854,($H15-1)*50+$H15,S$7)*$C15,0))</f>
        <v>0</v>
      </c>
      <c r="T15" s="12">
        <f>INT(IF($E15&gt;0,INDEX(怒翼升级!$J$5:$Y$854,($E15-1)*50+$F15,T$7)*$C15,0)+IF($H15&gt;0,INDEX(怒翼升级!$J$5:$Y$854,($H15-1)*50+$H15,T$7)*$C15,0))</f>
        <v>0</v>
      </c>
      <c r="U15" s="12">
        <f>INT(IF($E15&gt;0,INDEX(怒翼升级!$J$5:$Y$854,($E15-1)*50+$F15,U$7)*$C15,0)+IF($H15&gt;0,INDEX(怒翼升级!$J$5:$Y$854,($H15-1)*50+$H15,U$7)*$C15,0))</f>
        <v>0</v>
      </c>
      <c r="V15" s="12">
        <f>INT(IF($E15&gt;0,INDEX(怒翼升级!$J$5:$Y$854,($E15-1)*50+$F15,V$7)*$C15,0)+IF($H15&gt;0,INDEX(怒翼升级!$J$5:$Y$854,($H15-1)*50+$H15,V$7)*$C15,0))</f>
        <v>0</v>
      </c>
      <c r="W15" s="12">
        <f>INT(IF($E15&gt;0,INDEX(怒翼升级!$J$5:$Y$854,($E15-1)*50+$F15,W$7)*$C15,0)+IF($H15&gt;0,INDEX(怒翼升级!$J$5:$Y$854,($H15-1)*50+$H15,W$7)*$C15,0))</f>
        <v>0</v>
      </c>
      <c r="X15" s="12">
        <f>INT(IF($E15&gt;0,INDEX(怒翼升级!$J$5:$Y$854,($E15-1)*50+$F15,X$7)*$C15,0)+IF($H15&gt;0,INDEX(怒翼升级!$J$5:$Y$854,($H15-1)*50+$H15,X$7)*$C15,0))</f>
        <v>0</v>
      </c>
      <c r="Y15" s="12">
        <f>INT(IF($E15&gt;0,INDEX(怒翼升级!$J$5:$Y$854,($E15-1)*50+$F15,Y$7)*$C15,0)+IF($H15&gt;0,INDEX(怒翼升级!$J$5:$Y$854,($H15-1)*50+$H15,Y$7)*$C15,0))</f>
        <v>0</v>
      </c>
    </row>
    <row r="16" spans="1:25" ht="16.5" x14ac:dyDescent="0.15">
      <c r="A16" s="14" t="s">
        <v>16</v>
      </c>
      <c r="B16" s="14" t="s">
        <v>163</v>
      </c>
      <c r="C16" s="12">
        <f t="shared" si="0"/>
        <v>0.25</v>
      </c>
      <c r="D16" s="14" t="s">
        <v>171</v>
      </c>
      <c r="E16" s="12">
        <f>INDEX(怒翼属性投放!$A$11:$A$27,MATCH(怒翼情缘!D16,怒翼属性投放!$B$11:$B$27,0))</f>
        <v>17</v>
      </c>
      <c r="F16" s="14">
        <v>1</v>
      </c>
      <c r="G16" s="14" t="s">
        <v>169</v>
      </c>
      <c r="H16" s="12">
        <f>IF(ISBLANK(G16),0,INDEX(怒翼属性投放!$A$11:$A$27,MATCH(怒翼情缘!G16,怒翼属性投放!$B$11:$B$27,0)))</f>
        <v>9</v>
      </c>
      <c r="I16" s="14">
        <v>1</v>
      </c>
      <c r="J16" s="12">
        <f>INT(IF($E16&gt;0,INDEX(怒翼升级!$J$5:$Y$854,($E16-1)*50+$F16,J$7)*$C16,0)+IF($H16&gt;0,INDEX(怒翼升级!$J$5:$Y$854,($H16-1)*50+$H16,J$7)*$C16,0))</f>
        <v>1375</v>
      </c>
      <c r="K16" s="12">
        <f>INT(IF($E16&gt;0,INDEX(怒翼升级!$J$5:$Y$854,($E16-1)*50+$F16,K$7)*$C16,0)+IF($H16&gt;0,INDEX(怒翼升级!$J$5:$Y$854,($H16-1)*50+$H16,K$7)*$C16,0))</f>
        <v>195</v>
      </c>
      <c r="L16" s="12">
        <f>INT(IF($E16&gt;0,INDEX(怒翼升级!$J$5:$Y$854,($E16-1)*50+$F16,L$7)*$C16,0)+IF($H16&gt;0,INDEX(怒翼升级!$J$5:$Y$854,($H16-1)*50+$H16,L$7)*$C16,0))</f>
        <v>97</v>
      </c>
      <c r="M16" s="12">
        <f>INT(IF($E16&gt;0,INDEX(怒翼升级!$J$5:$Y$854,($E16-1)*50+$F16,M$7)*$C16,0)+IF($H16&gt;0,INDEX(怒翼升级!$J$5:$Y$854,($H16-1)*50+$H16,M$7)*$C16,0))</f>
        <v>97</v>
      </c>
      <c r="N16" s="12">
        <f>INT(IF($E16&gt;0,INDEX(怒翼升级!$J$5:$Y$854,($E16-1)*50+$F16,N$7)*$C16,0)+IF($H16&gt;0,INDEX(怒翼升级!$J$5:$Y$854,($H16-1)*50+$H16,N$7)*$C16,0))</f>
        <v>85</v>
      </c>
      <c r="O16" s="12">
        <f>INT(IF($E16&gt;0,INDEX(怒翼升级!$J$5:$Y$854,($E16-1)*50+$F16,O$7)*$C16,0)+IF($H16&gt;0,INDEX(怒翼升级!$J$5:$Y$854,($H16-1)*50+$H16,O$7)*$C16,0))</f>
        <v>0</v>
      </c>
      <c r="P16" s="12">
        <f>INT(IF($E16&gt;0,INDEX(怒翼升级!$J$5:$Y$854,($E16-1)*50+$F16,P$7)*$C16,0)+IF($H16&gt;0,INDEX(怒翼升级!$J$5:$Y$854,($H16-1)*50+$H16,P$7)*$C16,0))</f>
        <v>165</v>
      </c>
      <c r="Q16" s="12">
        <f>INT(IF($E16&gt;0,INDEX(怒翼升级!$J$5:$Y$854,($E16-1)*50+$F16,Q$7)*$C16,0)+IF($H16&gt;0,INDEX(怒翼升级!$J$5:$Y$854,($H16-1)*50+$H16,Q$7)*$C16,0))</f>
        <v>85</v>
      </c>
      <c r="R16" s="12">
        <f>INT(IF($E16&gt;0,INDEX(怒翼升级!$J$5:$Y$854,($E16-1)*50+$F16,R$7)*$C16,0)+IF($H16&gt;0,INDEX(怒翼升级!$J$5:$Y$854,($H16-1)*50+$H16,R$7)*$C16,0))</f>
        <v>0</v>
      </c>
      <c r="S16" s="12">
        <f>INT(IF($E16&gt;0,INDEX(怒翼升级!$J$5:$Y$854,($E16-1)*50+$F16,S$7)*$C16,0)+IF($H16&gt;0,INDEX(怒翼升级!$J$5:$Y$854,($H16-1)*50+$H16,S$7)*$C16,0))</f>
        <v>8</v>
      </c>
      <c r="T16" s="12">
        <f>INT(IF($E16&gt;0,INDEX(怒翼升级!$J$5:$Y$854,($E16-1)*50+$F16,T$7)*$C16,0)+IF($H16&gt;0,INDEX(怒翼升级!$J$5:$Y$854,($H16-1)*50+$H16,T$7)*$C16,0))</f>
        <v>8</v>
      </c>
      <c r="U16" s="12">
        <f>INT(IF($E16&gt;0,INDEX(怒翼升级!$J$5:$Y$854,($E16-1)*50+$F16,U$7)*$C16,0)+IF($H16&gt;0,INDEX(怒翼升级!$J$5:$Y$854,($H16-1)*50+$H16,U$7)*$C16,0))</f>
        <v>0</v>
      </c>
      <c r="V16" s="12">
        <f>INT(IF($E16&gt;0,INDEX(怒翼升级!$J$5:$Y$854,($E16-1)*50+$F16,V$7)*$C16,0)+IF($H16&gt;0,INDEX(怒翼升级!$J$5:$Y$854,($H16-1)*50+$H16,V$7)*$C16,0))</f>
        <v>0</v>
      </c>
      <c r="W16" s="12">
        <f>INT(IF($E16&gt;0,INDEX(怒翼升级!$J$5:$Y$854,($E16-1)*50+$F16,W$7)*$C16,0)+IF($H16&gt;0,INDEX(怒翼升级!$J$5:$Y$854,($H16-1)*50+$H16,W$7)*$C16,0))</f>
        <v>0</v>
      </c>
      <c r="X16" s="12">
        <f>INT(IF($E16&gt;0,INDEX(怒翼升级!$J$5:$Y$854,($E16-1)*50+$F16,X$7)*$C16,0)+IF($H16&gt;0,INDEX(怒翼升级!$J$5:$Y$854,($H16-1)*50+$H16,X$7)*$C16,0))</f>
        <v>0</v>
      </c>
      <c r="Y16" s="12">
        <f>INT(IF($E16&gt;0,INDEX(怒翼升级!$J$5:$Y$854,($E16-1)*50+$F16,Y$7)*$C16,0)+IF($H16&gt;0,INDEX(怒翼升级!$J$5:$Y$854,($H16-1)*50+$H16,Y$7)*$C16,0))</f>
        <v>0</v>
      </c>
    </row>
    <row r="17" spans="1:25" ht="16.5" x14ac:dyDescent="0.15">
      <c r="A17" s="14" t="s">
        <v>17</v>
      </c>
      <c r="B17" s="14" t="s">
        <v>163</v>
      </c>
      <c r="C17" s="12">
        <f t="shared" si="0"/>
        <v>0.4</v>
      </c>
      <c r="D17" s="14" t="s">
        <v>154</v>
      </c>
      <c r="E17" s="12">
        <f>INDEX(怒翼属性投放!$A$11:$A$27,MATCH(怒翼情缘!D17,怒翼属性投放!$B$11:$B$27,0))</f>
        <v>16</v>
      </c>
      <c r="F17" s="14">
        <v>1</v>
      </c>
      <c r="G17" s="14"/>
      <c r="H17" s="12">
        <f>IF(ISBLANK(G17),0,INDEX(怒翼属性投放!$A$11:$A$27,MATCH(怒翼情缘!G17,怒翼属性投放!$B$11:$B$27,0)))</f>
        <v>0</v>
      </c>
      <c r="I17" s="14">
        <v>1</v>
      </c>
      <c r="J17" s="12">
        <f>INT(IF($E17&gt;0,INDEX(怒翼升级!$J$5:$Y$854,($E17-1)*50+$F17,J$7)*$C17,0)+IF($H17&gt;0,INDEX(怒翼升级!$J$5:$Y$854,($H17-1)*50+$H17,J$7)*$C17,0))</f>
        <v>0</v>
      </c>
      <c r="K17" s="12">
        <f>INT(IF($E17&gt;0,INDEX(怒翼升级!$J$5:$Y$854,($E17-1)*50+$F17,K$7)*$C17,0)+IF($H17&gt;0,INDEX(怒翼升级!$J$5:$Y$854,($H17-1)*50+$H17,K$7)*$C17,0))</f>
        <v>136</v>
      </c>
      <c r="L17" s="12">
        <f>INT(IF($E17&gt;0,INDEX(怒翼升级!$J$5:$Y$854,($E17-1)*50+$F17,L$7)*$C17,0)+IF($H17&gt;0,INDEX(怒翼升级!$J$5:$Y$854,($H17-1)*50+$H17,L$7)*$C17,0))</f>
        <v>68</v>
      </c>
      <c r="M17" s="12">
        <f>INT(IF($E17&gt;0,INDEX(怒翼升级!$J$5:$Y$854,($E17-1)*50+$F17,M$7)*$C17,0)+IF($H17&gt;0,INDEX(怒翼升级!$J$5:$Y$854,($H17-1)*50+$H17,M$7)*$C17,0))</f>
        <v>68</v>
      </c>
      <c r="N17" s="12">
        <f>INT(IF($E17&gt;0,INDEX(怒翼升级!$J$5:$Y$854,($E17-1)*50+$F17,N$7)*$C17,0)+IF($H17&gt;0,INDEX(怒翼升级!$J$5:$Y$854,($H17-1)*50+$H17,N$7)*$C17,0))</f>
        <v>136</v>
      </c>
      <c r="O17" s="12">
        <f>INT(IF($E17&gt;0,INDEX(怒翼升级!$J$5:$Y$854,($E17-1)*50+$F17,O$7)*$C17,0)+IF($H17&gt;0,INDEX(怒翼升级!$J$5:$Y$854,($H17-1)*50+$H17,O$7)*$C17,0))</f>
        <v>0</v>
      </c>
      <c r="P17" s="12">
        <f>INT(IF($E17&gt;0,INDEX(怒翼升级!$J$5:$Y$854,($E17-1)*50+$F17,P$7)*$C17,0)+IF($H17&gt;0,INDEX(怒翼升级!$J$5:$Y$854,($H17-1)*50+$H17,P$7)*$C17,0))</f>
        <v>136</v>
      </c>
      <c r="Q17" s="12">
        <f>INT(IF($E17&gt;0,INDEX(怒翼升级!$J$5:$Y$854,($E17-1)*50+$F17,Q$7)*$C17,0)+IF($H17&gt;0,INDEX(怒翼升级!$J$5:$Y$854,($H17-1)*50+$H17,Q$7)*$C17,0))</f>
        <v>0</v>
      </c>
      <c r="R17" s="12">
        <f>INT(IF($E17&gt;0,INDEX(怒翼升级!$J$5:$Y$854,($E17-1)*50+$F17,R$7)*$C17,0)+IF($H17&gt;0,INDEX(怒翼升级!$J$5:$Y$854,($H17-1)*50+$H17,R$7)*$C17,0))</f>
        <v>0</v>
      </c>
      <c r="S17" s="12">
        <f>INT(IF($E17&gt;0,INDEX(怒翼升级!$J$5:$Y$854,($E17-1)*50+$F17,S$7)*$C17,0)+IF($H17&gt;0,INDEX(怒翼升级!$J$5:$Y$854,($H17-1)*50+$H17,S$7)*$C17,0))</f>
        <v>0</v>
      </c>
      <c r="T17" s="12">
        <f>INT(IF($E17&gt;0,INDEX(怒翼升级!$J$5:$Y$854,($E17-1)*50+$F17,T$7)*$C17,0)+IF($H17&gt;0,INDEX(怒翼升级!$J$5:$Y$854,($H17-1)*50+$H17,T$7)*$C17,0))</f>
        <v>0</v>
      </c>
      <c r="U17" s="12">
        <f>INT(IF($E17&gt;0,INDEX(怒翼升级!$J$5:$Y$854,($E17-1)*50+$F17,U$7)*$C17,0)+IF($H17&gt;0,INDEX(怒翼升级!$J$5:$Y$854,($H17-1)*50+$H17,U$7)*$C17,0))</f>
        <v>13</v>
      </c>
      <c r="V17" s="12">
        <f>INT(IF($E17&gt;0,INDEX(怒翼升级!$J$5:$Y$854,($E17-1)*50+$F17,V$7)*$C17,0)+IF($H17&gt;0,INDEX(怒翼升级!$J$5:$Y$854,($H17-1)*50+$H17,V$7)*$C17,0))</f>
        <v>0</v>
      </c>
      <c r="W17" s="12">
        <f>INT(IF($E17&gt;0,INDEX(怒翼升级!$J$5:$Y$854,($E17-1)*50+$F17,W$7)*$C17,0)+IF($H17&gt;0,INDEX(怒翼升级!$J$5:$Y$854,($H17-1)*50+$H17,W$7)*$C17,0))</f>
        <v>13</v>
      </c>
      <c r="X17" s="12">
        <f>INT(IF($E17&gt;0,INDEX(怒翼升级!$J$5:$Y$854,($E17-1)*50+$F17,X$7)*$C17,0)+IF($H17&gt;0,INDEX(怒翼升级!$J$5:$Y$854,($H17-1)*50+$H17,X$7)*$C17,0))</f>
        <v>0</v>
      </c>
      <c r="Y17" s="12">
        <f>INT(IF($E17&gt;0,INDEX(怒翼升级!$J$5:$Y$854,($E17-1)*50+$F17,Y$7)*$C17,0)+IF($H17&gt;0,INDEX(怒翼升级!$J$5:$Y$854,($H17-1)*50+$H17,Y$7)*$C17,0))</f>
        <v>0</v>
      </c>
    </row>
    <row r="18" spans="1:25" ht="16.5" x14ac:dyDescent="0.15">
      <c r="A18" s="14" t="s">
        <v>18</v>
      </c>
      <c r="B18" s="14" t="s">
        <v>163</v>
      </c>
      <c r="C18" s="12">
        <f t="shared" si="0"/>
        <v>0.4</v>
      </c>
      <c r="D18" s="14" t="s">
        <v>155</v>
      </c>
      <c r="E18" s="12">
        <f>INDEX(怒翼属性投放!$A$11:$A$27,MATCH(怒翼情缘!D18,怒翼属性投放!$B$11:$B$27,0))</f>
        <v>15</v>
      </c>
      <c r="F18" s="14">
        <v>1</v>
      </c>
      <c r="G18" s="14"/>
      <c r="H18" s="12">
        <f>IF(ISBLANK(G18),0,INDEX(怒翼属性投放!$A$11:$A$27,MATCH(怒翼情缘!G18,怒翼属性投放!$B$11:$B$27,0)))</f>
        <v>0</v>
      </c>
      <c r="I18" s="14">
        <v>1</v>
      </c>
      <c r="J18" s="12">
        <f>INT(IF($E18&gt;0,INDEX(怒翼升级!$J$5:$Y$854,($E18-1)*50+$F18,J$7)*$C18,0)+IF($H18&gt;0,INDEX(怒翼升级!$J$5:$Y$854,($H18-1)*50+$H18,J$7)*$C18,0))</f>
        <v>0</v>
      </c>
      <c r="K18" s="12">
        <f>INT(IF($E18&gt;0,INDEX(怒翼升级!$J$5:$Y$854,($E18-1)*50+$F18,K$7)*$C18,0)+IF($H18&gt;0,INDEX(怒翼升级!$J$5:$Y$854,($H18-1)*50+$H18,K$7)*$C18,0))</f>
        <v>136</v>
      </c>
      <c r="L18" s="12">
        <f>INT(IF($E18&gt;0,INDEX(怒翼升级!$J$5:$Y$854,($E18-1)*50+$F18,L$7)*$C18,0)+IF($H18&gt;0,INDEX(怒翼升级!$J$5:$Y$854,($H18-1)*50+$H18,L$7)*$C18,0))</f>
        <v>68</v>
      </c>
      <c r="M18" s="12">
        <f>INT(IF($E18&gt;0,INDEX(怒翼升级!$J$5:$Y$854,($E18-1)*50+$F18,M$7)*$C18,0)+IF($H18&gt;0,INDEX(怒翼升级!$J$5:$Y$854,($H18-1)*50+$H18,M$7)*$C18,0))</f>
        <v>68</v>
      </c>
      <c r="N18" s="12">
        <f>INT(IF($E18&gt;0,INDEX(怒翼升级!$J$5:$Y$854,($E18-1)*50+$F18,N$7)*$C18,0)+IF($H18&gt;0,INDEX(怒翼升级!$J$5:$Y$854,($H18-1)*50+$H18,N$7)*$C18,0))</f>
        <v>136</v>
      </c>
      <c r="O18" s="12">
        <f>INT(IF($E18&gt;0,INDEX(怒翼升级!$J$5:$Y$854,($E18-1)*50+$F18,O$7)*$C18,0)+IF($H18&gt;0,INDEX(怒翼升级!$J$5:$Y$854,($H18-1)*50+$H18,O$7)*$C18,0))</f>
        <v>136</v>
      </c>
      <c r="P18" s="12">
        <f>INT(IF($E18&gt;0,INDEX(怒翼升级!$J$5:$Y$854,($E18-1)*50+$F18,P$7)*$C18,0)+IF($H18&gt;0,INDEX(怒翼升级!$J$5:$Y$854,($H18-1)*50+$H18,P$7)*$C18,0))</f>
        <v>0</v>
      </c>
      <c r="Q18" s="12">
        <f>INT(IF($E18&gt;0,INDEX(怒翼升级!$J$5:$Y$854,($E18-1)*50+$F18,Q$7)*$C18,0)+IF($H18&gt;0,INDEX(怒翼升级!$J$5:$Y$854,($H18-1)*50+$H18,Q$7)*$C18,0))</f>
        <v>0</v>
      </c>
      <c r="R18" s="12">
        <f>INT(IF($E18&gt;0,INDEX(怒翼升级!$J$5:$Y$854,($E18-1)*50+$F18,R$7)*$C18,0)+IF($H18&gt;0,INDEX(怒翼升级!$J$5:$Y$854,($H18-1)*50+$H18,R$7)*$C18,0))</f>
        <v>13</v>
      </c>
      <c r="S18" s="12">
        <f>INT(IF($E18&gt;0,INDEX(怒翼升级!$J$5:$Y$854,($E18-1)*50+$F18,S$7)*$C18,0)+IF($H18&gt;0,INDEX(怒翼升级!$J$5:$Y$854,($H18-1)*50+$H18,S$7)*$C18,0))</f>
        <v>0</v>
      </c>
      <c r="T18" s="12">
        <f>INT(IF($E18&gt;0,INDEX(怒翼升级!$J$5:$Y$854,($E18-1)*50+$F18,T$7)*$C18,0)+IF($H18&gt;0,INDEX(怒翼升级!$J$5:$Y$854,($H18-1)*50+$H18,T$7)*$C18,0))</f>
        <v>0</v>
      </c>
      <c r="U18" s="12">
        <f>INT(IF($E18&gt;0,INDEX(怒翼升级!$J$5:$Y$854,($E18-1)*50+$F18,U$7)*$C18,0)+IF($H18&gt;0,INDEX(怒翼升级!$J$5:$Y$854,($H18-1)*50+$H18,U$7)*$C18,0))</f>
        <v>0</v>
      </c>
      <c r="V18" s="12">
        <f>INT(IF($E18&gt;0,INDEX(怒翼升级!$J$5:$Y$854,($E18-1)*50+$F18,V$7)*$C18,0)+IF($H18&gt;0,INDEX(怒翼升级!$J$5:$Y$854,($H18-1)*50+$H18,V$7)*$C18,0))</f>
        <v>13</v>
      </c>
      <c r="W18" s="12">
        <f>INT(IF($E18&gt;0,INDEX(怒翼升级!$J$5:$Y$854,($E18-1)*50+$F18,W$7)*$C18,0)+IF($H18&gt;0,INDEX(怒翼升级!$J$5:$Y$854,($H18-1)*50+$H18,W$7)*$C18,0))</f>
        <v>0</v>
      </c>
      <c r="X18" s="12">
        <f>INT(IF($E18&gt;0,INDEX(怒翼升级!$J$5:$Y$854,($E18-1)*50+$F18,X$7)*$C18,0)+IF($H18&gt;0,INDEX(怒翼升级!$J$5:$Y$854,($H18-1)*50+$H18,X$7)*$C18,0))</f>
        <v>0</v>
      </c>
      <c r="Y18" s="12">
        <f>INT(IF($E18&gt;0,INDEX(怒翼升级!$J$5:$Y$854,($E18-1)*50+$F18,Y$7)*$C18,0)+IF($H18&gt;0,INDEX(怒翼升级!$J$5:$Y$854,($H18-1)*50+$H18,Y$7)*$C18,0))</f>
        <v>0</v>
      </c>
    </row>
    <row r="19" spans="1:25" ht="16.5" x14ac:dyDescent="0.15">
      <c r="A19" s="14" t="s">
        <v>19</v>
      </c>
      <c r="B19" s="14" t="s">
        <v>163</v>
      </c>
      <c r="C19" s="12">
        <f t="shared" si="0"/>
        <v>0.4</v>
      </c>
      <c r="D19" s="14" t="s">
        <v>156</v>
      </c>
      <c r="E19" s="12">
        <f>INDEX(怒翼属性投放!$A$11:$A$27,MATCH(怒翼情缘!D19,怒翼属性投放!$B$11:$B$27,0))</f>
        <v>14</v>
      </c>
      <c r="F19" s="14">
        <v>1</v>
      </c>
      <c r="G19" s="14"/>
      <c r="H19" s="12">
        <f>IF(ISBLANK(G19),0,INDEX(怒翼属性投放!$A$11:$A$27,MATCH(怒翼情缘!G19,怒翼属性投放!$B$11:$B$27,0)))</f>
        <v>0</v>
      </c>
      <c r="I19" s="14">
        <v>1</v>
      </c>
      <c r="J19" s="12">
        <f>INT(IF($E19&gt;0,INDEX(怒翼升级!$J$5:$Y$854,($E19-1)*50+$F19,J$7)*$C19,0)+IF($H19&gt;0,INDEX(怒翼升级!$J$5:$Y$854,($H19-1)*50+$H19,J$7)*$C19,0))</f>
        <v>1428</v>
      </c>
      <c r="K19" s="12">
        <f>INT(IF($E19&gt;0,INDEX(怒翼升级!$J$5:$Y$854,($E19-1)*50+$F19,K$7)*$C19,0)+IF($H19&gt;0,INDEX(怒翼升级!$J$5:$Y$854,($H19-1)*50+$H19,K$7)*$C19,0))</f>
        <v>114</v>
      </c>
      <c r="L19" s="12">
        <f>INT(IF($E19&gt;0,INDEX(怒翼升级!$J$5:$Y$854,($E19-1)*50+$F19,L$7)*$C19,0)+IF($H19&gt;0,INDEX(怒翼升级!$J$5:$Y$854,($H19-1)*50+$H19,L$7)*$C19,0))</f>
        <v>56</v>
      </c>
      <c r="M19" s="12">
        <f>INT(IF($E19&gt;0,INDEX(怒翼升级!$J$5:$Y$854,($E19-1)*50+$F19,M$7)*$C19,0)+IF($H19&gt;0,INDEX(怒翼升级!$J$5:$Y$854,($H19-1)*50+$H19,M$7)*$C19,0))</f>
        <v>56</v>
      </c>
      <c r="N19" s="12">
        <f>INT(IF($E19&gt;0,INDEX(怒翼升级!$J$5:$Y$854,($E19-1)*50+$F19,N$7)*$C19,0)+IF($H19&gt;0,INDEX(怒翼升级!$J$5:$Y$854,($H19-1)*50+$H19,N$7)*$C19,0))</f>
        <v>0</v>
      </c>
      <c r="O19" s="12">
        <f>INT(IF($E19&gt;0,INDEX(怒翼升级!$J$5:$Y$854,($E19-1)*50+$F19,O$7)*$C19,0)+IF($H19&gt;0,INDEX(怒翼升级!$J$5:$Y$854,($H19-1)*50+$H19,O$7)*$C19,0))</f>
        <v>0</v>
      </c>
      <c r="P19" s="12">
        <f>INT(IF($E19&gt;0,INDEX(怒翼升级!$J$5:$Y$854,($E19-1)*50+$F19,P$7)*$C19,0)+IF($H19&gt;0,INDEX(怒翼升级!$J$5:$Y$854,($H19-1)*50+$H19,P$7)*$C19,0))</f>
        <v>0</v>
      </c>
      <c r="Q19" s="12">
        <f>INT(IF($E19&gt;0,INDEX(怒翼升级!$J$5:$Y$854,($E19-1)*50+$F19,Q$7)*$C19,0)+IF($H19&gt;0,INDEX(怒翼升级!$J$5:$Y$854,($H19-1)*50+$H19,Q$7)*$C19,0))</f>
        <v>171</v>
      </c>
      <c r="R19" s="12">
        <f>INT(IF($E19&gt;0,INDEX(怒翼升级!$J$5:$Y$854,($E19-1)*50+$F19,R$7)*$C19,0)+IF($H19&gt;0,INDEX(怒翼升级!$J$5:$Y$854,($H19-1)*50+$H19,R$7)*$C19,0))</f>
        <v>0</v>
      </c>
      <c r="S19" s="12">
        <f>INT(IF($E19&gt;0,INDEX(怒翼升级!$J$5:$Y$854,($E19-1)*50+$F19,S$7)*$C19,0)+IF($H19&gt;0,INDEX(怒翼升级!$J$5:$Y$854,($H19-1)*50+$H19,S$7)*$C19,0))</f>
        <v>0</v>
      </c>
      <c r="T19" s="12">
        <f>INT(IF($E19&gt;0,INDEX(怒翼升级!$J$5:$Y$854,($E19-1)*50+$F19,T$7)*$C19,0)+IF($H19&gt;0,INDEX(怒翼升级!$J$5:$Y$854,($H19-1)*50+$H19,T$7)*$C19,0))</f>
        <v>0</v>
      </c>
      <c r="U19" s="12">
        <f>INT(IF($E19&gt;0,INDEX(怒翼升级!$J$5:$Y$854,($E19-1)*50+$F19,U$7)*$C19,0)+IF($H19&gt;0,INDEX(怒翼升级!$J$5:$Y$854,($H19-1)*50+$H19,U$7)*$C19,0))</f>
        <v>0</v>
      </c>
      <c r="V19" s="12">
        <f>INT(IF($E19&gt;0,INDEX(怒翼升级!$J$5:$Y$854,($E19-1)*50+$F19,V$7)*$C19,0)+IF($H19&gt;0,INDEX(怒翼升级!$J$5:$Y$854,($H19-1)*50+$H19,V$7)*$C19,0))</f>
        <v>0</v>
      </c>
      <c r="W19" s="12">
        <f>INT(IF($E19&gt;0,INDEX(怒翼升级!$J$5:$Y$854,($E19-1)*50+$F19,W$7)*$C19,0)+IF($H19&gt;0,INDEX(怒翼升级!$J$5:$Y$854,($H19-1)*50+$H19,W$7)*$C19,0))</f>
        <v>0</v>
      </c>
      <c r="X19" s="12">
        <f>INT(IF($E19&gt;0,INDEX(怒翼升级!$J$5:$Y$854,($E19-1)*50+$F19,X$7)*$C19,0)+IF($H19&gt;0,INDEX(怒翼升级!$J$5:$Y$854,($H19-1)*50+$H19,X$7)*$C19,0))</f>
        <v>0</v>
      </c>
      <c r="Y19" s="12">
        <f>INT(IF($E19&gt;0,INDEX(怒翼升级!$J$5:$Y$854,($E19-1)*50+$F19,Y$7)*$C19,0)+IF($H19&gt;0,INDEX(怒翼升级!$J$5:$Y$854,($H19-1)*50+$H19,Y$7)*$C19,0))</f>
        <v>0</v>
      </c>
    </row>
    <row r="20" spans="1:25" ht="16.5" x14ac:dyDescent="0.15">
      <c r="A20" s="14" t="s">
        <v>20</v>
      </c>
      <c r="B20" s="14" t="s">
        <v>163</v>
      </c>
      <c r="C20" s="12">
        <f t="shared" si="0"/>
        <v>0.25</v>
      </c>
      <c r="D20" s="14" t="s">
        <v>171</v>
      </c>
      <c r="E20" s="12">
        <f>INDEX(怒翼属性投放!$A$11:$A$27,MATCH(怒翼情缘!D20,怒翼属性投放!$B$11:$B$27,0))</f>
        <v>17</v>
      </c>
      <c r="F20" s="14">
        <v>1</v>
      </c>
      <c r="G20" s="14" t="s">
        <v>170</v>
      </c>
      <c r="H20" s="12">
        <f>IF(ISBLANK(G20),0,INDEX(怒翼属性投放!$A$11:$A$27,MATCH(怒翼情缘!G20,怒翼属性投放!$B$11:$B$27,0)))</f>
        <v>13</v>
      </c>
      <c r="I20" s="14">
        <v>1</v>
      </c>
      <c r="J20" s="12">
        <f>INT(IF($E20&gt;0,INDEX(怒翼升级!$J$5:$Y$854,($E20-1)*50+$F20,J$7)*$C20,0)+IF($H20&gt;0,INDEX(怒翼升级!$J$5:$Y$854,($H20-1)*50+$H20,J$7)*$C20,0))</f>
        <v>2500</v>
      </c>
      <c r="K20" s="12">
        <f>INT(IF($E20&gt;0,INDEX(怒翼升级!$J$5:$Y$854,($E20-1)*50+$F20,K$7)*$C20,0)+IF($H20&gt;0,INDEX(怒翼升级!$J$5:$Y$854,($H20-1)*50+$H20,K$7)*$C20,0))</f>
        <v>285</v>
      </c>
      <c r="L20" s="12">
        <f>INT(IF($E20&gt;0,INDEX(怒翼升级!$J$5:$Y$854,($E20-1)*50+$F20,L$7)*$C20,0)+IF($H20&gt;0,INDEX(怒翼升级!$J$5:$Y$854,($H20-1)*50+$H20,L$7)*$C20,0))</f>
        <v>142</v>
      </c>
      <c r="M20" s="12">
        <f>INT(IF($E20&gt;0,INDEX(怒翼升级!$J$5:$Y$854,($E20-1)*50+$F20,M$7)*$C20,0)+IF($H20&gt;0,INDEX(怒翼升级!$J$5:$Y$854,($H20-1)*50+$H20,M$7)*$C20,0))</f>
        <v>142</v>
      </c>
      <c r="N20" s="12">
        <f>INT(IF($E20&gt;0,INDEX(怒翼升级!$J$5:$Y$854,($E20-1)*50+$F20,N$7)*$C20,0)+IF($H20&gt;0,INDEX(怒翼升级!$J$5:$Y$854,($H20-1)*50+$H20,N$7)*$C20,0))</f>
        <v>85</v>
      </c>
      <c r="O20" s="12">
        <f>INT(IF($E20&gt;0,INDEX(怒翼升级!$J$5:$Y$854,($E20-1)*50+$F20,O$7)*$C20,0)+IF($H20&gt;0,INDEX(怒翼升级!$J$5:$Y$854,($H20-1)*50+$H20,O$7)*$C20,0))</f>
        <v>0</v>
      </c>
      <c r="P20" s="12">
        <f>INT(IF($E20&gt;0,INDEX(怒翼升级!$J$5:$Y$854,($E20-1)*50+$F20,P$7)*$C20,0)+IF($H20&gt;0,INDEX(怒翼升级!$J$5:$Y$854,($H20-1)*50+$H20,P$7)*$C20,0))</f>
        <v>300</v>
      </c>
      <c r="Q20" s="12">
        <f>INT(IF($E20&gt;0,INDEX(怒翼升级!$J$5:$Y$854,($E20-1)*50+$F20,Q$7)*$C20,0)+IF($H20&gt;0,INDEX(怒翼升级!$J$5:$Y$854,($H20-1)*50+$H20,Q$7)*$C20,0))</f>
        <v>85</v>
      </c>
      <c r="R20" s="12">
        <f>INT(IF($E20&gt;0,INDEX(怒翼升级!$J$5:$Y$854,($E20-1)*50+$F20,R$7)*$C20,0)+IF($H20&gt;0,INDEX(怒翼升级!$J$5:$Y$854,($H20-1)*50+$H20,R$7)*$C20,0))</f>
        <v>0</v>
      </c>
      <c r="S20" s="12">
        <f>INT(IF($E20&gt;0,INDEX(怒翼升级!$J$5:$Y$854,($E20-1)*50+$F20,S$7)*$C20,0)+IF($H20&gt;0,INDEX(怒翼升级!$J$5:$Y$854,($H20-1)*50+$H20,S$7)*$C20,0))</f>
        <v>8</v>
      </c>
      <c r="T20" s="12">
        <f>INT(IF($E20&gt;0,INDEX(怒翼升级!$J$5:$Y$854,($E20-1)*50+$F20,T$7)*$C20,0)+IF($H20&gt;0,INDEX(怒翼升级!$J$5:$Y$854,($H20-1)*50+$H20,T$7)*$C20,0))</f>
        <v>8</v>
      </c>
      <c r="U20" s="12">
        <f>INT(IF($E20&gt;0,INDEX(怒翼升级!$J$5:$Y$854,($E20-1)*50+$F20,U$7)*$C20,0)+IF($H20&gt;0,INDEX(怒翼升级!$J$5:$Y$854,($H20-1)*50+$H20,U$7)*$C20,0))</f>
        <v>0</v>
      </c>
      <c r="V20" s="12">
        <f>INT(IF($E20&gt;0,INDEX(怒翼升级!$J$5:$Y$854,($E20-1)*50+$F20,V$7)*$C20,0)+IF($H20&gt;0,INDEX(怒翼升级!$J$5:$Y$854,($H20-1)*50+$H20,V$7)*$C20,0))</f>
        <v>0</v>
      </c>
      <c r="W20" s="12">
        <f>INT(IF($E20&gt;0,INDEX(怒翼升级!$J$5:$Y$854,($E20-1)*50+$F20,W$7)*$C20,0)+IF($H20&gt;0,INDEX(怒翼升级!$J$5:$Y$854,($H20-1)*50+$H20,W$7)*$C20,0))</f>
        <v>0</v>
      </c>
      <c r="X20" s="12">
        <f>INT(IF($E20&gt;0,INDEX(怒翼升级!$J$5:$Y$854,($E20-1)*50+$F20,X$7)*$C20,0)+IF($H20&gt;0,INDEX(怒翼升级!$J$5:$Y$854,($H20-1)*50+$H20,X$7)*$C20,0))</f>
        <v>0</v>
      </c>
      <c r="Y20" s="12">
        <f>INT(IF($E20&gt;0,INDEX(怒翼升级!$J$5:$Y$854,($E20-1)*50+$F20,Y$7)*$C20,0)+IF($H20&gt;0,INDEX(怒翼升级!$J$5:$Y$854,($H20-1)*50+$H20,Y$7)*$C20,0))</f>
        <v>0</v>
      </c>
    </row>
    <row r="21" spans="1:25" ht="16.5" x14ac:dyDescent="0.15">
      <c r="A21" s="14" t="s">
        <v>21</v>
      </c>
      <c r="B21" s="14" t="s">
        <v>163</v>
      </c>
      <c r="C21" s="12">
        <f t="shared" si="0"/>
        <v>0.4</v>
      </c>
      <c r="D21" s="14" t="s">
        <v>155</v>
      </c>
      <c r="E21" s="12">
        <f>INDEX(怒翼属性投放!$A$11:$A$27,MATCH(怒翼情缘!D21,怒翼属性投放!$B$11:$B$27,0))</f>
        <v>15</v>
      </c>
      <c r="F21" s="14">
        <v>1</v>
      </c>
      <c r="G21" s="14"/>
      <c r="H21" s="12">
        <f>IF(ISBLANK(G21),0,INDEX(怒翼属性投放!$A$11:$A$27,MATCH(怒翼情缘!G21,怒翼属性投放!$B$11:$B$27,0)))</f>
        <v>0</v>
      </c>
      <c r="I21" s="14">
        <v>1</v>
      </c>
      <c r="J21" s="12">
        <f>INT(IF($E21&gt;0,INDEX(怒翼升级!$J$5:$Y$854,($E21-1)*50+$F21,J$7)*$C21,0)+IF($H21&gt;0,INDEX(怒翼升级!$J$5:$Y$854,($H21-1)*50+$H21,J$7)*$C21,0))</f>
        <v>0</v>
      </c>
      <c r="K21" s="12">
        <f>INT(IF($E21&gt;0,INDEX(怒翼升级!$J$5:$Y$854,($E21-1)*50+$F21,K$7)*$C21,0)+IF($H21&gt;0,INDEX(怒翼升级!$J$5:$Y$854,($H21-1)*50+$H21,K$7)*$C21,0))</f>
        <v>136</v>
      </c>
      <c r="L21" s="12">
        <f>INT(IF($E21&gt;0,INDEX(怒翼升级!$J$5:$Y$854,($E21-1)*50+$F21,L$7)*$C21,0)+IF($H21&gt;0,INDEX(怒翼升级!$J$5:$Y$854,($H21-1)*50+$H21,L$7)*$C21,0))</f>
        <v>68</v>
      </c>
      <c r="M21" s="12">
        <f>INT(IF($E21&gt;0,INDEX(怒翼升级!$J$5:$Y$854,($E21-1)*50+$F21,M$7)*$C21,0)+IF($H21&gt;0,INDEX(怒翼升级!$J$5:$Y$854,($H21-1)*50+$H21,M$7)*$C21,0))</f>
        <v>68</v>
      </c>
      <c r="N21" s="12">
        <f>INT(IF($E21&gt;0,INDEX(怒翼升级!$J$5:$Y$854,($E21-1)*50+$F21,N$7)*$C21,0)+IF($H21&gt;0,INDEX(怒翼升级!$J$5:$Y$854,($H21-1)*50+$H21,N$7)*$C21,0))</f>
        <v>136</v>
      </c>
      <c r="O21" s="12">
        <f>INT(IF($E21&gt;0,INDEX(怒翼升级!$J$5:$Y$854,($E21-1)*50+$F21,O$7)*$C21,0)+IF($H21&gt;0,INDEX(怒翼升级!$J$5:$Y$854,($H21-1)*50+$H21,O$7)*$C21,0))</f>
        <v>136</v>
      </c>
      <c r="P21" s="12">
        <f>INT(IF($E21&gt;0,INDEX(怒翼升级!$J$5:$Y$854,($E21-1)*50+$F21,P$7)*$C21,0)+IF($H21&gt;0,INDEX(怒翼升级!$J$5:$Y$854,($H21-1)*50+$H21,P$7)*$C21,0))</f>
        <v>0</v>
      </c>
      <c r="Q21" s="12">
        <f>INT(IF($E21&gt;0,INDEX(怒翼升级!$J$5:$Y$854,($E21-1)*50+$F21,Q$7)*$C21,0)+IF($H21&gt;0,INDEX(怒翼升级!$J$5:$Y$854,($H21-1)*50+$H21,Q$7)*$C21,0))</f>
        <v>0</v>
      </c>
      <c r="R21" s="12">
        <f>INT(IF($E21&gt;0,INDEX(怒翼升级!$J$5:$Y$854,($E21-1)*50+$F21,R$7)*$C21,0)+IF($H21&gt;0,INDEX(怒翼升级!$J$5:$Y$854,($H21-1)*50+$H21,R$7)*$C21,0))</f>
        <v>13</v>
      </c>
      <c r="S21" s="12">
        <f>INT(IF($E21&gt;0,INDEX(怒翼升级!$J$5:$Y$854,($E21-1)*50+$F21,S$7)*$C21,0)+IF($H21&gt;0,INDEX(怒翼升级!$J$5:$Y$854,($H21-1)*50+$H21,S$7)*$C21,0))</f>
        <v>0</v>
      </c>
      <c r="T21" s="12">
        <f>INT(IF($E21&gt;0,INDEX(怒翼升级!$J$5:$Y$854,($E21-1)*50+$F21,T$7)*$C21,0)+IF($H21&gt;0,INDEX(怒翼升级!$J$5:$Y$854,($H21-1)*50+$H21,T$7)*$C21,0))</f>
        <v>0</v>
      </c>
      <c r="U21" s="12">
        <f>INT(IF($E21&gt;0,INDEX(怒翼升级!$J$5:$Y$854,($E21-1)*50+$F21,U$7)*$C21,0)+IF($H21&gt;0,INDEX(怒翼升级!$J$5:$Y$854,($H21-1)*50+$H21,U$7)*$C21,0))</f>
        <v>0</v>
      </c>
      <c r="V21" s="12">
        <f>INT(IF($E21&gt;0,INDEX(怒翼升级!$J$5:$Y$854,($E21-1)*50+$F21,V$7)*$C21,0)+IF($H21&gt;0,INDEX(怒翼升级!$J$5:$Y$854,($H21-1)*50+$H21,V$7)*$C21,0))</f>
        <v>13</v>
      </c>
      <c r="W21" s="12">
        <f>INT(IF($E21&gt;0,INDEX(怒翼升级!$J$5:$Y$854,($E21-1)*50+$F21,W$7)*$C21,0)+IF($H21&gt;0,INDEX(怒翼升级!$J$5:$Y$854,($H21-1)*50+$H21,W$7)*$C21,0))</f>
        <v>0</v>
      </c>
      <c r="X21" s="12">
        <f>INT(IF($E21&gt;0,INDEX(怒翼升级!$J$5:$Y$854,($E21-1)*50+$F21,X$7)*$C21,0)+IF($H21&gt;0,INDEX(怒翼升级!$J$5:$Y$854,($H21-1)*50+$H21,X$7)*$C21,0))</f>
        <v>0</v>
      </c>
      <c r="Y21" s="12">
        <f>INT(IF($E21&gt;0,INDEX(怒翼升级!$J$5:$Y$854,($E21-1)*50+$F21,Y$7)*$C21,0)+IF($H21&gt;0,INDEX(怒翼升级!$J$5:$Y$854,($H21-1)*50+$H21,Y$7)*$C21,0))</f>
        <v>0</v>
      </c>
    </row>
    <row r="22" spans="1:25" ht="16.5" x14ac:dyDescent="0.15">
      <c r="A22" s="14" t="s">
        <v>22</v>
      </c>
      <c r="B22" s="14" t="s">
        <v>163</v>
      </c>
      <c r="C22" s="12">
        <f t="shared" si="0"/>
        <v>0.4</v>
      </c>
      <c r="D22" s="14" t="s">
        <v>154</v>
      </c>
      <c r="E22" s="12">
        <f>INDEX(怒翼属性投放!$A$11:$A$27,MATCH(怒翼情缘!D22,怒翼属性投放!$B$11:$B$27,0))</f>
        <v>16</v>
      </c>
      <c r="F22" s="14">
        <v>1</v>
      </c>
      <c r="G22" s="14"/>
      <c r="H22" s="12">
        <f>IF(ISBLANK(G22),0,INDEX(怒翼属性投放!$A$11:$A$27,MATCH(怒翼情缘!G22,怒翼属性投放!$B$11:$B$27,0)))</f>
        <v>0</v>
      </c>
      <c r="I22" s="14">
        <v>1</v>
      </c>
      <c r="J22" s="12">
        <f>INT(IF($E22&gt;0,INDEX(怒翼升级!$J$5:$Y$854,($E22-1)*50+$F22,J$7)*$C22,0)+IF($H22&gt;0,INDEX(怒翼升级!$J$5:$Y$854,($H22-1)*50+$H22,J$7)*$C22,0))</f>
        <v>0</v>
      </c>
      <c r="K22" s="12">
        <f>INT(IF($E22&gt;0,INDEX(怒翼升级!$J$5:$Y$854,($E22-1)*50+$F22,K$7)*$C22,0)+IF($H22&gt;0,INDEX(怒翼升级!$J$5:$Y$854,($H22-1)*50+$H22,K$7)*$C22,0))</f>
        <v>136</v>
      </c>
      <c r="L22" s="12">
        <f>INT(IF($E22&gt;0,INDEX(怒翼升级!$J$5:$Y$854,($E22-1)*50+$F22,L$7)*$C22,0)+IF($H22&gt;0,INDEX(怒翼升级!$J$5:$Y$854,($H22-1)*50+$H22,L$7)*$C22,0))</f>
        <v>68</v>
      </c>
      <c r="M22" s="12">
        <f>INT(IF($E22&gt;0,INDEX(怒翼升级!$J$5:$Y$854,($E22-1)*50+$F22,M$7)*$C22,0)+IF($H22&gt;0,INDEX(怒翼升级!$J$5:$Y$854,($H22-1)*50+$H22,M$7)*$C22,0))</f>
        <v>68</v>
      </c>
      <c r="N22" s="12">
        <f>INT(IF($E22&gt;0,INDEX(怒翼升级!$J$5:$Y$854,($E22-1)*50+$F22,N$7)*$C22,0)+IF($H22&gt;0,INDEX(怒翼升级!$J$5:$Y$854,($H22-1)*50+$H22,N$7)*$C22,0))</f>
        <v>136</v>
      </c>
      <c r="O22" s="12">
        <f>INT(IF($E22&gt;0,INDEX(怒翼升级!$J$5:$Y$854,($E22-1)*50+$F22,O$7)*$C22,0)+IF($H22&gt;0,INDEX(怒翼升级!$J$5:$Y$854,($H22-1)*50+$H22,O$7)*$C22,0))</f>
        <v>0</v>
      </c>
      <c r="P22" s="12">
        <f>INT(IF($E22&gt;0,INDEX(怒翼升级!$J$5:$Y$854,($E22-1)*50+$F22,P$7)*$C22,0)+IF($H22&gt;0,INDEX(怒翼升级!$J$5:$Y$854,($H22-1)*50+$H22,P$7)*$C22,0))</f>
        <v>136</v>
      </c>
      <c r="Q22" s="12">
        <f>INT(IF($E22&gt;0,INDEX(怒翼升级!$J$5:$Y$854,($E22-1)*50+$F22,Q$7)*$C22,0)+IF($H22&gt;0,INDEX(怒翼升级!$J$5:$Y$854,($H22-1)*50+$H22,Q$7)*$C22,0))</f>
        <v>0</v>
      </c>
      <c r="R22" s="12">
        <f>INT(IF($E22&gt;0,INDEX(怒翼升级!$J$5:$Y$854,($E22-1)*50+$F22,R$7)*$C22,0)+IF($H22&gt;0,INDEX(怒翼升级!$J$5:$Y$854,($H22-1)*50+$H22,R$7)*$C22,0))</f>
        <v>0</v>
      </c>
      <c r="S22" s="12">
        <f>INT(IF($E22&gt;0,INDEX(怒翼升级!$J$5:$Y$854,($E22-1)*50+$F22,S$7)*$C22,0)+IF($H22&gt;0,INDEX(怒翼升级!$J$5:$Y$854,($H22-1)*50+$H22,S$7)*$C22,0))</f>
        <v>0</v>
      </c>
      <c r="T22" s="12">
        <f>INT(IF($E22&gt;0,INDEX(怒翼升级!$J$5:$Y$854,($E22-1)*50+$F22,T$7)*$C22,0)+IF($H22&gt;0,INDEX(怒翼升级!$J$5:$Y$854,($H22-1)*50+$H22,T$7)*$C22,0))</f>
        <v>0</v>
      </c>
      <c r="U22" s="12">
        <f>INT(IF($E22&gt;0,INDEX(怒翼升级!$J$5:$Y$854,($E22-1)*50+$F22,U$7)*$C22,0)+IF($H22&gt;0,INDEX(怒翼升级!$J$5:$Y$854,($H22-1)*50+$H22,U$7)*$C22,0))</f>
        <v>13</v>
      </c>
      <c r="V22" s="12">
        <f>INT(IF($E22&gt;0,INDEX(怒翼升级!$J$5:$Y$854,($E22-1)*50+$F22,V$7)*$C22,0)+IF($H22&gt;0,INDEX(怒翼升级!$J$5:$Y$854,($H22-1)*50+$H22,V$7)*$C22,0))</f>
        <v>0</v>
      </c>
      <c r="W22" s="12">
        <f>INT(IF($E22&gt;0,INDEX(怒翼升级!$J$5:$Y$854,($E22-1)*50+$F22,W$7)*$C22,0)+IF($H22&gt;0,INDEX(怒翼升级!$J$5:$Y$854,($H22-1)*50+$H22,W$7)*$C22,0))</f>
        <v>13</v>
      </c>
      <c r="X22" s="12">
        <f>INT(IF($E22&gt;0,INDEX(怒翼升级!$J$5:$Y$854,($E22-1)*50+$F22,X$7)*$C22,0)+IF($H22&gt;0,INDEX(怒翼升级!$J$5:$Y$854,($H22-1)*50+$H22,X$7)*$C22,0))</f>
        <v>0</v>
      </c>
      <c r="Y22" s="12">
        <f>INT(IF($E22&gt;0,INDEX(怒翼升级!$J$5:$Y$854,($E22-1)*50+$F22,Y$7)*$C22,0)+IF($H22&gt;0,INDEX(怒翼升级!$J$5:$Y$854,($H22-1)*50+$H22,Y$7)*$C22,0))</f>
        <v>0</v>
      </c>
    </row>
    <row r="23" spans="1:25" ht="16.5" x14ac:dyDescent="0.15">
      <c r="A23" s="14" t="s">
        <v>23</v>
      </c>
      <c r="B23" s="14" t="s">
        <v>163</v>
      </c>
      <c r="C23" s="12">
        <f t="shared" si="0"/>
        <v>0.4</v>
      </c>
      <c r="D23" s="14" t="s">
        <v>157</v>
      </c>
      <c r="E23" s="12">
        <f>INDEX(怒翼属性投放!$A$11:$A$27,MATCH(怒翼情缘!D23,怒翼属性投放!$B$11:$B$27,0))</f>
        <v>17</v>
      </c>
      <c r="F23" s="14">
        <v>1</v>
      </c>
      <c r="G23" s="14"/>
      <c r="H23" s="12">
        <f>IF(ISBLANK(G23),0,INDEX(怒翼属性投放!$A$11:$A$27,MATCH(怒翼情缘!G23,怒翼属性投放!$B$11:$B$27,0)))</f>
        <v>0</v>
      </c>
      <c r="I23" s="14">
        <v>1</v>
      </c>
      <c r="J23" s="12">
        <f>INT(IF($E23&gt;0,INDEX(怒翼升级!$J$5:$Y$854,($E23-1)*50+$F23,J$7)*$C23,0)+IF($H23&gt;0,INDEX(怒翼升级!$J$5:$Y$854,($H23-1)*50+$H23,J$7)*$C23,0))</f>
        <v>0</v>
      </c>
      <c r="K23" s="12">
        <f>INT(IF($E23&gt;0,INDEX(怒翼升级!$J$5:$Y$854,($E23-1)*50+$F23,K$7)*$C23,0)+IF($H23&gt;0,INDEX(怒翼升级!$J$5:$Y$854,($H23-1)*50+$H23,K$7)*$C23,0))</f>
        <v>136</v>
      </c>
      <c r="L23" s="12">
        <f>INT(IF($E23&gt;0,INDEX(怒翼升级!$J$5:$Y$854,($E23-1)*50+$F23,L$7)*$C23,0)+IF($H23&gt;0,INDEX(怒翼升级!$J$5:$Y$854,($H23-1)*50+$H23,L$7)*$C23,0))</f>
        <v>68</v>
      </c>
      <c r="M23" s="12">
        <f>INT(IF($E23&gt;0,INDEX(怒翼升级!$J$5:$Y$854,($E23-1)*50+$F23,M$7)*$C23,0)+IF($H23&gt;0,INDEX(怒翼升级!$J$5:$Y$854,($H23-1)*50+$H23,M$7)*$C23,0))</f>
        <v>68</v>
      </c>
      <c r="N23" s="12">
        <f>INT(IF($E23&gt;0,INDEX(怒翼升级!$J$5:$Y$854,($E23-1)*50+$F23,N$7)*$C23,0)+IF($H23&gt;0,INDEX(怒翼升级!$J$5:$Y$854,($H23-1)*50+$H23,N$7)*$C23,0))</f>
        <v>136</v>
      </c>
      <c r="O23" s="12">
        <f>INT(IF($E23&gt;0,INDEX(怒翼升级!$J$5:$Y$854,($E23-1)*50+$F23,O$7)*$C23,0)+IF($H23&gt;0,INDEX(怒翼升级!$J$5:$Y$854,($H23-1)*50+$H23,O$7)*$C23,0))</f>
        <v>0</v>
      </c>
      <c r="P23" s="12">
        <f>INT(IF($E23&gt;0,INDEX(怒翼升级!$J$5:$Y$854,($E23-1)*50+$F23,P$7)*$C23,0)+IF($H23&gt;0,INDEX(怒翼升级!$J$5:$Y$854,($H23-1)*50+$H23,P$7)*$C23,0))</f>
        <v>0</v>
      </c>
      <c r="Q23" s="12">
        <f>INT(IF($E23&gt;0,INDEX(怒翼升级!$J$5:$Y$854,($E23-1)*50+$F23,Q$7)*$C23,0)+IF($H23&gt;0,INDEX(怒翼升级!$J$5:$Y$854,($H23-1)*50+$H23,Q$7)*$C23,0))</f>
        <v>136</v>
      </c>
      <c r="R23" s="12">
        <f>INT(IF($E23&gt;0,INDEX(怒翼升级!$J$5:$Y$854,($E23-1)*50+$F23,R$7)*$C23,0)+IF($H23&gt;0,INDEX(怒翼升级!$J$5:$Y$854,($H23-1)*50+$H23,R$7)*$C23,0))</f>
        <v>0</v>
      </c>
      <c r="S23" s="12">
        <f>INT(IF($E23&gt;0,INDEX(怒翼升级!$J$5:$Y$854,($E23-1)*50+$F23,S$7)*$C23,0)+IF($H23&gt;0,INDEX(怒翼升级!$J$5:$Y$854,($H23-1)*50+$H23,S$7)*$C23,0))</f>
        <v>13</v>
      </c>
      <c r="T23" s="12">
        <f>INT(IF($E23&gt;0,INDEX(怒翼升级!$J$5:$Y$854,($E23-1)*50+$F23,T$7)*$C23,0)+IF($H23&gt;0,INDEX(怒翼升级!$J$5:$Y$854,($H23-1)*50+$H23,T$7)*$C23,0))</f>
        <v>13</v>
      </c>
      <c r="U23" s="12">
        <f>INT(IF($E23&gt;0,INDEX(怒翼升级!$J$5:$Y$854,($E23-1)*50+$F23,U$7)*$C23,0)+IF($H23&gt;0,INDEX(怒翼升级!$J$5:$Y$854,($H23-1)*50+$H23,U$7)*$C23,0))</f>
        <v>0</v>
      </c>
      <c r="V23" s="12">
        <f>INT(IF($E23&gt;0,INDEX(怒翼升级!$J$5:$Y$854,($E23-1)*50+$F23,V$7)*$C23,0)+IF($H23&gt;0,INDEX(怒翼升级!$J$5:$Y$854,($H23-1)*50+$H23,V$7)*$C23,0))</f>
        <v>0</v>
      </c>
      <c r="W23" s="12">
        <f>INT(IF($E23&gt;0,INDEX(怒翼升级!$J$5:$Y$854,($E23-1)*50+$F23,W$7)*$C23,0)+IF($H23&gt;0,INDEX(怒翼升级!$J$5:$Y$854,($H23-1)*50+$H23,W$7)*$C23,0))</f>
        <v>0</v>
      </c>
      <c r="X23" s="12">
        <f>INT(IF($E23&gt;0,INDEX(怒翼升级!$J$5:$Y$854,($E23-1)*50+$F23,X$7)*$C23,0)+IF($H23&gt;0,INDEX(怒翼升级!$J$5:$Y$854,($H23-1)*50+$H23,X$7)*$C23,0))</f>
        <v>0</v>
      </c>
      <c r="Y23" s="12">
        <f>INT(IF($E23&gt;0,INDEX(怒翼升级!$J$5:$Y$854,($E23-1)*50+$F23,Y$7)*$C23,0)+IF($H23&gt;0,INDEX(怒翼升级!$J$5:$Y$854,($H23-1)*50+$H23,Y$7)*$C23,0))</f>
        <v>0</v>
      </c>
    </row>
    <row r="24" spans="1:25" ht="16.5" x14ac:dyDescent="0.15">
      <c r="A24" s="14" t="s">
        <v>24</v>
      </c>
      <c r="B24" s="14" t="s">
        <v>163</v>
      </c>
      <c r="C24" s="12">
        <f t="shared" si="0"/>
        <v>0.4</v>
      </c>
      <c r="D24" s="14" t="s">
        <v>157</v>
      </c>
      <c r="E24" s="12">
        <f>INDEX(怒翼属性投放!$A$11:$A$27,MATCH(怒翼情缘!D24,怒翼属性投放!$B$11:$B$27,0))</f>
        <v>17</v>
      </c>
      <c r="F24" s="14">
        <v>1</v>
      </c>
      <c r="G24" s="14"/>
      <c r="H24" s="12">
        <f>IF(ISBLANK(G24),0,INDEX(怒翼属性投放!$A$11:$A$27,MATCH(怒翼情缘!G24,怒翼属性投放!$B$11:$B$27,0)))</f>
        <v>0</v>
      </c>
      <c r="I24" s="14">
        <v>1</v>
      </c>
      <c r="J24" s="12">
        <f>INT(IF($E24&gt;0,INDEX(怒翼升级!$J$5:$Y$854,($E24-1)*50+$F24,J$7)*$C24,0)+IF($H24&gt;0,INDEX(怒翼升级!$J$5:$Y$854,($H24-1)*50+$H24,J$7)*$C24,0))</f>
        <v>0</v>
      </c>
      <c r="K24" s="12">
        <f>INT(IF($E24&gt;0,INDEX(怒翼升级!$J$5:$Y$854,($E24-1)*50+$F24,K$7)*$C24,0)+IF($H24&gt;0,INDEX(怒翼升级!$J$5:$Y$854,($H24-1)*50+$H24,K$7)*$C24,0))</f>
        <v>136</v>
      </c>
      <c r="L24" s="12">
        <f>INT(IF($E24&gt;0,INDEX(怒翼升级!$J$5:$Y$854,($E24-1)*50+$F24,L$7)*$C24,0)+IF($H24&gt;0,INDEX(怒翼升级!$J$5:$Y$854,($H24-1)*50+$H24,L$7)*$C24,0))</f>
        <v>68</v>
      </c>
      <c r="M24" s="12">
        <f>INT(IF($E24&gt;0,INDEX(怒翼升级!$J$5:$Y$854,($E24-1)*50+$F24,M$7)*$C24,0)+IF($H24&gt;0,INDEX(怒翼升级!$J$5:$Y$854,($H24-1)*50+$H24,M$7)*$C24,0))</f>
        <v>68</v>
      </c>
      <c r="N24" s="12">
        <f>INT(IF($E24&gt;0,INDEX(怒翼升级!$J$5:$Y$854,($E24-1)*50+$F24,N$7)*$C24,0)+IF($H24&gt;0,INDEX(怒翼升级!$J$5:$Y$854,($H24-1)*50+$H24,N$7)*$C24,0))</f>
        <v>136</v>
      </c>
      <c r="O24" s="12">
        <f>INT(IF($E24&gt;0,INDEX(怒翼升级!$J$5:$Y$854,($E24-1)*50+$F24,O$7)*$C24,0)+IF($H24&gt;0,INDEX(怒翼升级!$J$5:$Y$854,($H24-1)*50+$H24,O$7)*$C24,0))</f>
        <v>0</v>
      </c>
      <c r="P24" s="12">
        <f>INT(IF($E24&gt;0,INDEX(怒翼升级!$J$5:$Y$854,($E24-1)*50+$F24,P$7)*$C24,0)+IF($H24&gt;0,INDEX(怒翼升级!$J$5:$Y$854,($H24-1)*50+$H24,P$7)*$C24,0))</f>
        <v>0</v>
      </c>
      <c r="Q24" s="12">
        <f>INT(IF($E24&gt;0,INDEX(怒翼升级!$J$5:$Y$854,($E24-1)*50+$F24,Q$7)*$C24,0)+IF($H24&gt;0,INDEX(怒翼升级!$J$5:$Y$854,($H24-1)*50+$H24,Q$7)*$C24,0))</f>
        <v>136</v>
      </c>
      <c r="R24" s="12">
        <f>INT(IF($E24&gt;0,INDEX(怒翼升级!$J$5:$Y$854,($E24-1)*50+$F24,R$7)*$C24,0)+IF($H24&gt;0,INDEX(怒翼升级!$J$5:$Y$854,($H24-1)*50+$H24,R$7)*$C24,0))</f>
        <v>0</v>
      </c>
      <c r="S24" s="12">
        <f>INT(IF($E24&gt;0,INDEX(怒翼升级!$J$5:$Y$854,($E24-1)*50+$F24,S$7)*$C24,0)+IF($H24&gt;0,INDEX(怒翼升级!$J$5:$Y$854,($H24-1)*50+$H24,S$7)*$C24,0))</f>
        <v>13</v>
      </c>
      <c r="T24" s="12">
        <f>INT(IF($E24&gt;0,INDEX(怒翼升级!$J$5:$Y$854,($E24-1)*50+$F24,T$7)*$C24,0)+IF($H24&gt;0,INDEX(怒翼升级!$J$5:$Y$854,($H24-1)*50+$H24,T$7)*$C24,0))</f>
        <v>13</v>
      </c>
      <c r="U24" s="12">
        <f>INT(IF($E24&gt;0,INDEX(怒翼升级!$J$5:$Y$854,($E24-1)*50+$F24,U$7)*$C24,0)+IF($H24&gt;0,INDEX(怒翼升级!$J$5:$Y$854,($H24-1)*50+$H24,U$7)*$C24,0))</f>
        <v>0</v>
      </c>
      <c r="V24" s="12">
        <f>INT(IF($E24&gt;0,INDEX(怒翼升级!$J$5:$Y$854,($E24-1)*50+$F24,V$7)*$C24,0)+IF($H24&gt;0,INDEX(怒翼升级!$J$5:$Y$854,($H24-1)*50+$H24,V$7)*$C24,0))</f>
        <v>0</v>
      </c>
      <c r="W24" s="12">
        <f>INT(IF($E24&gt;0,INDEX(怒翼升级!$J$5:$Y$854,($E24-1)*50+$F24,W$7)*$C24,0)+IF($H24&gt;0,INDEX(怒翼升级!$J$5:$Y$854,($H24-1)*50+$H24,W$7)*$C24,0))</f>
        <v>0</v>
      </c>
      <c r="X24" s="12">
        <f>INT(IF($E24&gt;0,INDEX(怒翼升级!$J$5:$Y$854,($E24-1)*50+$F24,X$7)*$C24,0)+IF($H24&gt;0,INDEX(怒翼升级!$J$5:$Y$854,($H24-1)*50+$H24,X$7)*$C24,0))</f>
        <v>0</v>
      </c>
      <c r="Y24" s="12">
        <f>INT(IF($E24&gt;0,INDEX(怒翼升级!$J$5:$Y$854,($E24-1)*50+$F24,Y$7)*$C24,0)+IF($H24&gt;0,INDEX(怒翼升级!$J$5:$Y$854,($H24-1)*50+$H24,Y$7)*$C24,0))</f>
        <v>0</v>
      </c>
    </row>
    <row r="25" spans="1:25" ht="16.5" x14ac:dyDescent="0.15">
      <c r="A25" s="14" t="s">
        <v>25</v>
      </c>
      <c r="B25" s="14" t="s">
        <v>163</v>
      </c>
      <c r="C25" s="12">
        <f t="shared" si="0"/>
        <v>0.4</v>
      </c>
      <c r="D25" s="14" t="s">
        <v>158</v>
      </c>
      <c r="E25" s="12">
        <f>INDEX(怒翼属性投放!$A$11:$A$27,MATCH(怒翼情缘!D25,怒翼属性投放!$B$11:$B$27,0))</f>
        <v>8</v>
      </c>
      <c r="F25" s="14">
        <v>1</v>
      </c>
      <c r="G25" s="14"/>
      <c r="H25" s="12">
        <f>IF(ISBLANK(G25),0,INDEX(怒翼属性投放!$A$11:$A$27,MATCH(怒翼情缘!G25,怒翼属性投放!$B$11:$B$27,0)))</f>
        <v>0</v>
      </c>
      <c r="I25" s="14">
        <v>1</v>
      </c>
      <c r="J25" s="12">
        <f>INT(IF($E25&gt;0,INDEX(怒翼升级!$J$5:$Y$854,($E25-1)*50+$F25,J$7)*$C25,0)+IF($H25&gt;0,INDEX(怒翼升级!$J$5:$Y$854,($H25-1)*50+$H25,J$7)*$C25,0))</f>
        <v>1000</v>
      </c>
      <c r="K25" s="12">
        <f>INT(IF($E25&gt;0,INDEX(怒翼升级!$J$5:$Y$854,($E25-1)*50+$F25,K$7)*$C25,0)+IF($H25&gt;0,INDEX(怒翼升级!$J$5:$Y$854,($H25-1)*50+$H25,K$7)*$C25,0))</f>
        <v>80</v>
      </c>
      <c r="L25" s="12">
        <f>INT(IF($E25&gt;0,INDEX(怒翼升级!$J$5:$Y$854,($E25-1)*50+$F25,L$7)*$C25,0)+IF($H25&gt;0,INDEX(怒翼升级!$J$5:$Y$854,($H25-1)*50+$H25,L$7)*$C25,0))</f>
        <v>40</v>
      </c>
      <c r="M25" s="12">
        <f>INT(IF($E25&gt;0,INDEX(怒翼升级!$J$5:$Y$854,($E25-1)*50+$F25,M$7)*$C25,0)+IF($H25&gt;0,INDEX(怒翼升级!$J$5:$Y$854,($H25-1)*50+$H25,M$7)*$C25,0))</f>
        <v>40</v>
      </c>
      <c r="N25" s="12">
        <f>INT(IF($E25&gt;0,INDEX(怒翼升级!$J$5:$Y$854,($E25-1)*50+$F25,N$7)*$C25,0)+IF($H25&gt;0,INDEX(怒翼升级!$J$5:$Y$854,($H25-1)*50+$H25,N$7)*$C25,0))</f>
        <v>0</v>
      </c>
      <c r="O25" s="12">
        <f>INT(IF($E25&gt;0,INDEX(怒翼升级!$J$5:$Y$854,($E25-1)*50+$F25,O$7)*$C25,0)+IF($H25&gt;0,INDEX(怒翼升级!$J$5:$Y$854,($H25-1)*50+$H25,O$7)*$C25,0))</f>
        <v>120</v>
      </c>
      <c r="P25" s="12">
        <f>INT(IF($E25&gt;0,INDEX(怒翼升级!$J$5:$Y$854,($E25-1)*50+$F25,P$7)*$C25,0)+IF($H25&gt;0,INDEX(怒翼升级!$J$5:$Y$854,($H25-1)*50+$H25,P$7)*$C25,0))</f>
        <v>0</v>
      </c>
      <c r="Q25" s="12">
        <f>INT(IF($E25&gt;0,INDEX(怒翼升级!$J$5:$Y$854,($E25-1)*50+$F25,Q$7)*$C25,0)+IF($H25&gt;0,INDEX(怒翼升级!$J$5:$Y$854,($H25-1)*50+$H25,Q$7)*$C25,0))</f>
        <v>0</v>
      </c>
      <c r="R25" s="12">
        <f>INT(IF($E25&gt;0,INDEX(怒翼升级!$J$5:$Y$854,($E25-1)*50+$F25,R$7)*$C25,0)+IF($H25&gt;0,INDEX(怒翼升级!$J$5:$Y$854,($H25-1)*50+$H25,R$7)*$C25,0))</f>
        <v>0</v>
      </c>
      <c r="S25" s="12">
        <f>INT(IF($E25&gt;0,INDEX(怒翼升级!$J$5:$Y$854,($E25-1)*50+$F25,S$7)*$C25,0)+IF($H25&gt;0,INDEX(怒翼升级!$J$5:$Y$854,($H25-1)*50+$H25,S$7)*$C25,0))</f>
        <v>0</v>
      </c>
      <c r="T25" s="12">
        <f>INT(IF($E25&gt;0,INDEX(怒翼升级!$J$5:$Y$854,($E25-1)*50+$F25,T$7)*$C25,0)+IF($H25&gt;0,INDEX(怒翼升级!$J$5:$Y$854,($H25-1)*50+$H25,T$7)*$C25,0))</f>
        <v>0</v>
      </c>
      <c r="U25" s="12">
        <f>INT(IF($E25&gt;0,INDEX(怒翼升级!$J$5:$Y$854,($E25-1)*50+$F25,U$7)*$C25,0)+IF($H25&gt;0,INDEX(怒翼升级!$J$5:$Y$854,($H25-1)*50+$H25,U$7)*$C25,0))</f>
        <v>0</v>
      </c>
      <c r="V25" s="12">
        <f>INT(IF($E25&gt;0,INDEX(怒翼升级!$J$5:$Y$854,($E25-1)*50+$F25,V$7)*$C25,0)+IF($H25&gt;0,INDEX(怒翼升级!$J$5:$Y$854,($H25-1)*50+$H25,V$7)*$C25,0))</f>
        <v>0</v>
      </c>
      <c r="W25" s="12">
        <f>INT(IF($E25&gt;0,INDEX(怒翼升级!$J$5:$Y$854,($E25-1)*50+$F25,W$7)*$C25,0)+IF($H25&gt;0,INDEX(怒翼升级!$J$5:$Y$854,($H25-1)*50+$H25,W$7)*$C25,0))</f>
        <v>0</v>
      </c>
      <c r="X25" s="12">
        <f>INT(IF($E25&gt;0,INDEX(怒翼升级!$J$5:$Y$854,($E25-1)*50+$F25,X$7)*$C25,0)+IF($H25&gt;0,INDEX(怒翼升级!$J$5:$Y$854,($H25-1)*50+$H25,X$7)*$C25,0))</f>
        <v>0</v>
      </c>
      <c r="Y25" s="12">
        <f>INT(IF($E25&gt;0,INDEX(怒翼升级!$J$5:$Y$854,($E25-1)*50+$F25,Y$7)*$C25,0)+IF($H25&gt;0,INDEX(怒翼升级!$J$5:$Y$854,($H25-1)*50+$H25,Y$7)*$C25,0))</f>
        <v>0</v>
      </c>
    </row>
    <row r="26" spans="1:25" ht="16.5" x14ac:dyDescent="0.15">
      <c r="A26" s="14" t="s">
        <v>9</v>
      </c>
      <c r="B26" s="14" t="s">
        <v>163</v>
      </c>
      <c r="C26" s="12">
        <f t="shared" si="0"/>
        <v>0.25</v>
      </c>
      <c r="D26" s="14" t="s">
        <v>174</v>
      </c>
      <c r="E26" s="12">
        <f>INDEX(怒翼属性投放!$A$11:$A$27,MATCH(怒翼情缘!D26,怒翼属性投放!$B$11:$B$27,0))</f>
        <v>5</v>
      </c>
      <c r="F26" s="14">
        <v>1</v>
      </c>
      <c r="G26" s="14" t="s">
        <v>175</v>
      </c>
      <c r="H26" s="12">
        <f>IF(ISBLANK(G26),0,INDEX(怒翼属性投放!$A$11:$A$27,MATCH(怒翼情缘!G26,怒翼属性投放!$B$11:$B$27,0)))</f>
        <v>4</v>
      </c>
      <c r="I26" s="14">
        <v>1</v>
      </c>
      <c r="J26" s="12">
        <f>INT(IF($E26&gt;0,INDEX(怒翼升级!$J$5:$Y$854,($E26-1)*50+$F26,J$7)*$C26,0)+IF($H26&gt;0,INDEX(怒翼升级!$J$5:$Y$854,($H26-1)*50+$H26,J$7)*$C26,0))</f>
        <v>977</v>
      </c>
      <c r="K26" s="12">
        <f>INT(IF($E26&gt;0,INDEX(怒翼升级!$J$5:$Y$854,($E26-1)*50+$F26,K$7)*$C26,0)+IF($H26&gt;0,INDEX(怒翼升级!$J$5:$Y$854,($H26-1)*50+$H26,K$7)*$C26,0))</f>
        <v>78</v>
      </c>
      <c r="L26" s="12">
        <f>INT(IF($E26&gt;0,INDEX(怒翼升级!$J$5:$Y$854,($E26-1)*50+$F26,L$7)*$C26,0)+IF($H26&gt;0,INDEX(怒翼升级!$J$5:$Y$854,($H26-1)*50+$H26,L$7)*$C26,0))</f>
        <v>38</v>
      </c>
      <c r="M26" s="12">
        <f>INT(IF($E26&gt;0,INDEX(怒翼升级!$J$5:$Y$854,($E26-1)*50+$F26,M$7)*$C26,0)+IF($H26&gt;0,INDEX(怒翼升级!$J$5:$Y$854,($H26-1)*50+$H26,M$7)*$C26,0))</f>
        <v>38</v>
      </c>
      <c r="N26" s="12">
        <f>INT(IF($E26&gt;0,INDEX(怒翼升级!$J$5:$Y$854,($E26-1)*50+$F26,N$7)*$C26,0)+IF($H26&gt;0,INDEX(怒翼升级!$J$5:$Y$854,($H26-1)*50+$H26,N$7)*$C26,0))</f>
        <v>0</v>
      </c>
      <c r="O26" s="12">
        <f>INT(IF($E26&gt;0,INDEX(怒翼升级!$J$5:$Y$854,($E26-1)*50+$F26,O$7)*$C26,0)+IF($H26&gt;0,INDEX(怒翼升级!$J$5:$Y$854,($H26-1)*50+$H26,O$7)*$C26,0))</f>
        <v>0</v>
      </c>
      <c r="P26" s="12">
        <f>INT(IF($E26&gt;0,INDEX(怒翼升级!$J$5:$Y$854,($E26-1)*50+$F26,P$7)*$C26,0)+IF($H26&gt;0,INDEX(怒翼升级!$J$5:$Y$854,($H26-1)*50+$H26,P$7)*$C26,0))</f>
        <v>0</v>
      </c>
      <c r="Q26" s="12">
        <f>INT(IF($E26&gt;0,INDEX(怒翼升级!$J$5:$Y$854,($E26-1)*50+$F26,Q$7)*$C26,0)+IF($H26&gt;0,INDEX(怒翼升级!$J$5:$Y$854,($H26-1)*50+$H26,Q$7)*$C26,0))</f>
        <v>0</v>
      </c>
      <c r="R26" s="12">
        <f>INT(IF($E26&gt;0,INDEX(怒翼升级!$J$5:$Y$854,($E26-1)*50+$F26,R$7)*$C26,0)+IF($H26&gt;0,INDEX(怒翼升级!$J$5:$Y$854,($H26-1)*50+$H26,R$7)*$C26,0))</f>
        <v>0</v>
      </c>
      <c r="S26" s="12">
        <f>INT(IF($E26&gt;0,INDEX(怒翼升级!$J$5:$Y$854,($E26-1)*50+$F26,S$7)*$C26,0)+IF($H26&gt;0,INDEX(怒翼升级!$J$5:$Y$854,($H26-1)*50+$H26,S$7)*$C26,0))</f>
        <v>0</v>
      </c>
      <c r="T26" s="12">
        <f>INT(IF($E26&gt;0,INDEX(怒翼升级!$J$5:$Y$854,($E26-1)*50+$F26,T$7)*$C26,0)+IF($H26&gt;0,INDEX(怒翼升级!$J$5:$Y$854,($H26-1)*50+$H26,T$7)*$C26,0))</f>
        <v>0</v>
      </c>
      <c r="U26" s="12">
        <f>INT(IF($E26&gt;0,INDEX(怒翼升级!$J$5:$Y$854,($E26-1)*50+$F26,U$7)*$C26,0)+IF($H26&gt;0,INDEX(怒翼升级!$J$5:$Y$854,($H26-1)*50+$H26,U$7)*$C26,0))</f>
        <v>0</v>
      </c>
      <c r="V26" s="12">
        <f>INT(IF($E26&gt;0,INDEX(怒翼升级!$J$5:$Y$854,($E26-1)*50+$F26,V$7)*$C26,0)+IF($H26&gt;0,INDEX(怒翼升级!$J$5:$Y$854,($H26-1)*50+$H26,V$7)*$C26,0))</f>
        <v>0</v>
      </c>
      <c r="W26" s="12">
        <f>INT(IF($E26&gt;0,INDEX(怒翼升级!$J$5:$Y$854,($E26-1)*50+$F26,W$7)*$C26,0)+IF($H26&gt;0,INDEX(怒翼升级!$J$5:$Y$854,($H26-1)*50+$H26,W$7)*$C26,0))</f>
        <v>0</v>
      </c>
      <c r="X26" s="12">
        <f>INT(IF($E26&gt;0,INDEX(怒翼升级!$J$5:$Y$854,($E26-1)*50+$F26,X$7)*$C26,0)+IF($H26&gt;0,INDEX(怒翼升级!$J$5:$Y$854,($H26-1)*50+$H26,X$7)*$C26,0))</f>
        <v>0</v>
      </c>
      <c r="Y26" s="12">
        <f>INT(IF($E26&gt;0,INDEX(怒翼升级!$J$5:$Y$854,($E26-1)*50+$F26,Y$7)*$C26,0)+IF($H26&gt;0,INDEX(怒翼升级!$J$5:$Y$854,($H26-1)*50+$H26,Y$7)*$C26,0))</f>
        <v>0</v>
      </c>
    </row>
    <row r="27" spans="1:25" ht="16.5" x14ac:dyDescent="0.15">
      <c r="A27" s="14" t="s">
        <v>10</v>
      </c>
      <c r="B27" s="14" t="s">
        <v>163</v>
      </c>
      <c r="C27" s="12">
        <f t="shared" si="0"/>
        <v>0.25</v>
      </c>
      <c r="D27" s="14" t="s">
        <v>176</v>
      </c>
      <c r="E27" s="12">
        <f>INDEX(怒翼属性投放!$A$11:$A$27,MATCH(怒翼情缘!D27,怒翼属性投放!$B$11:$B$27,0))</f>
        <v>6</v>
      </c>
      <c r="F27" s="14">
        <v>1</v>
      </c>
      <c r="G27" s="14" t="s">
        <v>175</v>
      </c>
      <c r="H27" s="12">
        <f>IF(ISBLANK(G27),0,INDEX(怒翼属性投放!$A$11:$A$27,MATCH(怒翼情缘!G27,怒翼属性投放!$B$11:$B$27,0)))</f>
        <v>4</v>
      </c>
      <c r="I27" s="14">
        <v>1</v>
      </c>
      <c r="J27" s="12">
        <f>INT(IF($E27&gt;0,INDEX(怒翼升级!$J$5:$Y$854,($E27-1)*50+$F27,J$7)*$C27,0)+IF($H27&gt;0,INDEX(怒翼升级!$J$5:$Y$854,($H27-1)*50+$H27,J$7)*$C27,0))</f>
        <v>1085</v>
      </c>
      <c r="K27" s="12">
        <f>INT(IF($E27&gt;0,INDEX(怒翼升级!$J$5:$Y$854,($E27-1)*50+$F27,K$7)*$C27,0)+IF($H27&gt;0,INDEX(怒翼升级!$J$5:$Y$854,($H27-1)*50+$H27,K$7)*$C27,0))</f>
        <v>86</v>
      </c>
      <c r="L27" s="12">
        <f>INT(IF($E27&gt;0,INDEX(怒翼升级!$J$5:$Y$854,($E27-1)*50+$F27,L$7)*$C27,0)+IF($H27&gt;0,INDEX(怒翼升级!$J$5:$Y$854,($H27-1)*50+$H27,L$7)*$C27,0))</f>
        <v>43</v>
      </c>
      <c r="M27" s="12">
        <f>INT(IF($E27&gt;0,INDEX(怒翼升级!$J$5:$Y$854,($E27-1)*50+$F27,M$7)*$C27,0)+IF($H27&gt;0,INDEX(怒翼升级!$J$5:$Y$854,($H27-1)*50+$H27,M$7)*$C27,0))</f>
        <v>43</v>
      </c>
      <c r="N27" s="12">
        <f>INT(IF($E27&gt;0,INDEX(怒翼升级!$J$5:$Y$854,($E27-1)*50+$F27,N$7)*$C27,0)+IF($H27&gt;0,INDEX(怒翼升级!$J$5:$Y$854,($H27-1)*50+$H27,N$7)*$C27,0))</f>
        <v>0</v>
      </c>
      <c r="O27" s="12">
        <f>INT(IF($E27&gt;0,INDEX(怒翼升级!$J$5:$Y$854,($E27-1)*50+$F27,O$7)*$C27,0)+IF($H27&gt;0,INDEX(怒翼升级!$J$5:$Y$854,($H27-1)*50+$H27,O$7)*$C27,0))</f>
        <v>0</v>
      </c>
      <c r="P27" s="12">
        <f>INT(IF($E27&gt;0,INDEX(怒翼升级!$J$5:$Y$854,($E27-1)*50+$F27,P$7)*$C27,0)+IF($H27&gt;0,INDEX(怒翼升级!$J$5:$Y$854,($H27-1)*50+$H27,P$7)*$C27,0))</f>
        <v>0</v>
      </c>
      <c r="Q27" s="12">
        <f>INT(IF($E27&gt;0,INDEX(怒翼升级!$J$5:$Y$854,($E27-1)*50+$F27,Q$7)*$C27,0)+IF($H27&gt;0,INDEX(怒翼升级!$J$5:$Y$854,($H27-1)*50+$H27,Q$7)*$C27,0))</f>
        <v>0</v>
      </c>
      <c r="R27" s="12">
        <f>INT(IF($E27&gt;0,INDEX(怒翼升级!$J$5:$Y$854,($E27-1)*50+$F27,R$7)*$C27,0)+IF($H27&gt;0,INDEX(怒翼升级!$J$5:$Y$854,($H27-1)*50+$H27,R$7)*$C27,0))</f>
        <v>0</v>
      </c>
      <c r="S27" s="12">
        <f>INT(IF($E27&gt;0,INDEX(怒翼升级!$J$5:$Y$854,($E27-1)*50+$F27,S$7)*$C27,0)+IF($H27&gt;0,INDEX(怒翼升级!$J$5:$Y$854,($H27-1)*50+$H27,S$7)*$C27,0))</f>
        <v>0</v>
      </c>
      <c r="T27" s="12">
        <f>INT(IF($E27&gt;0,INDEX(怒翼升级!$J$5:$Y$854,($E27-1)*50+$F27,T$7)*$C27,0)+IF($H27&gt;0,INDEX(怒翼升级!$J$5:$Y$854,($H27-1)*50+$H27,T$7)*$C27,0))</f>
        <v>0</v>
      </c>
      <c r="U27" s="12">
        <f>INT(IF($E27&gt;0,INDEX(怒翼升级!$J$5:$Y$854,($E27-1)*50+$F27,U$7)*$C27,0)+IF($H27&gt;0,INDEX(怒翼升级!$J$5:$Y$854,($H27-1)*50+$H27,U$7)*$C27,0))</f>
        <v>0</v>
      </c>
      <c r="V27" s="12">
        <f>INT(IF($E27&gt;0,INDEX(怒翼升级!$J$5:$Y$854,($E27-1)*50+$F27,V$7)*$C27,0)+IF($H27&gt;0,INDEX(怒翼升级!$J$5:$Y$854,($H27-1)*50+$H27,V$7)*$C27,0))</f>
        <v>0</v>
      </c>
      <c r="W27" s="12">
        <f>INT(IF($E27&gt;0,INDEX(怒翼升级!$J$5:$Y$854,($E27-1)*50+$F27,W$7)*$C27,0)+IF($H27&gt;0,INDEX(怒翼升级!$J$5:$Y$854,($H27-1)*50+$H27,W$7)*$C27,0))</f>
        <v>0</v>
      </c>
      <c r="X27" s="12">
        <f>INT(IF($E27&gt;0,INDEX(怒翼升级!$J$5:$Y$854,($E27-1)*50+$F27,X$7)*$C27,0)+IF($H27&gt;0,INDEX(怒翼升级!$J$5:$Y$854,($H27-1)*50+$H27,X$7)*$C27,0))</f>
        <v>0</v>
      </c>
      <c r="Y27" s="12">
        <f>INT(IF($E27&gt;0,INDEX(怒翼升级!$J$5:$Y$854,($E27-1)*50+$F27,Y$7)*$C27,0)+IF($H27&gt;0,INDEX(怒翼升级!$J$5:$Y$854,($H27-1)*50+$H27,Y$7)*$C27,0))</f>
        <v>0</v>
      </c>
    </row>
    <row r="28" spans="1:25" ht="16.5" x14ac:dyDescent="0.15">
      <c r="A28" s="14" t="s">
        <v>11</v>
      </c>
      <c r="B28" s="14" t="s">
        <v>163</v>
      </c>
      <c r="C28" s="12">
        <f t="shared" si="0"/>
        <v>0.25</v>
      </c>
      <c r="D28" s="14" t="s">
        <v>177</v>
      </c>
      <c r="E28" s="12">
        <f>INDEX(怒翼属性投放!$A$11:$A$27,MATCH(怒翼情缘!D28,怒翼属性投放!$B$11:$B$27,0))</f>
        <v>7</v>
      </c>
      <c r="F28" s="14">
        <v>1</v>
      </c>
      <c r="G28" s="14" t="s">
        <v>175</v>
      </c>
      <c r="H28" s="12">
        <f>IF(ISBLANK(G28),0,INDEX(怒翼属性投放!$A$11:$A$27,MATCH(怒翼情缘!G28,怒翼属性投放!$B$11:$B$27,0)))</f>
        <v>4</v>
      </c>
      <c r="I28" s="14">
        <v>1</v>
      </c>
      <c r="J28" s="12">
        <f>INT(IF($E28&gt;0,INDEX(怒翼升级!$J$5:$Y$854,($E28-1)*50+$F28,J$7)*$C28,0)+IF($H28&gt;0,INDEX(怒翼升级!$J$5:$Y$854,($H28-1)*50+$H28,J$7)*$C28,0))</f>
        <v>883</v>
      </c>
      <c r="K28" s="12">
        <f>INT(IF($E28&gt;0,INDEX(怒翼升级!$J$5:$Y$854,($E28-1)*50+$F28,K$7)*$C28,0)+IF($H28&gt;0,INDEX(怒翼升级!$J$5:$Y$854,($H28-1)*50+$H28,K$7)*$C28,0))</f>
        <v>70</v>
      </c>
      <c r="L28" s="12">
        <f>INT(IF($E28&gt;0,INDEX(怒翼升级!$J$5:$Y$854,($E28-1)*50+$F28,L$7)*$C28,0)+IF($H28&gt;0,INDEX(怒翼升级!$J$5:$Y$854,($H28-1)*50+$H28,L$7)*$C28,0))</f>
        <v>35</v>
      </c>
      <c r="M28" s="12">
        <f>INT(IF($E28&gt;0,INDEX(怒翼升级!$J$5:$Y$854,($E28-1)*50+$F28,M$7)*$C28,0)+IF($H28&gt;0,INDEX(怒翼升级!$J$5:$Y$854,($H28-1)*50+$H28,M$7)*$C28,0))</f>
        <v>35</v>
      </c>
      <c r="N28" s="12">
        <f>INT(IF($E28&gt;0,INDEX(怒翼升级!$J$5:$Y$854,($E28-1)*50+$F28,N$7)*$C28,0)+IF($H28&gt;0,INDEX(怒翼升级!$J$5:$Y$854,($H28-1)*50+$H28,N$7)*$C28,0))</f>
        <v>121</v>
      </c>
      <c r="O28" s="12">
        <f>INT(IF($E28&gt;0,INDEX(怒翼升级!$J$5:$Y$854,($E28-1)*50+$F28,O$7)*$C28,0)+IF($H28&gt;0,INDEX(怒翼升级!$J$5:$Y$854,($H28-1)*50+$H28,O$7)*$C28,0))</f>
        <v>0</v>
      </c>
      <c r="P28" s="12">
        <f>INT(IF($E28&gt;0,INDEX(怒翼升级!$J$5:$Y$854,($E28-1)*50+$F28,P$7)*$C28,0)+IF($H28&gt;0,INDEX(怒翼升级!$J$5:$Y$854,($H28-1)*50+$H28,P$7)*$C28,0))</f>
        <v>0</v>
      </c>
      <c r="Q28" s="12">
        <f>INT(IF($E28&gt;0,INDEX(怒翼升级!$J$5:$Y$854,($E28-1)*50+$F28,Q$7)*$C28,0)+IF($H28&gt;0,INDEX(怒翼升级!$J$5:$Y$854,($H28-1)*50+$H28,Q$7)*$C28,0))</f>
        <v>0</v>
      </c>
      <c r="R28" s="12">
        <f>INT(IF($E28&gt;0,INDEX(怒翼升级!$J$5:$Y$854,($E28-1)*50+$F28,R$7)*$C28,0)+IF($H28&gt;0,INDEX(怒翼升级!$J$5:$Y$854,($H28-1)*50+$H28,R$7)*$C28,0))</f>
        <v>0</v>
      </c>
      <c r="S28" s="12">
        <f>INT(IF($E28&gt;0,INDEX(怒翼升级!$J$5:$Y$854,($E28-1)*50+$F28,S$7)*$C28,0)+IF($H28&gt;0,INDEX(怒翼升级!$J$5:$Y$854,($H28-1)*50+$H28,S$7)*$C28,0))</f>
        <v>0</v>
      </c>
      <c r="T28" s="12">
        <f>INT(IF($E28&gt;0,INDEX(怒翼升级!$J$5:$Y$854,($E28-1)*50+$F28,T$7)*$C28,0)+IF($H28&gt;0,INDEX(怒翼升级!$J$5:$Y$854,($H28-1)*50+$H28,T$7)*$C28,0))</f>
        <v>0</v>
      </c>
      <c r="U28" s="12">
        <f>INT(IF($E28&gt;0,INDEX(怒翼升级!$J$5:$Y$854,($E28-1)*50+$F28,U$7)*$C28,0)+IF($H28&gt;0,INDEX(怒翼升级!$J$5:$Y$854,($H28-1)*50+$H28,U$7)*$C28,0))</f>
        <v>0</v>
      </c>
      <c r="V28" s="12">
        <f>INT(IF($E28&gt;0,INDEX(怒翼升级!$J$5:$Y$854,($E28-1)*50+$F28,V$7)*$C28,0)+IF($H28&gt;0,INDEX(怒翼升级!$J$5:$Y$854,($H28-1)*50+$H28,V$7)*$C28,0))</f>
        <v>0</v>
      </c>
      <c r="W28" s="12">
        <f>INT(IF($E28&gt;0,INDEX(怒翼升级!$J$5:$Y$854,($E28-1)*50+$F28,W$7)*$C28,0)+IF($H28&gt;0,INDEX(怒翼升级!$J$5:$Y$854,($H28-1)*50+$H28,W$7)*$C28,0))</f>
        <v>0</v>
      </c>
      <c r="X28" s="12">
        <f>INT(IF($E28&gt;0,INDEX(怒翼升级!$J$5:$Y$854,($E28-1)*50+$F28,X$7)*$C28,0)+IF($H28&gt;0,INDEX(怒翼升级!$J$5:$Y$854,($H28-1)*50+$H28,X$7)*$C28,0))</f>
        <v>0</v>
      </c>
      <c r="Y28" s="12">
        <f>INT(IF($E28&gt;0,INDEX(怒翼升级!$J$5:$Y$854,($E28-1)*50+$F28,Y$7)*$C28,0)+IF($H28&gt;0,INDEX(怒翼升级!$J$5:$Y$854,($H28-1)*50+$H28,Y$7)*$C28,0))</f>
        <v>0</v>
      </c>
    </row>
    <row r="29" spans="1:25" ht="16.5" x14ac:dyDescent="0.15">
      <c r="A29" s="14" t="s">
        <v>12</v>
      </c>
      <c r="B29" s="14" t="s">
        <v>163</v>
      </c>
      <c r="C29" s="12">
        <f t="shared" si="0"/>
        <v>0.4</v>
      </c>
      <c r="D29" s="14" t="s">
        <v>14</v>
      </c>
      <c r="E29" s="12">
        <f>INDEX(怒翼属性投放!$A$11:$A$27,MATCH(怒翼情缘!D29,怒翼属性投放!$B$11:$B$27,0))</f>
        <v>6</v>
      </c>
      <c r="F29" s="14">
        <v>1</v>
      </c>
      <c r="G29" s="14"/>
      <c r="H29" s="12">
        <f>IF(ISBLANK(G29),0,INDEX(怒翼属性投放!$A$11:$A$27,MATCH(怒翼情缘!G29,怒翼属性投放!$B$11:$B$27,0)))</f>
        <v>0</v>
      </c>
      <c r="I29" s="14">
        <v>1</v>
      </c>
      <c r="J29" s="12">
        <f>INT(IF($E29&gt;0,INDEX(怒翼升级!$J$5:$Y$854,($E29-1)*50+$F29,J$7)*$C29,0)+IF($H29&gt;0,INDEX(怒翼升级!$J$5:$Y$854,($H29-1)*50+$H29,J$7)*$C29,0))</f>
        <v>862</v>
      </c>
      <c r="K29" s="12">
        <f>INT(IF($E29&gt;0,INDEX(怒翼升级!$J$5:$Y$854,($E29-1)*50+$F29,K$7)*$C29,0)+IF($H29&gt;0,INDEX(怒翼升级!$J$5:$Y$854,($H29-1)*50+$H29,K$7)*$C29,0))</f>
        <v>68</v>
      </c>
      <c r="L29" s="12">
        <f>INT(IF($E29&gt;0,INDEX(怒翼升级!$J$5:$Y$854,($E29-1)*50+$F29,L$7)*$C29,0)+IF($H29&gt;0,INDEX(怒翼升级!$J$5:$Y$854,($H29-1)*50+$H29,L$7)*$C29,0))</f>
        <v>34</v>
      </c>
      <c r="M29" s="12">
        <f>INT(IF($E29&gt;0,INDEX(怒翼升级!$J$5:$Y$854,($E29-1)*50+$F29,M$7)*$C29,0)+IF($H29&gt;0,INDEX(怒翼升级!$J$5:$Y$854,($H29-1)*50+$H29,M$7)*$C29,0))</f>
        <v>34</v>
      </c>
      <c r="N29" s="12">
        <f>INT(IF($E29&gt;0,INDEX(怒翼升级!$J$5:$Y$854,($E29-1)*50+$F29,N$7)*$C29,0)+IF($H29&gt;0,INDEX(怒翼升级!$J$5:$Y$854,($H29-1)*50+$H29,N$7)*$C29,0))</f>
        <v>0</v>
      </c>
      <c r="O29" s="12">
        <f>INT(IF($E29&gt;0,INDEX(怒翼升级!$J$5:$Y$854,($E29-1)*50+$F29,O$7)*$C29,0)+IF($H29&gt;0,INDEX(怒翼升级!$J$5:$Y$854,($H29-1)*50+$H29,O$7)*$C29,0))</f>
        <v>0</v>
      </c>
      <c r="P29" s="12">
        <f>INT(IF($E29&gt;0,INDEX(怒翼升级!$J$5:$Y$854,($E29-1)*50+$F29,P$7)*$C29,0)+IF($H29&gt;0,INDEX(怒翼升级!$J$5:$Y$854,($H29-1)*50+$H29,P$7)*$C29,0))</f>
        <v>0</v>
      </c>
      <c r="Q29" s="12">
        <f>INT(IF($E29&gt;0,INDEX(怒翼升级!$J$5:$Y$854,($E29-1)*50+$F29,Q$7)*$C29,0)+IF($H29&gt;0,INDEX(怒翼升级!$J$5:$Y$854,($H29-1)*50+$H29,Q$7)*$C29,0))</f>
        <v>0</v>
      </c>
      <c r="R29" s="12">
        <f>INT(IF($E29&gt;0,INDEX(怒翼升级!$J$5:$Y$854,($E29-1)*50+$F29,R$7)*$C29,0)+IF($H29&gt;0,INDEX(怒翼升级!$J$5:$Y$854,($H29-1)*50+$H29,R$7)*$C29,0))</f>
        <v>0</v>
      </c>
      <c r="S29" s="12">
        <f>INT(IF($E29&gt;0,INDEX(怒翼升级!$J$5:$Y$854,($E29-1)*50+$F29,S$7)*$C29,0)+IF($H29&gt;0,INDEX(怒翼升级!$J$5:$Y$854,($H29-1)*50+$H29,S$7)*$C29,0))</f>
        <v>0</v>
      </c>
      <c r="T29" s="12">
        <f>INT(IF($E29&gt;0,INDEX(怒翼升级!$J$5:$Y$854,($E29-1)*50+$F29,T$7)*$C29,0)+IF($H29&gt;0,INDEX(怒翼升级!$J$5:$Y$854,($H29-1)*50+$H29,T$7)*$C29,0))</f>
        <v>0</v>
      </c>
      <c r="U29" s="12">
        <f>INT(IF($E29&gt;0,INDEX(怒翼升级!$J$5:$Y$854,($E29-1)*50+$F29,U$7)*$C29,0)+IF($H29&gt;0,INDEX(怒翼升级!$J$5:$Y$854,($H29-1)*50+$H29,U$7)*$C29,0))</f>
        <v>0</v>
      </c>
      <c r="V29" s="12">
        <f>INT(IF($E29&gt;0,INDEX(怒翼升级!$J$5:$Y$854,($E29-1)*50+$F29,V$7)*$C29,0)+IF($H29&gt;0,INDEX(怒翼升级!$J$5:$Y$854,($H29-1)*50+$H29,V$7)*$C29,0))</f>
        <v>0</v>
      </c>
      <c r="W29" s="12">
        <f>INT(IF($E29&gt;0,INDEX(怒翼升级!$J$5:$Y$854,($E29-1)*50+$F29,W$7)*$C29,0)+IF($H29&gt;0,INDEX(怒翼升级!$J$5:$Y$854,($H29-1)*50+$H29,W$7)*$C29,0))</f>
        <v>0</v>
      </c>
      <c r="X29" s="12">
        <f>INT(IF($E29&gt;0,INDEX(怒翼升级!$J$5:$Y$854,($E29-1)*50+$F29,X$7)*$C29,0)+IF($H29&gt;0,INDEX(怒翼升级!$J$5:$Y$854,($H29-1)*50+$H29,X$7)*$C29,0))</f>
        <v>0</v>
      </c>
      <c r="Y29" s="12">
        <f>INT(IF($E29&gt;0,INDEX(怒翼升级!$J$5:$Y$854,($E29-1)*50+$F29,Y$7)*$C29,0)+IF($H29&gt;0,INDEX(怒翼升级!$J$5:$Y$854,($H29-1)*50+$H29,Y$7)*$C29,0))</f>
        <v>0</v>
      </c>
    </row>
    <row r="30" spans="1:25" ht="16.5" x14ac:dyDescent="0.15">
      <c r="A30" s="14" t="s">
        <v>13</v>
      </c>
      <c r="B30" s="14" t="s">
        <v>163</v>
      </c>
      <c r="C30" s="12">
        <f t="shared" si="0"/>
        <v>0.25</v>
      </c>
      <c r="D30" s="14" t="s">
        <v>178</v>
      </c>
      <c r="E30" s="12">
        <f>INDEX(怒翼属性投放!$A$11:$A$27,MATCH(怒翼情缘!D30,怒翼属性投放!$B$11:$B$27,0))</f>
        <v>8</v>
      </c>
      <c r="F30" s="14">
        <v>1</v>
      </c>
      <c r="G30" s="14" t="s">
        <v>169</v>
      </c>
      <c r="H30" s="12">
        <f>IF(ISBLANK(G30),0,INDEX(怒翼属性投放!$A$11:$A$27,MATCH(怒翼情缘!G30,怒翼属性投放!$B$11:$B$27,0)))</f>
        <v>9</v>
      </c>
      <c r="I30" s="14">
        <v>1</v>
      </c>
      <c r="J30" s="12">
        <f>INT(IF($E30&gt;0,INDEX(怒翼升级!$J$5:$Y$854,($E30-1)*50+$F30,J$7)*$C30,0)+IF($H30&gt;0,INDEX(怒翼升级!$J$5:$Y$854,($H30-1)*50+$H30,J$7)*$C30,0))</f>
        <v>2000</v>
      </c>
      <c r="K30" s="12">
        <f>INT(IF($E30&gt;0,INDEX(怒翼升级!$J$5:$Y$854,($E30-1)*50+$F30,K$7)*$C30,0)+IF($H30&gt;0,INDEX(怒翼升级!$J$5:$Y$854,($H30-1)*50+$H30,K$7)*$C30,0))</f>
        <v>160</v>
      </c>
      <c r="L30" s="12">
        <f>INT(IF($E30&gt;0,INDEX(怒翼升级!$J$5:$Y$854,($E30-1)*50+$F30,L$7)*$C30,0)+IF($H30&gt;0,INDEX(怒翼升级!$J$5:$Y$854,($H30-1)*50+$H30,L$7)*$C30,0))</f>
        <v>80</v>
      </c>
      <c r="M30" s="12">
        <f>INT(IF($E30&gt;0,INDEX(怒翼升级!$J$5:$Y$854,($E30-1)*50+$F30,M$7)*$C30,0)+IF($H30&gt;0,INDEX(怒翼升级!$J$5:$Y$854,($H30-1)*50+$H30,M$7)*$C30,0))</f>
        <v>80</v>
      </c>
      <c r="N30" s="12">
        <f>INT(IF($E30&gt;0,INDEX(怒翼升级!$J$5:$Y$854,($E30-1)*50+$F30,N$7)*$C30,0)+IF($H30&gt;0,INDEX(怒翼升级!$J$5:$Y$854,($H30-1)*50+$H30,N$7)*$C30,0))</f>
        <v>0</v>
      </c>
      <c r="O30" s="12">
        <f>INT(IF($E30&gt;0,INDEX(怒翼升级!$J$5:$Y$854,($E30-1)*50+$F30,O$7)*$C30,0)+IF($H30&gt;0,INDEX(怒翼升级!$J$5:$Y$854,($H30-1)*50+$H30,O$7)*$C30,0))</f>
        <v>75</v>
      </c>
      <c r="P30" s="12">
        <f>INT(IF($E30&gt;0,INDEX(怒翼升级!$J$5:$Y$854,($E30-1)*50+$F30,P$7)*$C30,0)+IF($H30&gt;0,INDEX(怒翼升级!$J$5:$Y$854,($H30-1)*50+$H30,P$7)*$C30,0))</f>
        <v>165</v>
      </c>
      <c r="Q30" s="12">
        <f>INT(IF($E30&gt;0,INDEX(怒翼升级!$J$5:$Y$854,($E30-1)*50+$F30,Q$7)*$C30,0)+IF($H30&gt;0,INDEX(怒翼升级!$J$5:$Y$854,($H30-1)*50+$H30,Q$7)*$C30,0))</f>
        <v>0</v>
      </c>
      <c r="R30" s="12">
        <f>INT(IF($E30&gt;0,INDEX(怒翼升级!$J$5:$Y$854,($E30-1)*50+$F30,R$7)*$C30,0)+IF($H30&gt;0,INDEX(怒翼升级!$J$5:$Y$854,($H30-1)*50+$H30,R$7)*$C30,0))</f>
        <v>0</v>
      </c>
      <c r="S30" s="12">
        <f>INT(IF($E30&gt;0,INDEX(怒翼升级!$J$5:$Y$854,($E30-1)*50+$F30,S$7)*$C30,0)+IF($H30&gt;0,INDEX(怒翼升级!$J$5:$Y$854,($H30-1)*50+$H30,S$7)*$C30,0))</f>
        <v>0</v>
      </c>
      <c r="T30" s="12">
        <f>INT(IF($E30&gt;0,INDEX(怒翼升级!$J$5:$Y$854,($E30-1)*50+$F30,T$7)*$C30,0)+IF($H30&gt;0,INDEX(怒翼升级!$J$5:$Y$854,($H30-1)*50+$H30,T$7)*$C30,0))</f>
        <v>0</v>
      </c>
      <c r="U30" s="12">
        <f>INT(IF($E30&gt;0,INDEX(怒翼升级!$J$5:$Y$854,($E30-1)*50+$F30,U$7)*$C30,0)+IF($H30&gt;0,INDEX(怒翼升级!$J$5:$Y$854,($H30-1)*50+$H30,U$7)*$C30,0))</f>
        <v>0</v>
      </c>
      <c r="V30" s="12">
        <f>INT(IF($E30&gt;0,INDEX(怒翼升级!$J$5:$Y$854,($E30-1)*50+$F30,V$7)*$C30,0)+IF($H30&gt;0,INDEX(怒翼升级!$J$5:$Y$854,($H30-1)*50+$H30,V$7)*$C30,0))</f>
        <v>0</v>
      </c>
      <c r="W30" s="12">
        <f>INT(IF($E30&gt;0,INDEX(怒翼升级!$J$5:$Y$854,($E30-1)*50+$F30,W$7)*$C30,0)+IF($H30&gt;0,INDEX(怒翼升级!$J$5:$Y$854,($H30-1)*50+$H30,W$7)*$C30,0))</f>
        <v>0</v>
      </c>
      <c r="X30" s="12">
        <f>INT(IF($E30&gt;0,INDEX(怒翼升级!$J$5:$Y$854,($E30-1)*50+$F30,X$7)*$C30,0)+IF($H30&gt;0,INDEX(怒翼升级!$J$5:$Y$854,($H30-1)*50+$H30,X$7)*$C30,0))</f>
        <v>0</v>
      </c>
      <c r="Y30" s="12">
        <f>INT(IF($E30&gt;0,INDEX(怒翼升级!$J$5:$Y$854,($E30-1)*50+$F30,Y$7)*$C30,0)+IF($H30&gt;0,INDEX(怒翼升级!$J$5:$Y$854,($H30-1)*50+$H30,Y$7)*$C30,0))</f>
        <v>0</v>
      </c>
    </row>
    <row r="31" spans="1:25" ht="16.5" x14ac:dyDescent="0.15">
      <c r="A31" s="14" t="s">
        <v>14</v>
      </c>
      <c r="B31" s="14" t="s">
        <v>163</v>
      </c>
      <c r="C31" s="12">
        <f t="shared" si="0"/>
        <v>0.25</v>
      </c>
      <c r="D31" s="14" t="s">
        <v>178</v>
      </c>
      <c r="E31" s="12">
        <f>INDEX(怒翼属性投放!$A$11:$A$27,MATCH(怒翼情缘!D31,怒翼属性投放!$B$11:$B$27,0))</f>
        <v>8</v>
      </c>
      <c r="F31" s="14">
        <v>1</v>
      </c>
      <c r="G31" s="14" t="s">
        <v>179</v>
      </c>
      <c r="H31" s="12">
        <f>IF(ISBLANK(G31),0,INDEX(怒翼属性投放!$A$11:$A$27,MATCH(怒翼情缘!G31,怒翼属性投放!$B$11:$B$27,0)))</f>
        <v>10</v>
      </c>
      <c r="I31" s="14">
        <v>1</v>
      </c>
      <c r="J31" s="12">
        <f>INT(IF($E31&gt;0,INDEX(怒翼升级!$J$5:$Y$854,($E31-1)*50+$F31,J$7)*$C31,0)+IF($H31&gt;0,INDEX(怒翼升级!$J$5:$Y$854,($H31-1)*50+$H31,J$7)*$C31,0))</f>
        <v>2093</v>
      </c>
      <c r="K31" s="12">
        <f>INT(IF($E31&gt;0,INDEX(怒翼升级!$J$5:$Y$854,($E31-1)*50+$F31,K$7)*$C31,0)+IF($H31&gt;0,INDEX(怒翼升级!$J$5:$Y$854,($H31-1)*50+$H31,K$7)*$C31,0))</f>
        <v>167</v>
      </c>
      <c r="L31" s="12">
        <f>INT(IF($E31&gt;0,INDEX(怒翼升级!$J$5:$Y$854,($E31-1)*50+$F31,L$7)*$C31,0)+IF($H31&gt;0,INDEX(怒翼升级!$J$5:$Y$854,($H31-1)*50+$H31,L$7)*$C31,0))</f>
        <v>83</v>
      </c>
      <c r="M31" s="12">
        <f>INT(IF($E31&gt;0,INDEX(怒翼升级!$J$5:$Y$854,($E31-1)*50+$F31,M$7)*$C31,0)+IF($H31&gt;0,INDEX(怒翼升级!$J$5:$Y$854,($H31-1)*50+$H31,M$7)*$C31,0))</f>
        <v>83</v>
      </c>
      <c r="N31" s="12">
        <f>INT(IF($E31&gt;0,INDEX(怒翼升级!$J$5:$Y$854,($E31-1)*50+$F31,N$7)*$C31,0)+IF($H31&gt;0,INDEX(怒翼升级!$J$5:$Y$854,($H31-1)*50+$H31,N$7)*$C31,0))</f>
        <v>0</v>
      </c>
      <c r="O31" s="12">
        <f>INT(IF($E31&gt;0,INDEX(怒翼升级!$J$5:$Y$854,($E31-1)*50+$F31,O$7)*$C31,0)+IF($H31&gt;0,INDEX(怒翼升级!$J$5:$Y$854,($H31-1)*50+$H31,O$7)*$C31,0))</f>
        <v>75</v>
      </c>
      <c r="P31" s="12">
        <f>INT(IF($E31&gt;0,INDEX(怒翼升级!$J$5:$Y$854,($E31-1)*50+$F31,P$7)*$C31,0)+IF($H31&gt;0,INDEX(怒翼升级!$J$5:$Y$854,($H31-1)*50+$H31,P$7)*$C31,0))</f>
        <v>0</v>
      </c>
      <c r="Q31" s="12">
        <f>INT(IF($E31&gt;0,INDEX(怒翼升级!$J$5:$Y$854,($E31-1)*50+$F31,Q$7)*$C31,0)+IF($H31&gt;0,INDEX(怒翼升级!$J$5:$Y$854,($H31-1)*50+$H31,Q$7)*$C31,0))</f>
        <v>176</v>
      </c>
      <c r="R31" s="12">
        <f>INT(IF($E31&gt;0,INDEX(怒翼升级!$J$5:$Y$854,($E31-1)*50+$F31,R$7)*$C31,0)+IF($H31&gt;0,INDEX(怒翼升级!$J$5:$Y$854,($H31-1)*50+$H31,R$7)*$C31,0))</f>
        <v>0</v>
      </c>
      <c r="S31" s="12">
        <f>INT(IF($E31&gt;0,INDEX(怒翼升级!$J$5:$Y$854,($E31-1)*50+$F31,S$7)*$C31,0)+IF($H31&gt;0,INDEX(怒翼升级!$J$5:$Y$854,($H31-1)*50+$H31,S$7)*$C31,0))</f>
        <v>0</v>
      </c>
      <c r="T31" s="12">
        <f>INT(IF($E31&gt;0,INDEX(怒翼升级!$J$5:$Y$854,($E31-1)*50+$F31,T$7)*$C31,0)+IF($H31&gt;0,INDEX(怒翼升级!$J$5:$Y$854,($H31-1)*50+$H31,T$7)*$C31,0))</f>
        <v>0</v>
      </c>
      <c r="U31" s="12">
        <f>INT(IF($E31&gt;0,INDEX(怒翼升级!$J$5:$Y$854,($E31-1)*50+$F31,U$7)*$C31,0)+IF($H31&gt;0,INDEX(怒翼升级!$J$5:$Y$854,($H31-1)*50+$H31,U$7)*$C31,0))</f>
        <v>0</v>
      </c>
      <c r="V31" s="12">
        <f>INT(IF($E31&gt;0,INDEX(怒翼升级!$J$5:$Y$854,($E31-1)*50+$F31,V$7)*$C31,0)+IF($H31&gt;0,INDEX(怒翼升级!$J$5:$Y$854,($H31-1)*50+$H31,V$7)*$C31,0))</f>
        <v>0</v>
      </c>
      <c r="W31" s="12">
        <f>INT(IF($E31&gt;0,INDEX(怒翼升级!$J$5:$Y$854,($E31-1)*50+$F31,W$7)*$C31,0)+IF($H31&gt;0,INDEX(怒翼升级!$J$5:$Y$854,($H31-1)*50+$H31,W$7)*$C31,0))</f>
        <v>0</v>
      </c>
      <c r="X31" s="12">
        <f>INT(IF($E31&gt;0,INDEX(怒翼升级!$J$5:$Y$854,($E31-1)*50+$F31,X$7)*$C31,0)+IF($H31&gt;0,INDEX(怒翼升级!$J$5:$Y$854,($H31-1)*50+$H31,X$7)*$C31,0))</f>
        <v>0</v>
      </c>
      <c r="Y31" s="12">
        <f>INT(IF($E31&gt;0,INDEX(怒翼升级!$J$5:$Y$854,($E31-1)*50+$F31,Y$7)*$C31,0)+IF($H31&gt;0,INDEX(怒翼升级!$J$5:$Y$854,($H31-1)*50+$H31,Y$7)*$C31,0))</f>
        <v>0</v>
      </c>
    </row>
    <row r="32" spans="1:25" ht="16.5" x14ac:dyDescent="0.15">
      <c r="A32" s="14" t="s">
        <v>15</v>
      </c>
      <c r="B32" s="14" t="s">
        <v>163</v>
      </c>
      <c r="C32" s="12">
        <f t="shared" si="0"/>
        <v>0.25</v>
      </c>
      <c r="D32" s="14" t="s">
        <v>178</v>
      </c>
      <c r="E32" s="12">
        <f>INDEX(怒翼属性投放!$A$11:$A$27,MATCH(怒翼情缘!D32,怒翼属性投放!$B$11:$B$27,0))</f>
        <v>8</v>
      </c>
      <c r="F32" s="14">
        <v>1</v>
      </c>
      <c r="G32" s="14" t="s">
        <v>180</v>
      </c>
      <c r="H32" s="12">
        <f>IF(ISBLANK(G32),0,INDEX(怒翼属性投放!$A$11:$A$27,MATCH(怒翼情缘!G32,怒翼属性投放!$B$11:$B$27,0)))</f>
        <v>11</v>
      </c>
      <c r="I32" s="14">
        <v>1</v>
      </c>
      <c r="J32" s="12">
        <f>INT(IF($E32&gt;0,INDEX(怒翼升级!$J$5:$Y$854,($E32-1)*50+$F32,J$7)*$C32,0)+IF($H32&gt;0,INDEX(怒翼升级!$J$5:$Y$854,($H32-1)*50+$H32,J$7)*$C32,0))</f>
        <v>1826</v>
      </c>
      <c r="K32" s="12">
        <f>INT(IF($E32&gt;0,INDEX(怒翼升级!$J$5:$Y$854,($E32-1)*50+$F32,K$7)*$C32,0)+IF($H32&gt;0,INDEX(怒翼升级!$J$5:$Y$854,($H32-1)*50+$H32,K$7)*$C32,0))</f>
        <v>146</v>
      </c>
      <c r="L32" s="12">
        <f>INT(IF($E32&gt;0,INDEX(怒翼升级!$J$5:$Y$854,($E32-1)*50+$F32,L$7)*$C32,0)+IF($H32&gt;0,INDEX(怒翼升级!$J$5:$Y$854,($H32-1)*50+$H32,L$7)*$C32,0))</f>
        <v>73</v>
      </c>
      <c r="M32" s="12">
        <f>INT(IF($E32&gt;0,INDEX(怒翼升级!$J$5:$Y$854,($E32-1)*50+$F32,M$7)*$C32,0)+IF($H32&gt;0,INDEX(怒翼升级!$J$5:$Y$854,($H32-1)*50+$H32,M$7)*$C32,0))</f>
        <v>73</v>
      </c>
      <c r="N32" s="12">
        <f>INT(IF($E32&gt;0,INDEX(怒翼升级!$J$5:$Y$854,($E32-1)*50+$F32,N$7)*$C32,0)+IF($H32&gt;0,INDEX(怒翼升级!$J$5:$Y$854,($H32-1)*50+$H32,N$7)*$C32,0))</f>
        <v>432</v>
      </c>
      <c r="O32" s="12">
        <f>INT(IF($E32&gt;0,INDEX(怒翼升级!$J$5:$Y$854,($E32-1)*50+$F32,O$7)*$C32,0)+IF($H32&gt;0,INDEX(怒翼升级!$J$5:$Y$854,($H32-1)*50+$H32,O$7)*$C32,0))</f>
        <v>75</v>
      </c>
      <c r="P32" s="12">
        <f>INT(IF($E32&gt;0,INDEX(怒翼升级!$J$5:$Y$854,($E32-1)*50+$F32,P$7)*$C32,0)+IF($H32&gt;0,INDEX(怒翼升级!$J$5:$Y$854,($H32-1)*50+$H32,P$7)*$C32,0))</f>
        <v>0</v>
      </c>
      <c r="Q32" s="12">
        <f>INT(IF($E32&gt;0,INDEX(怒翼升级!$J$5:$Y$854,($E32-1)*50+$F32,Q$7)*$C32,0)+IF($H32&gt;0,INDEX(怒翼升级!$J$5:$Y$854,($H32-1)*50+$H32,Q$7)*$C32,0))</f>
        <v>0</v>
      </c>
      <c r="R32" s="12">
        <f>INT(IF($E32&gt;0,INDEX(怒翼升级!$J$5:$Y$854,($E32-1)*50+$F32,R$7)*$C32,0)+IF($H32&gt;0,INDEX(怒翼升级!$J$5:$Y$854,($H32-1)*50+$H32,R$7)*$C32,0))</f>
        <v>0</v>
      </c>
      <c r="S32" s="12">
        <f>INT(IF($E32&gt;0,INDEX(怒翼升级!$J$5:$Y$854,($E32-1)*50+$F32,S$7)*$C32,0)+IF($H32&gt;0,INDEX(怒翼升级!$J$5:$Y$854,($H32-1)*50+$H32,S$7)*$C32,0))</f>
        <v>0</v>
      </c>
      <c r="T32" s="12">
        <f>INT(IF($E32&gt;0,INDEX(怒翼升级!$J$5:$Y$854,($E32-1)*50+$F32,T$7)*$C32,0)+IF($H32&gt;0,INDEX(怒翼升级!$J$5:$Y$854,($H32-1)*50+$H32,T$7)*$C32,0))</f>
        <v>0</v>
      </c>
      <c r="U32" s="12">
        <f>INT(IF($E32&gt;0,INDEX(怒翼升级!$J$5:$Y$854,($E32-1)*50+$F32,U$7)*$C32,0)+IF($H32&gt;0,INDEX(怒翼升级!$J$5:$Y$854,($H32-1)*50+$H32,U$7)*$C32,0))</f>
        <v>0</v>
      </c>
      <c r="V32" s="12">
        <f>INT(IF($E32&gt;0,INDEX(怒翼升级!$J$5:$Y$854,($E32-1)*50+$F32,V$7)*$C32,0)+IF($H32&gt;0,INDEX(怒翼升级!$J$5:$Y$854,($H32-1)*50+$H32,V$7)*$C32,0))</f>
        <v>0</v>
      </c>
      <c r="W32" s="12">
        <f>INT(IF($E32&gt;0,INDEX(怒翼升级!$J$5:$Y$854,($E32-1)*50+$F32,W$7)*$C32,0)+IF($H32&gt;0,INDEX(怒翼升级!$J$5:$Y$854,($H32-1)*50+$H32,W$7)*$C32,0))</f>
        <v>0</v>
      </c>
      <c r="X32" s="12">
        <f>INT(IF($E32&gt;0,INDEX(怒翼升级!$J$5:$Y$854,($E32-1)*50+$F32,X$7)*$C32,0)+IF($H32&gt;0,INDEX(怒翼升级!$J$5:$Y$854,($H32-1)*50+$H32,X$7)*$C32,0))</f>
        <v>0</v>
      </c>
      <c r="Y32" s="12">
        <f>INT(IF($E32&gt;0,INDEX(怒翼升级!$J$5:$Y$854,($E32-1)*50+$F32,Y$7)*$C32,0)+IF($H32&gt;0,INDEX(怒翼升级!$J$5:$Y$854,($H32-1)*50+$H32,Y$7)*$C32,0))</f>
        <v>0</v>
      </c>
    </row>
    <row r="33" spans="1:25" ht="16.5" x14ac:dyDescent="0.15">
      <c r="A33" s="14" t="s">
        <v>16</v>
      </c>
      <c r="B33" s="14" t="s">
        <v>163</v>
      </c>
      <c r="C33" s="12">
        <f t="shared" si="0"/>
        <v>0.25</v>
      </c>
      <c r="D33" s="14" t="s">
        <v>171</v>
      </c>
      <c r="E33" s="12">
        <f>INDEX(怒翼属性投放!$A$11:$A$27,MATCH(怒翼情缘!D33,怒翼属性投放!$B$11:$B$27,0))</f>
        <v>17</v>
      </c>
      <c r="F33" s="14">
        <v>1</v>
      </c>
      <c r="G33" s="14" t="s">
        <v>179</v>
      </c>
      <c r="H33" s="12">
        <f>IF(ISBLANK(G33),0,INDEX(怒翼属性投放!$A$11:$A$27,MATCH(怒翼情缘!G33,怒翼属性投放!$B$11:$B$27,0)))</f>
        <v>10</v>
      </c>
      <c r="I33" s="14">
        <v>1</v>
      </c>
      <c r="J33" s="12">
        <f>INT(IF($E33&gt;0,INDEX(怒翼升级!$J$5:$Y$854,($E33-1)*50+$F33,J$7)*$C33,0)+IF($H33&gt;0,INDEX(怒翼升级!$J$5:$Y$854,($H33-1)*50+$H33,J$7)*$C33,0))</f>
        <v>1468</v>
      </c>
      <c r="K33" s="12">
        <f>INT(IF($E33&gt;0,INDEX(怒翼升级!$J$5:$Y$854,($E33-1)*50+$F33,K$7)*$C33,0)+IF($H33&gt;0,INDEX(怒翼升级!$J$5:$Y$854,($H33-1)*50+$H33,K$7)*$C33,0))</f>
        <v>202</v>
      </c>
      <c r="L33" s="12">
        <f>INT(IF($E33&gt;0,INDEX(怒翼升级!$J$5:$Y$854,($E33-1)*50+$F33,L$7)*$C33,0)+IF($H33&gt;0,INDEX(怒翼升级!$J$5:$Y$854,($H33-1)*50+$H33,L$7)*$C33,0))</f>
        <v>101</v>
      </c>
      <c r="M33" s="12">
        <f>INT(IF($E33&gt;0,INDEX(怒翼升级!$J$5:$Y$854,($E33-1)*50+$F33,M$7)*$C33,0)+IF($H33&gt;0,INDEX(怒翼升级!$J$5:$Y$854,($H33-1)*50+$H33,M$7)*$C33,0))</f>
        <v>101</v>
      </c>
      <c r="N33" s="12">
        <f>INT(IF($E33&gt;0,INDEX(怒翼升级!$J$5:$Y$854,($E33-1)*50+$F33,N$7)*$C33,0)+IF($H33&gt;0,INDEX(怒翼升级!$J$5:$Y$854,($H33-1)*50+$H33,N$7)*$C33,0))</f>
        <v>85</v>
      </c>
      <c r="O33" s="12">
        <f>INT(IF($E33&gt;0,INDEX(怒翼升级!$J$5:$Y$854,($E33-1)*50+$F33,O$7)*$C33,0)+IF($H33&gt;0,INDEX(怒翼升级!$J$5:$Y$854,($H33-1)*50+$H33,O$7)*$C33,0))</f>
        <v>0</v>
      </c>
      <c r="P33" s="12">
        <f>INT(IF($E33&gt;0,INDEX(怒翼升级!$J$5:$Y$854,($E33-1)*50+$F33,P$7)*$C33,0)+IF($H33&gt;0,INDEX(怒翼升级!$J$5:$Y$854,($H33-1)*50+$H33,P$7)*$C33,0))</f>
        <v>0</v>
      </c>
      <c r="Q33" s="12">
        <f>INT(IF($E33&gt;0,INDEX(怒翼升级!$J$5:$Y$854,($E33-1)*50+$F33,Q$7)*$C33,0)+IF($H33&gt;0,INDEX(怒翼升级!$J$5:$Y$854,($H33-1)*50+$H33,Q$7)*$C33,0))</f>
        <v>261</v>
      </c>
      <c r="R33" s="12">
        <f>INT(IF($E33&gt;0,INDEX(怒翼升级!$J$5:$Y$854,($E33-1)*50+$F33,R$7)*$C33,0)+IF($H33&gt;0,INDEX(怒翼升级!$J$5:$Y$854,($H33-1)*50+$H33,R$7)*$C33,0))</f>
        <v>0</v>
      </c>
      <c r="S33" s="12">
        <f>INT(IF($E33&gt;0,INDEX(怒翼升级!$J$5:$Y$854,($E33-1)*50+$F33,S$7)*$C33,0)+IF($H33&gt;0,INDEX(怒翼升级!$J$5:$Y$854,($H33-1)*50+$H33,S$7)*$C33,0))</f>
        <v>8</v>
      </c>
      <c r="T33" s="12">
        <f>INT(IF($E33&gt;0,INDEX(怒翼升级!$J$5:$Y$854,($E33-1)*50+$F33,T$7)*$C33,0)+IF($H33&gt;0,INDEX(怒翼升级!$J$5:$Y$854,($H33-1)*50+$H33,T$7)*$C33,0))</f>
        <v>8</v>
      </c>
      <c r="U33" s="12">
        <f>INT(IF($E33&gt;0,INDEX(怒翼升级!$J$5:$Y$854,($E33-1)*50+$F33,U$7)*$C33,0)+IF($H33&gt;0,INDEX(怒翼升级!$J$5:$Y$854,($H33-1)*50+$H33,U$7)*$C33,0))</f>
        <v>0</v>
      </c>
      <c r="V33" s="12">
        <f>INT(IF($E33&gt;0,INDEX(怒翼升级!$J$5:$Y$854,($E33-1)*50+$F33,V$7)*$C33,0)+IF($H33&gt;0,INDEX(怒翼升级!$J$5:$Y$854,($H33-1)*50+$H33,V$7)*$C33,0))</f>
        <v>0</v>
      </c>
      <c r="W33" s="12">
        <f>INT(IF($E33&gt;0,INDEX(怒翼升级!$J$5:$Y$854,($E33-1)*50+$F33,W$7)*$C33,0)+IF($H33&gt;0,INDEX(怒翼升级!$J$5:$Y$854,($H33-1)*50+$H33,W$7)*$C33,0))</f>
        <v>0</v>
      </c>
      <c r="X33" s="12">
        <f>INT(IF($E33&gt;0,INDEX(怒翼升级!$J$5:$Y$854,($E33-1)*50+$F33,X$7)*$C33,0)+IF($H33&gt;0,INDEX(怒翼升级!$J$5:$Y$854,($H33-1)*50+$H33,X$7)*$C33,0))</f>
        <v>0</v>
      </c>
      <c r="Y33" s="12">
        <f>INT(IF($E33&gt;0,INDEX(怒翼升级!$J$5:$Y$854,($E33-1)*50+$F33,Y$7)*$C33,0)+IF($H33&gt;0,INDEX(怒翼升级!$J$5:$Y$854,($H33-1)*50+$H33,Y$7)*$C33,0))</f>
        <v>0</v>
      </c>
    </row>
    <row r="34" spans="1:25" ht="16.5" x14ac:dyDescent="0.15">
      <c r="A34" s="14" t="s">
        <v>17</v>
      </c>
      <c r="B34" s="14" t="s">
        <v>163</v>
      </c>
      <c r="C34" s="12">
        <f t="shared" si="0"/>
        <v>0.4</v>
      </c>
      <c r="D34" s="14" t="s">
        <v>159</v>
      </c>
      <c r="E34" s="12">
        <f>INDEX(怒翼属性投放!$A$11:$A$27,MATCH(怒翼情缘!D34,怒翼属性投放!$B$11:$B$27,0))</f>
        <v>12</v>
      </c>
      <c r="F34" s="14">
        <v>1</v>
      </c>
      <c r="G34" s="14"/>
      <c r="H34" s="12">
        <f>IF(ISBLANK(G34),0,INDEX(怒翼属性投放!$A$11:$A$27,MATCH(怒翼情缘!G34,怒翼属性投放!$B$11:$B$27,0)))</f>
        <v>0</v>
      </c>
      <c r="I34" s="14">
        <v>1</v>
      </c>
      <c r="J34" s="12">
        <f>INT(IF($E34&gt;0,INDEX(怒翼升级!$J$5:$Y$854,($E34-1)*50+$F34,J$7)*$C34,0)+IF($H34&gt;0,INDEX(怒翼升级!$J$5:$Y$854,($H34-1)*50+$H34,J$7)*$C34,0))</f>
        <v>1428</v>
      </c>
      <c r="K34" s="12">
        <f>INT(IF($E34&gt;0,INDEX(怒翼升级!$J$5:$Y$854,($E34-1)*50+$F34,K$7)*$C34,0)+IF($H34&gt;0,INDEX(怒翼升级!$J$5:$Y$854,($H34-1)*50+$H34,K$7)*$C34,0))</f>
        <v>114</v>
      </c>
      <c r="L34" s="12">
        <f>INT(IF($E34&gt;0,INDEX(怒翼升级!$J$5:$Y$854,($E34-1)*50+$F34,L$7)*$C34,0)+IF($H34&gt;0,INDEX(怒翼升级!$J$5:$Y$854,($H34-1)*50+$H34,L$7)*$C34,0))</f>
        <v>56</v>
      </c>
      <c r="M34" s="12">
        <f>INT(IF($E34&gt;0,INDEX(怒翼升级!$J$5:$Y$854,($E34-1)*50+$F34,M$7)*$C34,0)+IF($H34&gt;0,INDEX(怒翼升级!$J$5:$Y$854,($H34-1)*50+$H34,M$7)*$C34,0))</f>
        <v>56</v>
      </c>
      <c r="N34" s="12">
        <f>INT(IF($E34&gt;0,INDEX(怒翼升级!$J$5:$Y$854,($E34-1)*50+$F34,N$7)*$C34,0)+IF($H34&gt;0,INDEX(怒翼升级!$J$5:$Y$854,($H34-1)*50+$H34,N$7)*$C34,0))</f>
        <v>0</v>
      </c>
      <c r="O34" s="12">
        <f>INT(IF($E34&gt;0,INDEX(怒翼升级!$J$5:$Y$854,($E34-1)*50+$F34,O$7)*$C34,0)+IF($H34&gt;0,INDEX(怒翼升级!$J$5:$Y$854,($H34-1)*50+$H34,O$7)*$C34,0))</f>
        <v>171</v>
      </c>
      <c r="P34" s="12">
        <f>INT(IF($E34&gt;0,INDEX(怒翼升级!$J$5:$Y$854,($E34-1)*50+$F34,P$7)*$C34,0)+IF($H34&gt;0,INDEX(怒翼升级!$J$5:$Y$854,($H34-1)*50+$H34,P$7)*$C34,0))</f>
        <v>0</v>
      </c>
      <c r="Q34" s="12">
        <f>INT(IF($E34&gt;0,INDEX(怒翼升级!$J$5:$Y$854,($E34-1)*50+$F34,Q$7)*$C34,0)+IF($H34&gt;0,INDEX(怒翼升级!$J$5:$Y$854,($H34-1)*50+$H34,Q$7)*$C34,0))</f>
        <v>0</v>
      </c>
      <c r="R34" s="12">
        <f>INT(IF($E34&gt;0,INDEX(怒翼升级!$J$5:$Y$854,($E34-1)*50+$F34,R$7)*$C34,0)+IF($H34&gt;0,INDEX(怒翼升级!$J$5:$Y$854,($H34-1)*50+$H34,R$7)*$C34,0))</f>
        <v>0</v>
      </c>
      <c r="S34" s="12">
        <f>INT(IF($E34&gt;0,INDEX(怒翼升级!$J$5:$Y$854,($E34-1)*50+$F34,S$7)*$C34,0)+IF($H34&gt;0,INDEX(怒翼升级!$J$5:$Y$854,($H34-1)*50+$H34,S$7)*$C34,0))</f>
        <v>0</v>
      </c>
      <c r="T34" s="12">
        <f>INT(IF($E34&gt;0,INDEX(怒翼升级!$J$5:$Y$854,($E34-1)*50+$F34,T$7)*$C34,0)+IF($H34&gt;0,INDEX(怒翼升级!$J$5:$Y$854,($H34-1)*50+$H34,T$7)*$C34,0))</f>
        <v>0</v>
      </c>
      <c r="U34" s="12">
        <f>INT(IF($E34&gt;0,INDEX(怒翼升级!$J$5:$Y$854,($E34-1)*50+$F34,U$7)*$C34,0)+IF($H34&gt;0,INDEX(怒翼升级!$J$5:$Y$854,($H34-1)*50+$H34,U$7)*$C34,0))</f>
        <v>0</v>
      </c>
      <c r="V34" s="12">
        <f>INT(IF($E34&gt;0,INDEX(怒翼升级!$J$5:$Y$854,($E34-1)*50+$F34,V$7)*$C34,0)+IF($H34&gt;0,INDEX(怒翼升级!$J$5:$Y$854,($H34-1)*50+$H34,V$7)*$C34,0))</f>
        <v>0</v>
      </c>
      <c r="W34" s="12">
        <f>INT(IF($E34&gt;0,INDEX(怒翼升级!$J$5:$Y$854,($E34-1)*50+$F34,W$7)*$C34,0)+IF($H34&gt;0,INDEX(怒翼升级!$J$5:$Y$854,($H34-1)*50+$H34,W$7)*$C34,0))</f>
        <v>0</v>
      </c>
      <c r="X34" s="12">
        <f>INT(IF($E34&gt;0,INDEX(怒翼升级!$J$5:$Y$854,($E34-1)*50+$F34,X$7)*$C34,0)+IF($H34&gt;0,INDEX(怒翼升级!$J$5:$Y$854,($H34-1)*50+$H34,X$7)*$C34,0))</f>
        <v>0</v>
      </c>
      <c r="Y34" s="12">
        <f>INT(IF($E34&gt;0,INDEX(怒翼升级!$J$5:$Y$854,($E34-1)*50+$F34,Y$7)*$C34,0)+IF($H34&gt;0,INDEX(怒翼升级!$J$5:$Y$854,($H34-1)*50+$H34,Y$7)*$C34,0))</f>
        <v>0</v>
      </c>
    </row>
    <row r="35" spans="1:25" ht="16.5" x14ac:dyDescent="0.15">
      <c r="A35" s="14" t="s">
        <v>18</v>
      </c>
      <c r="B35" s="14" t="s">
        <v>163</v>
      </c>
      <c r="C35" s="12">
        <f t="shared" si="0"/>
        <v>0.4</v>
      </c>
      <c r="D35" s="14" t="s">
        <v>160</v>
      </c>
      <c r="E35" s="12">
        <f>INDEX(怒翼属性投放!$A$11:$A$27,MATCH(怒翼情缘!D35,怒翼属性投放!$B$11:$B$27,0))</f>
        <v>13</v>
      </c>
      <c r="F35" s="14">
        <v>1</v>
      </c>
      <c r="G35" s="14"/>
      <c r="H35" s="12">
        <f>IF(ISBLANK(G35),0,INDEX(怒翼属性投放!$A$11:$A$27,MATCH(怒翼情缘!G35,怒翼属性投放!$B$11:$B$27,0)))</f>
        <v>0</v>
      </c>
      <c r="I35" s="14">
        <v>1</v>
      </c>
      <c r="J35" s="12">
        <f>INT(IF($E35&gt;0,INDEX(怒翼升级!$J$5:$Y$854,($E35-1)*50+$F35,J$7)*$C35,0)+IF($H35&gt;0,INDEX(怒翼升级!$J$5:$Y$854,($H35-1)*50+$H35,J$7)*$C35,0))</f>
        <v>1428</v>
      </c>
      <c r="K35" s="12">
        <f>INT(IF($E35&gt;0,INDEX(怒翼升级!$J$5:$Y$854,($E35-1)*50+$F35,K$7)*$C35,0)+IF($H35&gt;0,INDEX(怒翼升级!$J$5:$Y$854,($H35-1)*50+$H35,K$7)*$C35,0))</f>
        <v>114</v>
      </c>
      <c r="L35" s="12">
        <f>INT(IF($E35&gt;0,INDEX(怒翼升级!$J$5:$Y$854,($E35-1)*50+$F35,L$7)*$C35,0)+IF($H35&gt;0,INDEX(怒翼升级!$J$5:$Y$854,($H35-1)*50+$H35,L$7)*$C35,0))</f>
        <v>56</v>
      </c>
      <c r="M35" s="12">
        <f>INT(IF($E35&gt;0,INDEX(怒翼升级!$J$5:$Y$854,($E35-1)*50+$F35,M$7)*$C35,0)+IF($H35&gt;0,INDEX(怒翼升级!$J$5:$Y$854,($H35-1)*50+$H35,M$7)*$C35,0))</f>
        <v>56</v>
      </c>
      <c r="N35" s="12">
        <f>INT(IF($E35&gt;0,INDEX(怒翼升级!$J$5:$Y$854,($E35-1)*50+$F35,N$7)*$C35,0)+IF($H35&gt;0,INDEX(怒翼升级!$J$5:$Y$854,($H35-1)*50+$H35,N$7)*$C35,0))</f>
        <v>0</v>
      </c>
      <c r="O35" s="12">
        <f>INT(IF($E35&gt;0,INDEX(怒翼升级!$J$5:$Y$854,($E35-1)*50+$F35,O$7)*$C35,0)+IF($H35&gt;0,INDEX(怒翼升级!$J$5:$Y$854,($H35-1)*50+$H35,O$7)*$C35,0))</f>
        <v>0</v>
      </c>
      <c r="P35" s="12">
        <f>INT(IF($E35&gt;0,INDEX(怒翼升级!$J$5:$Y$854,($E35-1)*50+$F35,P$7)*$C35,0)+IF($H35&gt;0,INDEX(怒翼升级!$J$5:$Y$854,($H35-1)*50+$H35,P$7)*$C35,0))</f>
        <v>171</v>
      </c>
      <c r="Q35" s="12">
        <f>INT(IF($E35&gt;0,INDEX(怒翼升级!$J$5:$Y$854,($E35-1)*50+$F35,Q$7)*$C35,0)+IF($H35&gt;0,INDEX(怒翼升级!$J$5:$Y$854,($H35-1)*50+$H35,Q$7)*$C35,0))</f>
        <v>0</v>
      </c>
      <c r="R35" s="12">
        <f>INT(IF($E35&gt;0,INDEX(怒翼升级!$J$5:$Y$854,($E35-1)*50+$F35,R$7)*$C35,0)+IF($H35&gt;0,INDEX(怒翼升级!$J$5:$Y$854,($H35-1)*50+$H35,R$7)*$C35,0))</f>
        <v>0</v>
      </c>
      <c r="S35" s="12">
        <f>INT(IF($E35&gt;0,INDEX(怒翼升级!$J$5:$Y$854,($E35-1)*50+$F35,S$7)*$C35,0)+IF($H35&gt;0,INDEX(怒翼升级!$J$5:$Y$854,($H35-1)*50+$H35,S$7)*$C35,0))</f>
        <v>0</v>
      </c>
      <c r="T35" s="12">
        <f>INT(IF($E35&gt;0,INDEX(怒翼升级!$J$5:$Y$854,($E35-1)*50+$F35,T$7)*$C35,0)+IF($H35&gt;0,INDEX(怒翼升级!$J$5:$Y$854,($H35-1)*50+$H35,T$7)*$C35,0))</f>
        <v>0</v>
      </c>
      <c r="U35" s="12">
        <f>INT(IF($E35&gt;0,INDEX(怒翼升级!$J$5:$Y$854,($E35-1)*50+$F35,U$7)*$C35,0)+IF($H35&gt;0,INDEX(怒翼升级!$J$5:$Y$854,($H35-1)*50+$H35,U$7)*$C35,0))</f>
        <v>0</v>
      </c>
      <c r="V35" s="12">
        <f>INT(IF($E35&gt;0,INDEX(怒翼升级!$J$5:$Y$854,($E35-1)*50+$F35,V$7)*$C35,0)+IF($H35&gt;0,INDEX(怒翼升级!$J$5:$Y$854,($H35-1)*50+$H35,V$7)*$C35,0))</f>
        <v>0</v>
      </c>
      <c r="W35" s="12">
        <f>INT(IF($E35&gt;0,INDEX(怒翼升级!$J$5:$Y$854,($E35-1)*50+$F35,W$7)*$C35,0)+IF($H35&gt;0,INDEX(怒翼升级!$J$5:$Y$854,($H35-1)*50+$H35,W$7)*$C35,0))</f>
        <v>0</v>
      </c>
      <c r="X35" s="12">
        <f>INT(IF($E35&gt;0,INDEX(怒翼升级!$J$5:$Y$854,($E35-1)*50+$F35,X$7)*$C35,0)+IF($H35&gt;0,INDEX(怒翼升级!$J$5:$Y$854,($H35-1)*50+$H35,X$7)*$C35,0))</f>
        <v>0</v>
      </c>
      <c r="Y35" s="12">
        <f>INT(IF($E35&gt;0,INDEX(怒翼升级!$J$5:$Y$854,($E35-1)*50+$F35,Y$7)*$C35,0)+IF($H35&gt;0,INDEX(怒翼升级!$J$5:$Y$854,($H35-1)*50+$H35,Y$7)*$C35,0))</f>
        <v>0</v>
      </c>
    </row>
    <row r="36" spans="1:25" ht="16.5" x14ac:dyDescent="0.15">
      <c r="A36" s="14" t="s">
        <v>19</v>
      </c>
      <c r="B36" s="14" t="s">
        <v>163</v>
      </c>
      <c r="C36" s="12">
        <f t="shared" si="0"/>
        <v>0.4</v>
      </c>
      <c r="D36" s="14" t="s">
        <v>158</v>
      </c>
      <c r="E36" s="12">
        <f>INDEX(怒翼属性投放!$A$11:$A$27,MATCH(怒翼情缘!D36,怒翼属性投放!$B$11:$B$27,0))</f>
        <v>8</v>
      </c>
      <c r="F36" s="14">
        <v>1</v>
      </c>
      <c r="G36" s="14"/>
      <c r="H36" s="12">
        <f>IF(ISBLANK(G36),0,INDEX(怒翼属性投放!$A$11:$A$27,MATCH(怒翼情缘!G36,怒翼属性投放!$B$11:$B$27,0)))</f>
        <v>0</v>
      </c>
      <c r="I36" s="14">
        <v>1</v>
      </c>
      <c r="J36" s="12">
        <f>INT(IF($E36&gt;0,INDEX(怒翼升级!$J$5:$Y$854,($E36-1)*50+$F36,J$7)*$C36,0)+IF($H36&gt;0,INDEX(怒翼升级!$J$5:$Y$854,($H36-1)*50+$H36,J$7)*$C36,0))</f>
        <v>1000</v>
      </c>
      <c r="K36" s="12">
        <f>INT(IF($E36&gt;0,INDEX(怒翼升级!$J$5:$Y$854,($E36-1)*50+$F36,K$7)*$C36,0)+IF($H36&gt;0,INDEX(怒翼升级!$J$5:$Y$854,($H36-1)*50+$H36,K$7)*$C36,0))</f>
        <v>80</v>
      </c>
      <c r="L36" s="12">
        <f>INT(IF($E36&gt;0,INDEX(怒翼升级!$J$5:$Y$854,($E36-1)*50+$F36,L$7)*$C36,0)+IF($H36&gt;0,INDEX(怒翼升级!$J$5:$Y$854,($H36-1)*50+$H36,L$7)*$C36,0))</f>
        <v>40</v>
      </c>
      <c r="M36" s="12">
        <f>INT(IF($E36&gt;0,INDEX(怒翼升级!$J$5:$Y$854,($E36-1)*50+$F36,M$7)*$C36,0)+IF($H36&gt;0,INDEX(怒翼升级!$J$5:$Y$854,($H36-1)*50+$H36,M$7)*$C36,0))</f>
        <v>40</v>
      </c>
      <c r="N36" s="12">
        <f>INT(IF($E36&gt;0,INDEX(怒翼升级!$J$5:$Y$854,($E36-1)*50+$F36,N$7)*$C36,0)+IF($H36&gt;0,INDEX(怒翼升级!$J$5:$Y$854,($H36-1)*50+$H36,N$7)*$C36,0))</f>
        <v>0</v>
      </c>
      <c r="O36" s="12">
        <f>INT(IF($E36&gt;0,INDEX(怒翼升级!$J$5:$Y$854,($E36-1)*50+$F36,O$7)*$C36,0)+IF($H36&gt;0,INDEX(怒翼升级!$J$5:$Y$854,($H36-1)*50+$H36,O$7)*$C36,0))</f>
        <v>120</v>
      </c>
      <c r="P36" s="12">
        <f>INT(IF($E36&gt;0,INDEX(怒翼升级!$J$5:$Y$854,($E36-1)*50+$F36,P$7)*$C36,0)+IF($H36&gt;0,INDEX(怒翼升级!$J$5:$Y$854,($H36-1)*50+$H36,P$7)*$C36,0))</f>
        <v>0</v>
      </c>
      <c r="Q36" s="12">
        <f>INT(IF($E36&gt;0,INDEX(怒翼升级!$J$5:$Y$854,($E36-1)*50+$F36,Q$7)*$C36,0)+IF($H36&gt;0,INDEX(怒翼升级!$J$5:$Y$854,($H36-1)*50+$H36,Q$7)*$C36,0))</f>
        <v>0</v>
      </c>
      <c r="R36" s="12">
        <f>INT(IF($E36&gt;0,INDEX(怒翼升级!$J$5:$Y$854,($E36-1)*50+$F36,R$7)*$C36,0)+IF($H36&gt;0,INDEX(怒翼升级!$J$5:$Y$854,($H36-1)*50+$H36,R$7)*$C36,0))</f>
        <v>0</v>
      </c>
      <c r="S36" s="12">
        <f>INT(IF($E36&gt;0,INDEX(怒翼升级!$J$5:$Y$854,($E36-1)*50+$F36,S$7)*$C36,0)+IF($H36&gt;0,INDEX(怒翼升级!$J$5:$Y$854,($H36-1)*50+$H36,S$7)*$C36,0))</f>
        <v>0</v>
      </c>
      <c r="T36" s="12">
        <f>INT(IF($E36&gt;0,INDEX(怒翼升级!$J$5:$Y$854,($E36-1)*50+$F36,T$7)*$C36,0)+IF($H36&gt;0,INDEX(怒翼升级!$J$5:$Y$854,($H36-1)*50+$H36,T$7)*$C36,0))</f>
        <v>0</v>
      </c>
      <c r="U36" s="12">
        <f>INT(IF($E36&gt;0,INDEX(怒翼升级!$J$5:$Y$854,($E36-1)*50+$F36,U$7)*$C36,0)+IF($H36&gt;0,INDEX(怒翼升级!$J$5:$Y$854,($H36-1)*50+$H36,U$7)*$C36,0))</f>
        <v>0</v>
      </c>
      <c r="V36" s="12">
        <f>INT(IF($E36&gt;0,INDEX(怒翼升级!$J$5:$Y$854,($E36-1)*50+$F36,V$7)*$C36,0)+IF($H36&gt;0,INDEX(怒翼升级!$J$5:$Y$854,($H36-1)*50+$H36,V$7)*$C36,0))</f>
        <v>0</v>
      </c>
      <c r="W36" s="12">
        <f>INT(IF($E36&gt;0,INDEX(怒翼升级!$J$5:$Y$854,($E36-1)*50+$F36,W$7)*$C36,0)+IF($H36&gt;0,INDEX(怒翼升级!$J$5:$Y$854,($H36-1)*50+$H36,W$7)*$C36,0))</f>
        <v>0</v>
      </c>
      <c r="X36" s="12">
        <f>INT(IF($E36&gt;0,INDEX(怒翼升级!$J$5:$Y$854,($E36-1)*50+$F36,X$7)*$C36,0)+IF($H36&gt;0,INDEX(怒翼升级!$J$5:$Y$854,($H36-1)*50+$H36,X$7)*$C36,0))</f>
        <v>0</v>
      </c>
      <c r="Y36" s="12">
        <f>INT(IF($E36&gt;0,INDEX(怒翼升级!$J$5:$Y$854,($E36-1)*50+$F36,Y$7)*$C36,0)+IF($H36&gt;0,INDEX(怒翼升级!$J$5:$Y$854,($H36-1)*50+$H36,Y$7)*$C36,0))</f>
        <v>0</v>
      </c>
    </row>
    <row r="37" spans="1:25" ht="16.5" x14ac:dyDescent="0.15">
      <c r="A37" s="14" t="s">
        <v>20</v>
      </c>
      <c r="B37" s="14" t="s">
        <v>163</v>
      </c>
      <c r="C37" s="12">
        <f t="shared" si="0"/>
        <v>0.25</v>
      </c>
      <c r="D37" s="14" t="s">
        <v>181</v>
      </c>
      <c r="E37" s="12">
        <f>INDEX(怒翼属性投放!$A$11:$A$27,MATCH(怒翼情缘!D37,怒翼属性投放!$B$11:$B$27,0))</f>
        <v>16</v>
      </c>
      <c r="F37" s="14">
        <v>1</v>
      </c>
      <c r="G37" s="14" t="s">
        <v>182</v>
      </c>
      <c r="H37" s="12">
        <f>IF(ISBLANK(G37),0,INDEX(怒翼属性投放!$A$11:$A$27,MATCH(怒翼情缘!G37,怒翼属性投放!$B$11:$B$27,0)))</f>
        <v>14</v>
      </c>
      <c r="I37" s="14">
        <v>1</v>
      </c>
      <c r="J37" s="12">
        <f>INT(IF($E37&gt;0,INDEX(怒翼升级!$J$5:$Y$854,($E37-1)*50+$F37,J$7)*$C37,0)+IF($H37&gt;0,INDEX(怒翼升级!$J$5:$Y$854,($H37-1)*50+$H37,J$7)*$C37,0))</f>
        <v>2633</v>
      </c>
      <c r="K37" s="12">
        <f>INT(IF($E37&gt;0,INDEX(怒翼升级!$J$5:$Y$854,($E37-1)*50+$F37,K$7)*$C37,0)+IF($H37&gt;0,INDEX(怒翼升级!$J$5:$Y$854,($H37-1)*50+$H37,K$7)*$C37,0))</f>
        <v>295</v>
      </c>
      <c r="L37" s="12">
        <f>INT(IF($E37&gt;0,INDEX(怒翼升级!$J$5:$Y$854,($E37-1)*50+$F37,L$7)*$C37,0)+IF($H37&gt;0,INDEX(怒翼升级!$J$5:$Y$854,($H37-1)*50+$H37,L$7)*$C37,0))</f>
        <v>147</v>
      </c>
      <c r="M37" s="12">
        <f>INT(IF($E37&gt;0,INDEX(怒翼升级!$J$5:$Y$854,($E37-1)*50+$F37,M$7)*$C37,0)+IF($H37&gt;0,INDEX(怒翼升级!$J$5:$Y$854,($H37-1)*50+$H37,M$7)*$C37,0))</f>
        <v>147</v>
      </c>
      <c r="N37" s="12">
        <f>INT(IF($E37&gt;0,INDEX(怒翼升级!$J$5:$Y$854,($E37-1)*50+$F37,N$7)*$C37,0)+IF($H37&gt;0,INDEX(怒翼升级!$J$5:$Y$854,($H37-1)*50+$H37,N$7)*$C37,0))</f>
        <v>85</v>
      </c>
      <c r="O37" s="12">
        <f>INT(IF($E37&gt;0,INDEX(怒翼升级!$J$5:$Y$854,($E37-1)*50+$F37,O$7)*$C37,0)+IF($H37&gt;0,INDEX(怒翼升级!$J$5:$Y$854,($H37-1)*50+$H37,O$7)*$C37,0))</f>
        <v>0</v>
      </c>
      <c r="P37" s="12">
        <f>INT(IF($E37&gt;0,INDEX(怒翼升级!$J$5:$Y$854,($E37-1)*50+$F37,P$7)*$C37,0)+IF($H37&gt;0,INDEX(怒翼升级!$J$5:$Y$854,($H37-1)*50+$H37,P$7)*$C37,0))</f>
        <v>85</v>
      </c>
      <c r="Q37" s="12">
        <f>INT(IF($E37&gt;0,INDEX(怒翼升级!$J$5:$Y$854,($E37-1)*50+$F37,Q$7)*$C37,0)+IF($H37&gt;0,INDEX(怒翼升级!$J$5:$Y$854,($H37-1)*50+$H37,Q$7)*$C37,0))</f>
        <v>316</v>
      </c>
      <c r="R37" s="12">
        <f>INT(IF($E37&gt;0,INDEX(怒翼升级!$J$5:$Y$854,($E37-1)*50+$F37,R$7)*$C37,0)+IF($H37&gt;0,INDEX(怒翼升级!$J$5:$Y$854,($H37-1)*50+$H37,R$7)*$C37,0))</f>
        <v>0</v>
      </c>
      <c r="S37" s="12">
        <f>INT(IF($E37&gt;0,INDEX(怒翼升级!$J$5:$Y$854,($E37-1)*50+$F37,S$7)*$C37,0)+IF($H37&gt;0,INDEX(怒翼升级!$J$5:$Y$854,($H37-1)*50+$H37,S$7)*$C37,0))</f>
        <v>0</v>
      </c>
      <c r="T37" s="12">
        <f>INT(IF($E37&gt;0,INDEX(怒翼升级!$J$5:$Y$854,($E37-1)*50+$F37,T$7)*$C37,0)+IF($H37&gt;0,INDEX(怒翼升级!$J$5:$Y$854,($H37-1)*50+$H37,T$7)*$C37,0))</f>
        <v>0</v>
      </c>
      <c r="U37" s="12">
        <f>INT(IF($E37&gt;0,INDEX(怒翼升级!$J$5:$Y$854,($E37-1)*50+$F37,U$7)*$C37,0)+IF($H37&gt;0,INDEX(怒翼升级!$J$5:$Y$854,($H37-1)*50+$H37,U$7)*$C37,0))</f>
        <v>8</v>
      </c>
      <c r="V37" s="12">
        <f>INT(IF($E37&gt;0,INDEX(怒翼升级!$J$5:$Y$854,($E37-1)*50+$F37,V$7)*$C37,0)+IF($H37&gt;0,INDEX(怒翼升级!$J$5:$Y$854,($H37-1)*50+$H37,V$7)*$C37,0))</f>
        <v>0</v>
      </c>
      <c r="W37" s="12">
        <f>INT(IF($E37&gt;0,INDEX(怒翼升级!$J$5:$Y$854,($E37-1)*50+$F37,W$7)*$C37,0)+IF($H37&gt;0,INDEX(怒翼升级!$J$5:$Y$854,($H37-1)*50+$H37,W$7)*$C37,0))</f>
        <v>8</v>
      </c>
      <c r="X37" s="12">
        <f>INT(IF($E37&gt;0,INDEX(怒翼升级!$J$5:$Y$854,($E37-1)*50+$F37,X$7)*$C37,0)+IF($H37&gt;0,INDEX(怒翼升级!$J$5:$Y$854,($H37-1)*50+$H37,X$7)*$C37,0))</f>
        <v>0</v>
      </c>
      <c r="Y37" s="12">
        <f>INT(IF($E37&gt;0,INDEX(怒翼升级!$J$5:$Y$854,($E37-1)*50+$F37,Y$7)*$C37,0)+IF($H37&gt;0,INDEX(怒翼升级!$J$5:$Y$854,($H37-1)*50+$H37,Y$7)*$C37,0))</f>
        <v>0</v>
      </c>
    </row>
    <row r="38" spans="1:25" ht="16.5" x14ac:dyDescent="0.15">
      <c r="A38" s="14" t="s">
        <v>25</v>
      </c>
      <c r="B38" s="14" t="s">
        <v>163</v>
      </c>
      <c r="C38" s="12">
        <f t="shared" si="0"/>
        <v>0.4</v>
      </c>
      <c r="D38" s="14" t="s">
        <v>161</v>
      </c>
      <c r="E38" s="12">
        <f>INDEX(怒翼属性投放!$A$11:$A$27,MATCH(怒翼情缘!D38,怒翼属性投放!$B$11:$B$27,0))</f>
        <v>4</v>
      </c>
      <c r="F38" s="14">
        <v>1</v>
      </c>
      <c r="G38" s="14"/>
      <c r="H38" s="12">
        <f>IF(ISBLANK(G38),0,INDEX(怒翼属性投放!$A$11:$A$27,MATCH(怒翼情缘!G38,怒翼属性投放!$B$11:$B$27,0)))</f>
        <v>0</v>
      </c>
      <c r="I38" s="14">
        <v>1</v>
      </c>
      <c r="J38" s="12">
        <f>INT(IF($E38&gt;0,INDEX(怒翼升级!$J$5:$Y$854,($E38-1)*50+$F38,J$7)*$C38,0)+IF($H38&gt;0,INDEX(怒翼升级!$J$5:$Y$854,($H38-1)*50+$H38,J$7)*$C38,0))</f>
        <v>603</v>
      </c>
      <c r="K38" s="12">
        <f>INT(IF($E38&gt;0,INDEX(怒翼升级!$J$5:$Y$854,($E38-1)*50+$F38,K$7)*$C38,0)+IF($H38&gt;0,INDEX(怒翼升级!$J$5:$Y$854,($H38-1)*50+$H38,K$7)*$C38,0))</f>
        <v>48</v>
      </c>
      <c r="L38" s="12">
        <f>INT(IF($E38&gt;0,INDEX(怒翼升级!$J$5:$Y$854,($E38-1)*50+$F38,L$7)*$C38,0)+IF($H38&gt;0,INDEX(怒翼升级!$J$5:$Y$854,($H38-1)*50+$H38,L$7)*$C38,0))</f>
        <v>24</v>
      </c>
      <c r="M38" s="12">
        <f>INT(IF($E38&gt;0,INDEX(怒翼升级!$J$5:$Y$854,($E38-1)*50+$F38,M$7)*$C38,0)+IF($H38&gt;0,INDEX(怒翼升级!$J$5:$Y$854,($H38-1)*50+$H38,M$7)*$C38,0))</f>
        <v>24</v>
      </c>
      <c r="N38" s="12">
        <f>INT(IF($E38&gt;0,INDEX(怒翼升级!$J$5:$Y$854,($E38-1)*50+$F38,N$7)*$C38,0)+IF($H38&gt;0,INDEX(怒翼升级!$J$5:$Y$854,($H38-1)*50+$H38,N$7)*$C38,0))</f>
        <v>0</v>
      </c>
      <c r="O38" s="12">
        <f>INT(IF($E38&gt;0,INDEX(怒翼升级!$J$5:$Y$854,($E38-1)*50+$F38,O$7)*$C38,0)+IF($H38&gt;0,INDEX(怒翼升级!$J$5:$Y$854,($H38-1)*50+$H38,O$7)*$C38,0))</f>
        <v>0</v>
      </c>
      <c r="P38" s="12">
        <f>INT(IF($E38&gt;0,INDEX(怒翼升级!$J$5:$Y$854,($E38-1)*50+$F38,P$7)*$C38,0)+IF($H38&gt;0,INDEX(怒翼升级!$J$5:$Y$854,($H38-1)*50+$H38,P$7)*$C38,0))</f>
        <v>0</v>
      </c>
      <c r="Q38" s="12">
        <f>INT(IF($E38&gt;0,INDEX(怒翼升级!$J$5:$Y$854,($E38-1)*50+$F38,Q$7)*$C38,0)+IF($H38&gt;0,INDEX(怒翼升级!$J$5:$Y$854,($H38-1)*50+$H38,Q$7)*$C38,0))</f>
        <v>0</v>
      </c>
      <c r="R38" s="12">
        <f>INT(IF($E38&gt;0,INDEX(怒翼升级!$J$5:$Y$854,($E38-1)*50+$F38,R$7)*$C38,0)+IF($H38&gt;0,INDEX(怒翼升级!$J$5:$Y$854,($H38-1)*50+$H38,R$7)*$C38,0))</f>
        <v>0</v>
      </c>
      <c r="S38" s="12">
        <f>INT(IF($E38&gt;0,INDEX(怒翼升级!$J$5:$Y$854,($E38-1)*50+$F38,S$7)*$C38,0)+IF($H38&gt;0,INDEX(怒翼升级!$J$5:$Y$854,($H38-1)*50+$H38,S$7)*$C38,0))</f>
        <v>0</v>
      </c>
      <c r="T38" s="12">
        <f>INT(IF($E38&gt;0,INDEX(怒翼升级!$J$5:$Y$854,($E38-1)*50+$F38,T$7)*$C38,0)+IF($H38&gt;0,INDEX(怒翼升级!$J$5:$Y$854,($H38-1)*50+$H38,T$7)*$C38,0))</f>
        <v>0</v>
      </c>
      <c r="U38" s="12">
        <f>INT(IF($E38&gt;0,INDEX(怒翼升级!$J$5:$Y$854,($E38-1)*50+$F38,U$7)*$C38,0)+IF($H38&gt;0,INDEX(怒翼升级!$J$5:$Y$854,($H38-1)*50+$H38,U$7)*$C38,0))</f>
        <v>0</v>
      </c>
      <c r="V38" s="12">
        <f>INT(IF($E38&gt;0,INDEX(怒翼升级!$J$5:$Y$854,($E38-1)*50+$F38,V$7)*$C38,0)+IF($H38&gt;0,INDEX(怒翼升级!$J$5:$Y$854,($H38-1)*50+$H38,V$7)*$C38,0))</f>
        <v>0</v>
      </c>
      <c r="W38" s="12">
        <f>INT(IF($E38&gt;0,INDEX(怒翼升级!$J$5:$Y$854,($E38-1)*50+$F38,W$7)*$C38,0)+IF($H38&gt;0,INDEX(怒翼升级!$J$5:$Y$854,($H38-1)*50+$H38,W$7)*$C38,0))</f>
        <v>0</v>
      </c>
      <c r="X38" s="12">
        <f>INT(IF($E38&gt;0,INDEX(怒翼升级!$J$5:$Y$854,($E38-1)*50+$F38,X$7)*$C38,0)+IF($H38&gt;0,INDEX(怒翼升级!$J$5:$Y$854,($H38-1)*50+$H38,X$7)*$C38,0))</f>
        <v>0</v>
      </c>
      <c r="Y38" s="12">
        <f>INT(IF($E38&gt;0,INDEX(怒翼升级!$J$5:$Y$854,($E38-1)*50+$F38,Y$7)*$C38,0)+IF($H38&gt;0,INDEX(怒翼升级!$J$5:$Y$854,($H38-1)*50+$H38,Y$7)*$C38,0))</f>
        <v>0</v>
      </c>
    </row>
    <row r="39" spans="1:25" ht="16.5" x14ac:dyDescent="0.15">
      <c r="A39" s="14" t="s">
        <v>9</v>
      </c>
      <c r="B39" s="14" t="s">
        <v>163</v>
      </c>
      <c r="C39" s="12">
        <f t="shared" si="0"/>
        <v>0.25</v>
      </c>
      <c r="D39" s="14" t="s">
        <v>16</v>
      </c>
      <c r="E39" s="12">
        <f>INDEX(怒翼属性投放!$A$11:$A$27,MATCH(怒翼情缘!D39,怒翼属性投放!$B$11:$B$27,0))</f>
        <v>8</v>
      </c>
      <c r="F39" s="14">
        <v>1</v>
      </c>
      <c r="G39" s="14" t="s">
        <v>169</v>
      </c>
      <c r="H39" s="12">
        <f>IF(ISBLANK(G39),0,INDEX(怒翼属性投放!$A$11:$A$27,MATCH(怒翼情缘!G39,怒翼属性投放!$B$11:$B$27,0)))</f>
        <v>9</v>
      </c>
      <c r="I39" s="14">
        <v>1</v>
      </c>
      <c r="J39" s="12">
        <f>INT(IF($E39&gt;0,INDEX(怒翼升级!$J$5:$Y$854,($E39-1)*50+$F39,J$7)*$C39,0)+IF($H39&gt;0,INDEX(怒翼升级!$J$5:$Y$854,($H39-1)*50+$H39,J$7)*$C39,0))</f>
        <v>2000</v>
      </c>
      <c r="K39" s="12">
        <f>INT(IF($E39&gt;0,INDEX(怒翼升级!$J$5:$Y$854,($E39-1)*50+$F39,K$7)*$C39,0)+IF($H39&gt;0,INDEX(怒翼升级!$J$5:$Y$854,($H39-1)*50+$H39,K$7)*$C39,0))</f>
        <v>160</v>
      </c>
      <c r="L39" s="12">
        <f>INT(IF($E39&gt;0,INDEX(怒翼升级!$J$5:$Y$854,($E39-1)*50+$F39,L$7)*$C39,0)+IF($H39&gt;0,INDEX(怒翼升级!$J$5:$Y$854,($H39-1)*50+$H39,L$7)*$C39,0))</f>
        <v>80</v>
      </c>
      <c r="M39" s="12">
        <f>INT(IF($E39&gt;0,INDEX(怒翼升级!$J$5:$Y$854,($E39-1)*50+$F39,M$7)*$C39,0)+IF($H39&gt;0,INDEX(怒翼升级!$J$5:$Y$854,($H39-1)*50+$H39,M$7)*$C39,0))</f>
        <v>80</v>
      </c>
      <c r="N39" s="12">
        <f>INT(IF($E39&gt;0,INDEX(怒翼升级!$J$5:$Y$854,($E39-1)*50+$F39,N$7)*$C39,0)+IF($H39&gt;0,INDEX(怒翼升级!$J$5:$Y$854,($H39-1)*50+$H39,N$7)*$C39,0))</f>
        <v>0</v>
      </c>
      <c r="O39" s="12">
        <f>INT(IF($E39&gt;0,INDEX(怒翼升级!$J$5:$Y$854,($E39-1)*50+$F39,O$7)*$C39,0)+IF($H39&gt;0,INDEX(怒翼升级!$J$5:$Y$854,($H39-1)*50+$H39,O$7)*$C39,0))</f>
        <v>75</v>
      </c>
      <c r="P39" s="12">
        <f>INT(IF($E39&gt;0,INDEX(怒翼升级!$J$5:$Y$854,($E39-1)*50+$F39,P$7)*$C39,0)+IF($H39&gt;0,INDEX(怒翼升级!$J$5:$Y$854,($H39-1)*50+$H39,P$7)*$C39,0))</f>
        <v>165</v>
      </c>
      <c r="Q39" s="12">
        <f>INT(IF($E39&gt;0,INDEX(怒翼升级!$J$5:$Y$854,($E39-1)*50+$F39,Q$7)*$C39,0)+IF($H39&gt;0,INDEX(怒翼升级!$J$5:$Y$854,($H39-1)*50+$H39,Q$7)*$C39,0))</f>
        <v>0</v>
      </c>
      <c r="R39" s="12">
        <f>INT(IF($E39&gt;0,INDEX(怒翼升级!$J$5:$Y$854,($E39-1)*50+$F39,R$7)*$C39,0)+IF($H39&gt;0,INDEX(怒翼升级!$J$5:$Y$854,($H39-1)*50+$H39,R$7)*$C39,0))</f>
        <v>0</v>
      </c>
      <c r="S39" s="12">
        <f>INT(IF($E39&gt;0,INDEX(怒翼升级!$J$5:$Y$854,($E39-1)*50+$F39,S$7)*$C39,0)+IF($H39&gt;0,INDEX(怒翼升级!$J$5:$Y$854,($H39-1)*50+$H39,S$7)*$C39,0))</f>
        <v>0</v>
      </c>
      <c r="T39" s="12">
        <f>INT(IF($E39&gt;0,INDEX(怒翼升级!$J$5:$Y$854,($E39-1)*50+$F39,T$7)*$C39,0)+IF($H39&gt;0,INDEX(怒翼升级!$J$5:$Y$854,($H39-1)*50+$H39,T$7)*$C39,0))</f>
        <v>0</v>
      </c>
      <c r="U39" s="12">
        <f>INT(IF($E39&gt;0,INDEX(怒翼升级!$J$5:$Y$854,($E39-1)*50+$F39,U$7)*$C39,0)+IF($H39&gt;0,INDEX(怒翼升级!$J$5:$Y$854,($H39-1)*50+$H39,U$7)*$C39,0))</f>
        <v>0</v>
      </c>
      <c r="V39" s="12">
        <f>INT(IF($E39&gt;0,INDEX(怒翼升级!$J$5:$Y$854,($E39-1)*50+$F39,V$7)*$C39,0)+IF($H39&gt;0,INDEX(怒翼升级!$J$5:$Y$854,($H39-1)*50+$H39,V$7)*$C39,0))</f>
        <v>0</v>
      </c>
      <c r="W39" s="12">
        <f>INT(IF($E39&gt;0,INDEX(怒翼升级!$J$5:$Y$854,($E39-1)*50+$F39,W$7)*$C39,0)+IF($H39&gt;0,INDEX(怒翼升级!$J$5:$Y$854,($H39-1)*50+$H39,W$7)*$C39,0))</f>
        <v>0</v>
      </c>
      <c r="X39" s="12">
        <f>INT(IF($E39&gt;0,INDEX(怒翼升级!$J$5:$Y$854,($E39-1)*50+$F39,X$7)*$C39,0)+IF($H39&gt;0,INDEX(怒翼升级!$J$5:$Y$854,($H39-1)*50+$H39,X$7)*$C39,0))</f>
        <v>0</v>
      </c>
      <c r="Y39" s="12">
        <f>INT(IF($E39&gt;0,INDEX(怒翼升级!$J$5:$Y$854,($E39-1)*50+$F39,Y$7)*$C39,0)+IF($H39&gt;0,INDEX(怒翼升级!$J$5:$Y$854,($H39-1)*50+$H39,Y$7)*$C39,0))</f>
        <v>0</v>
      </c>
    </row>
    <row r="40" spans="1:25" ht="16.5" x14ac:dyDescent="0.15">
      <c r="A40" s="14" t="s">
        <v>10</v>
      </c>
      <c r="B40" s="14" t="s">
        <v>163</v>
      </c>
      <c r="C40" s="12">
        <f t="shared" si="0"/>
        <v>0.25</v>
      </c>
      <c r="D40" s="14" t="s">
        <v>29</v>
      </c>
      <c r="E40" s="12">
        <f>INDEX(怒翼属性投放!$A$11:$A$27,MATCH(怒翼情缘!D40,怒翼属性投放!$B$11:$B$27,0))</f>
        <v>9</v>
      </c>
      <c r="F40" s="14">
        <v>1</v>
      </c>
      <c r="G40" s="14" t="s">
        <v>179</v>
      </c>
      <c r="H40" s="12">
        <f>IF(ISBLANK(G40),0,INDEX(怒翼属性投放!$A$11:$A$27,MATCH(怒翼情缘!G40,怒翼属性投放!$B$11:$B$27,0)))</f>
        <v>10</v>
      </c>
      <c r="I40" s="14">
        <v>1</v>
      </c>
      <c r="J40" s="12">
        <f>INT(IF($E40&gt;0,INDEX(怒翼升级!$J$5:$Y$854,($E40-1)*50+$F40,J$7)*$C40,0)+IF($H40&gt;0,INDEX(怒翼升级!$J$5:$Y$854,($H40-1)*50+$H40,J$7)*$C40,0))</f>
        <v>2093</v>
      </c>
      <c r="K40" s="12">
        <f>INT(IF($E40&gt;0,INDEX(怒翼升级!$J$5:$Y$854,($E40-1)*50+$F40,K$7)*$C40,0)+IF($H40&gt;0,INDEX(怒翼升级!$J$5:$Y$854,($H40-1)*50+$H40,K$7)*$C40,0))</f>
        <v>167</v>
      </c>
      <c r="L40" s="12">
        <f>INT(IF($E40&gt;0,INDEX(怒翼升级!$J$5:$Y$854,($E40-1)*50+$F40,L$7)*$C40,0)+IF($H40&gt;0,INDEX(怒翼升级!$J$5:$Y$854,($H40-1)*50+$H40,L$7)*$C40,0))</f>
        <v>83</v>
      </c>
      <c r="M40" s="12">
        <f>INT(IF($E40&gt;0,INDEX(怒翼升级!$J$5:$Y$854,($E40-1)*50+$F40,M$7)*$C40,0)+IF($H40&gt;0,INDEX(怒翼升级!$J$5:$Y$854,($H40-1)*50+$H40,M$7)*$C40,0))</f>
        <v>83</v>
      </c>
      <c r="N40" s="12">
        <f>INT(IF($E40&gt;0,INDEX(怒翼升级!$J$5:$Y$854,($E40-1)*50+$F40,N$7)*$C40,0)+IF($H40&gt;0,INDEX(怒翼升级!$J$5:$Y$854,($H40-1)*50+$H40,N$7)*$C40,0))</f>
        <v>0</v>
      </c>
      <c r="O40" s="12">
        <f>INT(IF($E40&gt;0,INDEX(怒翼升级!$J$5:$Y$854,($E40-1)*50+$F40,O$7)*$C40,0)+IF($H40&gt;0,INDEX(怒翼升级!$J$5:$Y$854,($H40-1)*50+$H40,O$7)*$C40,0))</f>
        <v>0</v>
      </c>
      <c r="P40" s="12">
        <f>INT(IF($E40&gt;0,INDEX(怒翼升级!$J$5:$Y$854,($E40-1)*50+$F40,P$7)*$C40,0)+IF($H40&gt;0,INDEX(怒翼升级!$J$5:$Y$854,($H40-1)*50+$H40,P$7)*$C40,0))</f>
        <v>75</v>
      </c>
      <c r="Q40" s="12">
        <f>INT(IF($E40&gt;0,INDEX(怒翼升级!$J$5:$Y$854,($E40-1)*50+$F40,Q$7)*$C40,0)+IF($H40&gt;0,INDEX(怒翼升级!$J$5:$Y$854,($H40-1)*50+$H40,Q$7)*$C40,0))</f>
        <v>176</v>
      </c>
      <c r="R40" s="12">
        <f>INT(IF($E40&gt;0,INDEX(怒翼升级!$J$5:$Y$854,($E40-1)*50+$F40,R$7)*$C40,0)+IF($H40&gt;0,INDEX(怒翼升级!$J$5:$Y$854,($H40-1)*50+$H40,R$7)*$C40,0))</f>
        <v>0</v>
      </c>
      <c r="S40" s="12">
        <f>INT(IF($E40&gt;0,INDEX(怒翼升级!$J$5:$Y$854,($E40-1)*50+$F40,S$7)*$C40,0)+IF($H40&gt;0,INDEX(怒翼升级!$J$5:$Y$854,($H40-1)*50+$H40,S$7)*$C40,0))</f>
        <v>0</v>
      </c>
      <c r="T40" s="12">
        <f>INT(IF($E40&gt;0,INDEX(怒翼升级!$J$5:$Y$854,($E40-1)*50+$F40,T$7)*$C40,0)+IF($H40&gt;0,INDEX(怒翼升级!$J$5:$Y$854,($H40-1)*50+$H40,T$7)*$C40,0))</f>
        <v>0</v>
      </c>
      <c r="U40" s="12">
        <f>INT(IF($E40&gt;0,INDEX(怒翼升级!$J$5:$Y$854,($E40-1)*50+$F40,U$7)*$C40,0)+IF($H40&gt;0,INDEX(怒翼升级!$J$5:$Y$854,($H40-1)*50+$H40,U$7)*$C40,0))</f>
        <v>0</v>
      </c>
      <c r="V40" s="12">
        <f>INT(IF($E40&gt;0,INDEX(怒翼升级!$J$5:$Y$854,($E40-1)*50+$F40,V$7)*$C40,0)+IF($H40&gt;0,INDEX(怒翼升级!$J$5:$Y$854,($H40-1)*50+$H40,V$7)*$C40,0))</f>
        <v>0</v>
      </c>
      <c r="W40" s="12">
        <f>INT(IF($E40&gt;0,INDEX(怒翼升级!$J$5:$Y$854,($E40-1)*50+$F40,W$7)*$C40,0)+IF($H40&gt;0,INDEX(怒翼升级!$J$5:$Y$854,($H40-1)*50+$H40,W$7)*$C40,0))</f>
        <v>0</v>
      </c>
      <c r="X40" s="12">
        <f>INT(IF($E40&gt;0,INDEX(怒翼升级!$J$5:$Y$854,($E40-1)*50+$F40,X$7)*$C40,0)+IF($H40&gt;0,INDEX(怒翼升级!$J$5:$Y$854,($H40-1)*50+$H40,X$7)*$C40,0))</f>
        <v>0</v>
      </c>
      <c r="Y40" s="12">
        <f>INT(IF($E40&gt;0,INDEX(怒翼升级!$J$5:$Y$854,($E40-1)*50+$F40,Y$7)*$C40,0)+IF($H40&gt;0,INDEX(怒翼升级!$J$5:$Y$854,($H40-1)*50+$H40,Y$7)*$C40,0))</f>
        <v>0</v>
      </c>
    </row>
    <row r="41" spans="1:25" ht="16.5" x14ac:dyDescent="0.15">
      <c r="A41" s="14" t="s">
        <v>11</v>
      </c>
      <c r="B41" s="14" t="s">
        <v>163</v>
      </c>
      <c r="C41" s="12">
        <f t="shared" si="0"/>
        <v>0.25</v>
      </c>
      <c r="D41" s="14" t="s">
        <v>30</v>
      </c>
      <c r="E41" s="12">
        <f>INDEX(怒翼属性投放!$A$11:$A$27,MATCH(怒翼情缘!D41,怒翼属性投放!$B$11:$B$27,0))</f>
        <v>10</v>
      </c>
      <c r="F41" s="14">
        <v>1</v>
      </c>
      <c r="G41" s="14" t="s">
        <v>180</v>
      </c>
      <c r="H41" s="12">
        <f>IF(ISBLANK(G41),0,INDEX(怒翼属性投放!$A$11:$A$27,MATCH(怒翼情缘!G41,怒翼属性投放!$B$11:$B$27,0)))</f>
        <v>11</v>
      </c>
      <c r="I41" s="14">
        <v>1</v>
      </c>
      <c r="J41" s="12">
        <f>INT(IF($E41&gt;0,INDEX(怒翼升级!$J$5:$Y$854,($E41-1)*50+$F41,J$7)*$C41,0)+IF($H41&gt;0,INDEX(怒翼升级!$J$5:$Y$854,($H41-1)*50+$H41,J$7)*$C41,0))</f>
        <v>1826</v>
      </c>
      <c r="K41" s="12">
        <f>INT(IF($E41&gt;0,INDEX(怒翼升级!$J$5:$Y$854,($E41-1)*50+$F41,K$7)*$C41,0)+IF($H41&gt;0,INDEX(怒翼升级!$J$5:$Y$854,($H41-1)*50+$H41,K$7)*$C41,0))</f>
        <v>146</v>
      </c>
      <c r="L41" s="12">
        <f>INT(IF($E41&gt;0,INDEX(怒翼升级!$J$5:$Y$854,($E41-1)*50+$F41,L$7)*$C41,0)+IF($H41&gt;0,INDEX(怒翼升级!$J$5:$Y$854,($H41-1)*50+$H41,L$7)*$C41,0))</f>
        <v>73</v>
      </c>
      <c r="M41" s="12">
        <f>INT(IF($E41&gt;0,INDEX(怒翼升级!$J$5:$Y$854,($E41-1)*50+$F41,M$7)*$C41,0)+IF($H41&gt;0,INDEX(怒翼升级!$J$5:$Y$854,($H41-1)*50+$H41,M$7)*$C41,0))</f>
        <v>73</v>
      </c>
      <c r="N41" s="12">
        <f>INT(IF($E41&gt;0,INDEX(怒翼升级!$J$5:$Y$854,($E41-1)*50+$F41,N$7)*$C41,0)+IF($H41&gt;0,INDEX(怒翼升级!$J$5:$Y$854,($H41-1)*50+$H41,N$7)*$C41,0))</f>
        <v>432</v>
      </c>
      <c r="O41" s="12">
        <f>INT(IF($E41&gt;0,INDEX(怒翼升级!$J$5:$Y$854,($E41-1)*50+$F41,O$7)*$C41,0)+IF($H41&gt;0,INDEX(怒翼升级!$J$5:$Y$854,($H41-1)*50+$H41,O$7)*$C41,0))</f>
        <v>0</v>
      </c>
      <c r="P41" s="12">
        <f>INT(IF($E41&gt;0,INDEX(怒翼升级!$J$5:$Y$854,($E41-1)*50+$F41,P$7)*$C41,0)+IF($H41&gt;0,INDEX(怒翼升级!$J$5:$Y$854,($H41-1)*50+$H41,P$7)*$C41,0))</f>
        <v>0</v>
      </c>
      <c r="Q41" s="12">
        <f>INT(IF($E41&gt;0,INDEX(怒翼升级!$J$5:$Y$854,($E41-1)*50+$F41,Q$7)*$C41,0)+IF($H41&gt;0,INDEX(怒翼升级!$J$5:$Y$854,($H41-1)*50+$H41,Q$7)*$C41,0))</f>
        <v>75</v>
      </c>
      <c r="R41" s="12">
        <f>INT(IF($E41&gt;0,INDEX(怒翼升级!$J$5:$Y$854,($E41-1)*50+$F41,R$7)*$C41,0)+IF($H41&gt;0,INDEX(怒翼升级!$J$5:$Y$854,($H41-1)*50+$H41,R$7)*$C41,0))</f>
        <v>0</v>
      </c>
      <c r="S41" s="12">
        <f>INT(IF($E41&gt;0,INDEX(怒翼升级!$J$5:$Y$854,($E41-1)*50+$F41,S$7)*$C41,0)+IF($H41&gt;0,INDEX(怒翼升级!$J$5:$Y$854,($H41-1)*50+$H41,S$7)*$C41,0))</f>
        <v>0</v>
      </c>
      <c r="T41" s="12">
        <f>INT(IF($E41&gt;0,INDEX(怒翼升级!$J$5:$Y$854,($E41-1)*50+$F41,T$7)*$C41,0)+IF($H41&gt;0,INDEX(怒翼升级!$J$5:$Y$854,($H41-1)*50+$H41,T$7)*$C41,0))</f>
        <v>0</v>
      </c>
      <c r="U41" s="12">
        <f>INT(IF($E41&gt;0,INDEX(怒翼升级!$J$5:$Y$854,($E41-1)*50+$F41,U$7)*$C41,0)+IF($H41&gt;0,INDEX(怒翼升级!$J$5:$Y$854,($H41-1)*50+$H41,U$7)*$C41,0))</f>
        <v>0</v>
      </c>
      <c r="V41" s="12">
        <f>INT(IF($E41&gt;0,INDEX(怒翼升级!$J$5:$Y$854,($E41-1)*50+$F41,V$7)*$C41,0)+IF($H41&gt;0,INDEX(怒翼升级!$J$5:$Y$854,($H41-1)*50+$H41,V$7)*$C41,0))</f>
        <v>0</v>
      </c>
      <c r="W41" s="12">
        <f>INT(IF($E41&gt;0,INDEX(怒翼升级!$J$5:$Y$854,($E41-1)*50+$F41,W$7)*$C41,0)+IF($H41&gt;0,INDEX(怒翼升级!$J$5:$Y$854,($H41-1)*50+$H41,W$7)*$C41,0))</f>
        <v>0</v>
      </c>
      <c r="X41" s="12">
        <f>INT(IF($E41&gt;0,INDEX(怒翼升级!$J$5:$Y$854,($E41-1)*50+$F41,X$7)*$C41,0)+IF($H41&gt;0,INDEX(怒翼升级!$J$5:$Y$854,($H41-1)*50+$H41,X$7)*$C41,0))</f>
        <v>0</v>
      </c>
      <c r="Y41" s="12">
        <f>INT(IF($E41&gt;0,INDEX(怒翼升级!$J$5:$Y$854,($E41-1)*50+$F41,Y$7)*$C41,0)+IF($H41&gt;0,INDEX(怒翼升级!$J$5:$Y$854,($H41-1)*50+$H41,Y$7)*$C41,0))</f>
        <v>0</v>
      </c>
    </row>
    <row r="42" spans="1:25" ht="16.5" x14ac:dyDescent="0.15">
      <c r="A42" s="14" t="s">
        <v>12</v>
      </c>
      <c r="B42" s="14" t="s">
        <v>163</v>
      </c>
      <c r="C42" s="12">
        <f t="shared" si="0"/>
        <v>0.4</v>
      </c>
      <c r="D42" s="14" t="s">
        <v>15</v>
      </c>
      <c r="E42" s="12">
        <f>INDEX(怒翼属性投放!$A$11:$A$27,MATCH(怒翼情缘!D42,怒翼属性投放!$B$11:$B$27,0))</f>
        <v>7</v>
      </c>
      <c r="F42" s="14">
        <v>1</v>
      </c>
      <c r="G42" s="14"/>
      <c r="H42" s="12">
        <f>IF(ISBLANK(G42),0,INDEX(怒翼属性投放!$A$11:$A$27,MATCH(怒翼情缘!G42,怒翼属性投放!$B$11:$B$27,0)))</f>
        <v>0</v>
      </c>
      <c r="I42" s="14">
        <v>1</v>
      </c>
      <c r="J42" s="12">
        <f>INT(IF($E42&gt;0,INDEX(怒翼升级!$J$5:$Y$854,($E42-1)*50+$F42,J$7)*$C42,0)+IF($H42&gt;0,INDEX(怒翼升级!$J$5:$Y$854,($H42-1)*50+$H42,J$7)*$C42,0))</f>
        <v>538</v>
      </c>
      <c r="K42" s="12">
        <f>INT(IF($E42&gt;0,INDEX(怒翼升级!$J$5:$Y$854,($E42-1)*50+$F42,K$7)*$C42,0)+IF($H42&gt;0,INDEX(怒翼升级!$J$5:$Y$854,($H42-1)*50+$H42,K$7)*$C42,0))</f>
        <v>42</v>
      </c>
      <c r="L42" s="12">
        <f>INT(IF($E42&gt;0,INDEX(怒翼升级!$J$5:$Y$854,($E42-1)*50+$F42,L$7)*$C42,0)+IF($H42&gt;0,INDEX(怒翼升级!$J$5:$Y$854,($H42-1)*50+$H42,L$7)*$C42,0))</f>
        <v>21</v>
      </c>
      <c r="M42" s="12">
        <f>INT(IF($E42&gt;0,INDEX(怒翼升级!$J$5:$Y$854,($E42-1)*50+$F42,M$7)*$C42,0)+IF($H42&gt;0,INDEX(怒翼升级!$J$5:$Y$854,($H42-1)*50+$H42,M$7)*$C42,0))</f>
        <v>21</v>
      </c>
      <c r="N42" s="12">
        <f>INT(IF($E42&gt;0,INDEX(怒翼升级!$J$5:$Y$854,($E42-1)*50+$F42,N$7)*$C42,0)+IF($H42&gt;0,INDEX(怒翼升级!$J$5:$Y$854,($H42-1)*50+$H42,N$7)*$C42,0))</f>
        <v>193</v>
      </c>
      <c r="O42" s="12">
        <f>INT(IF($E42&gt;0,INDEX(怒翼升级!$J$5:$Y$854,($E42-1)*50+$F42,O$7)*$C42,0)+IF($H42&gt;0,INDEX(怒翼升级!$J$5:$Y$854,($H42-1)*50+$H42,O$7)*$C42,0))</f>
        <v>0</v>
      </c>
      <c r="P42" s="12">
        <f>INT(IF($E42&gt;0,INDEX(怒翼升级!$J$5:$Y$854,($E42-1)*50+$F42,P$7)*$C42,0)+IF($H42&gt;0,INDEX(怒翼升级!$J$5:$Y$854,($H42-1)*50+$H42,P$7)*$C42,0))</f>
        <v>0</v>
      </c>
      <c r="Q42" s="12">
        <f>INT(IF($E42&gt;0,INDEX(怒翼升级!$J$5:$Y$854,($E42-1)*50+$F42,Q$7)*$C42,0)+IF($H42&gt;0,INDEX(怒翼升级!$J$5:$Y$854,($H42-1)*50+$H42,Q$7)*$C42,0))</f>
        <v>0</v>
      </c>
      <c r="R42" s="12">
        <f>INT(IF($E42&gt;0,INDEX(怒翼升级!$J$5:$Y$854,($E42-1)*50+$F42,R$7)*$C42,0)+IF($H42&gt;0,INDEX(怒翼升级!$J$5:$Y$854,($H42-1)*50+$H42,R$7)*$C42,0))</f>
        <v>0</v>
      </c>
      <c r="S42" s="12">
        <f>INT(IF($E42&gt;0,INDEX(怒翼升级!$J$5:$Y$854,($E42-1)*50+$F42,S$7)*$C42,0)+IF($H42&gt;0,INDEX(怒翼升级!$J$5:$Y$854,($H42-1)*50+$H42,S$7)*$C42,0))</f>
        <v>0</v>
      </c>
      <c r="T42" s="12">
        <f>INT(IF($E42&gt;0,INDEX(怒翼升级!$J$5:$Y$854,($E42-1)*50+$F42,T$7)*$C42,0)+IF($H42&gt;0,INDEX(怒翼升级!$J$5:$Y$854,($H42-1)*50+$H42,T$7)*$C42,0))</f>
        <v>0</v>
      </c>
      <c r="U42" s="12">
        <f>INT(IF($E42&gt;0,INDEX(怒翼升级!$J$5:$Y$854,($E42-1)*50+$F42,U$7)*$C42,0)+IF($H42&gt;0,INDEX(怒翼升级!$J$5:$Y$854,($H42-1)*50+$H42,U$7)*$C42,0))</f>
        <v>0</v>
      </c>
      <c r="V42" s="12">
        <f>INT(IF($E42&gt;0,INDEX(怒翼升级!$J$5:$Y$854,($E42-1)*50+$F42,V$7)*$C42,0)+IF($H42&gt;0,INDEX(怒翼升级!$J$5:$Y$854,($H42-1)*50+$H42,V$7)*$C42,0))</f>
        <v>0</v>
      </c>
      <c r="W42" s="12">
        <f>INT(IF($E42&gt;0,INDEX(怒翼升级!$J$5:$Y$854,($E42-1)*50+$F42,W$7)*$C42,0)+IF($H42&gt;0,INDEX(怒翼升级!$J$5:$Y$854,($H42-1)*50+$H42,W$7)*$C42,0))</f>
        <v>0</v>
      </c>
      <c r="X42" s="12">
        <f>INT(IF($E42&gt;0,INDEX(怒翼升级!$J$5:$Y$854,($E42-1)*50+$F42,X$7)*$C42,0)+IF($H42&gt;0,INDEX(怒翼升级!$J$5:$Y$854,($H42-1)*50+$H42,X$7)*$C42,0))</f>
        <v>0</v>
      </c>
      <c r="Y42" s="12">
        <f>INT(IF($E42&gt;0,INDEX(怒翼升级!$J$5:$Y$854,($E42-1)*50+$F42,Y$7)*$C42,0)+IF($H42&gt;0,INDEX(怒翼升级!$J$5:$Y$854,($H42-1)*50+$H42,Y$7)*$C42,0))</f>
        <v>0</v>
      </c>
    </row>
    <row r="43" spans="1:25" ht="16.5" x14ac:dyDescent="0.15">
      <c r="A43" s="14" t="s">
        <v>13</v>
      </c>
      <c r="B43" s="14" t="s">
        <v>163</v>
      </c>
      <c r="C43" s="12">
        <f t="shared" si="0"/>
        <v>0.25</v>
      </c>
      <c r="D43" s="14" t="s">
        <v>25</v>
      </c>
      <c r="E43" s="12">
        <f>INDEX(怒翼属性投放!$A$11:$A$27,MATCH(怒翼情缘!D43,怒翼属性投放!$B$11:$B$27,0))</f>
        <v>17</v>
      </c>
      <c r="F43" s="14">
        <v>1</v>
      </c>
      <c r="G43" s="14" t="s">
        <v>183</v>
      </c>
      <c r="H43" s="12">
        <f>IF(ISBLANK(G43),0,INDEX(怒翼属性投放!$A$11:$A$27,MATCH(怒翼情缘!G43,怒翼属性投放!$B$11:$B$27,0)))</f>
        <v>12</v>
      </c>
      <c r="I43" s="14">
        <v>1</v>
      </c>
      <c r="J43" s="12">
        <f>INT(IF($E43&gt;0,INDEX(怒翼升级!$J$5:$Y$854,($E43-1)*50+$F43,J$7)*$C43,0)+IF($H43&gt;0,INDEX(怒翼升级!$J$5:$Y$854,($H43-1)*50+$H43,J$7)*$C43,0))</f>
        <v>2366</v>
      </c>
      <c r="K43" s="12">
        <f>INT(IF($E43&gt;0,INDEX(怒翼升级!$J$5:$Y$854,($E43-1)*50+$F43,K$7)*$C43,0)+IF($H43&gt;0,INDEX(怒翼升级!$J$5:$Y$854,($H43-1)*50+$H43,K$7)*$C43,0))</f>
        <v>274</v>
      </c>
      <c r="L43" s="12">
        <f>INT(IF($E43&gt;0,INDEX(怒翼升级!$J$5:$Y$854,($E43-1)*50+$F43,L$7)*$C43,0)+IF($H43&gt;0,INDEX(怒翼升级!$J$5:$Y$854,($H43-1)*50+$H43,L$7)*$C43,0))</f>
        <v>137</v>
      </c>
      <c r="M43" s="12">
        <f>INT(IF($E43&gt;0,INDEX(怒翼升级!$J$5:$Y$854,($E43-1)*50+$F43,M$7)*$C43,0)+IF($H43&gt;0,INDEX(怒翼升级!$J$5:$Y$854,($H43-1)*50+$H43,M$7)*$C43,0))</f>
        <v>137</v>
      </c>
      <c r="N43" s="12">
        <f>INT(IF($E43&gt;0,INDEX(怒翼升级!$J$5:$Y$854,($E43-1)*50+$F43,N$7)*$C43,0)+IF($H43&gt;0,INDEX(怒翼升级!$J$5:$Y$854,($H43-1)*50+$H43,N$7)*$C43,0))</f>
        <v>85</v>
      </c>
      <c r="O43" s="12">
        <f>INT(IF($E43&gt;0,INDEX(怒翼升级!$J$5:$Y$854,($E43-1)*50+$F43,O$7)*$C43,0)+IF($H43&gt;0,INDEX(怒翼升级!$J$5:$Y$854,($H43-1)*50+$H43,O$7)*$C43,0))</f>
        <v>283</v>
      </c>
      <c r="P43" s="12">
        <f>INT(IF($E43&gt;0,INDEX(怒翼升级!$J$5:$Y$854,($E43-1)*50+$F43,P$7)*$C43,0)+IF($H43&gt;0,INDEX(怒翼升级!$J$5:$Y$854,($H43-1)*50+$H43,P$7)*$C43,0))</f>
        <v>0</v>
      </c>
      <c r="Q43" s="12">
        <f>INT(IF($E43&gt;0,INDEX(怒翼升级!$J$5:$Y$854,($E43-1)*50+$F43,Q$7)*$C43,0)+IF($H43&gt;0,INDEX(怒翼升级!$J$5:$Y$854,($H43-1)*50+$H43,Q$7)*$C43,0))</f>
        <v>85</v>
      </c>
      <c r="R43" s="12">
        <f>INT(IF($E43&gt;0,INDEX(怒翼升级!$J$5:$Y$854,($E43-1)*50+$F43,R$7)*$C43,0)+IF($H43&gt;0,INDEX(怒翼升级!$J$5:$Y$854,($H43-1)*50+$H43,R$7)*$C43,0))</f>
        <v>0</v>
      </c>
      <c r="S43" s="12">
        <f>INT(IF($E43&gt;0,INDEX(怒翼升级!$J$5:$Y$854,($E43-1)*50+$F43,S$7)*$C43,0)+IF($H43&gt;0,INDEX(怒翼升级!$J$5:$Y$854,($H43-1)*50+$H43,S$7)*$C43,0))</f>
        <v>8</v>
      </c>
      <c r="T43" s="12">
        <f>INT(IF($E43&gt;0,INDEX(怒翼升级!$J$5:$Y$854,($E43-1)*50+$F43,T$7)*$C43,0)+IF($H43&gt;0,INDEX(怒翼升级!$J$5:$Y$854,($H43-1)*50+$H43,T$7)*$C43,0))</f>
        <v>8</v>
      </c>
      <c r="U43" s="12">
        <f>INT(IF($E43&gt;0,INDEX(怒翼升级!$J$5:$Y$854,($E43-1)*50+$F43,U$7)*$C43,0)+IF($H43&gt;0,INDEX(怒翼升级!$J$5:$Y$854,($H43-1)*50+$H43,U$7)*$C43,0))</f>
        <v>0</v>
      </c>
      <c r="V43" s="12">
        <f>INT(IF($E43&gt;0,INDEX(怒翼升级!$J$5:$Y$854,($E43-1)*50+$F43,V$7)*$C43,0)+IF($H43&gt;0,INDEX(怒翼升级!$J$5:$Y$854,($H43-1)*50+$H43,V$7)*$C43,0))</f>
        <v>0</v>
      </c>
      <c r="W43" s="12">
        <f>INT(IF($E43&gt;0,INDEX(怒翼升级!$J$5:$Y$854,($E43-1)*50+$F43,W$7)*$C43,0)+IF($H43&gt;0,INDEX(怒翼升级!$J$5:$Y$854,($H43-1)*50+$H43,W$7)*$C43,0))</f>
        <v>0</v>
      </c>
      <c r="X43" s="12">
        <f>INT(IF($E43&gt;0,INDEX(怒翼升级!$J$5:$Y$854,($E43-1)*50+$F43,X$7)*$C43,0)+IF($H43&gt;0,INDEX(怒翼升级!$J$5:$Y$854,($H43-1)*50+$H43,X$7)*$C43,0))</f>
        <v>0</v>
      </c>
      <c r="Y43" s="12">
        <f>INT(IF($E43&gt;0,INDEX(怒翼升级!$J$5:$Y$854,($E43-1)*50+$F43,Y$7)*$C43,0)+IF($H43&gt;0,INDEX(怒翼升级!$J$5:$Y$854,($H43-1)*50+$H43,Y$7)*$C43,0))</f>
        <v>0</v>
      </c>
    </row>
    <row r="44" spans="1:25" ht="16.5" x14ac:dyDescent="0.15">
      <c r="A44" s="14" t="s">
        <v>14</v>
      </c>
      <c r="B44" s="14" t="s">
        <v>163</v>
      </c>
      <c r="C44" s="12">
        <f t="shared" si="0"/>
        <v>0.25</v>
      </c>
      <c r="D44" s="14" t="s">
        <v>24</v>
      </c>
      <c r="E44" s="12">
        <f>INDEX(怒翼属性投放!$A$11:$A$27,MATCH(怒翼情缘!D44,怒翼属性投放!$B$11:$B$27,0))</f>
        <v>16</v>
      </c>
      <c r="F44" s="14">
        <v>1</v>
      </c>
      <c r="G44" s="14" t="s">
        <v>170</v>
      </c>
      <c r="H44" s="12">
        <f>IF(ISBLANK(G44),0,INDEX(怒翼属性投放!$A$11:$A$27,MATCH(怒翼情缘!G44,怒翼属性投放!$B$11:$B$27,0)))</f>
        <v>13</v>
      </c>
      <c r="I44" s="14">
        <v>1</v>
      </c>
      <c r="J44" s="12">
        <f>INT(IF($E44&gt;0,INDEX(怒翼升级!$J$5:$Y$854,($E44-1)*50+$F44,J$7)*$C44,0)+IF($H44&gt;0,INDEX(怒翼升级!$J$5:$Y$854,($H44-1)*50+$H44,J$7)*$C44,0))</f>
        <v>2500</v>
      </c>
      <c r="K44" s="12">
        <f>INT(IF($E44&gt;0,INDEX(怒翼升级!$J$5:$Y$854,($E44-1)*50+$F44,K$7)*$C44,0)+IF($H44&gt;0,INDEX(怒翼升级!$J$5:$Y$854,($H44-1)*50+$H44,K$7)*$C44,0))</f>
        <v>285</v>
      </c>
      <c r="L44" s="12">
        <f>INT(IF($E44&gt;0,INDEX(怒翼升级!$J$5:$Y$854,($E44-1)*50+$F44,L$7)*$C44,0)+IF($H44&gt;0,INDEX(怒翼升级!$J$5:$Y$854,($H44-1)*50+$H44,L$7)*$C44,0))</f>
        <v>142</v>
      </c>
      <c r="M44" s="12">
        <f>INT(IF($E44&gt;0,INDEX(怒翼升级!$J$5:$Y$854,($E44-1)*50+$F44,M$7)*$C44,0)+IF($H44&gt;0,INDEX(怒翼升级!$J$5:$Y$854,($H44-1)*50+$H44,M$7)*$C44,0))</f>
        <v>142</v>
      </c>
      <c r="N44" s="12">
        <f>INT(IF($E44&gt;0,INDEX(怒翼升级!$J$5:$Y$854,($E44-1)*50+$F44,N$7)*$C44,0)+IF($H44&gt;0,INDEX(怒翼升级!$J$5:$Y$854,($H44-1)*50+$H44,N$7)*$C44,0))</f>
        <v>85</v>
      </c>
      <c r="O44" s="12">
        <f>INT(IF($E44&gt;0,INDEX(怒翼升级!$J$5:$Y$854,($E44-1)*50+$F44,O$7)*$C44,0)+IF($H44&gt;0,INDEX(怒翼升级!$J$5:$Y$854,($H44-1)*50+$H44,O$7)*$C44,0))</f>
        <v>0</v>
      </c>
      <c r="P44" s="12">
        <f>INT(IF($E44&gt;0,INDEX(怒翼升级!$J$5:$Y$854,($E44-1)*50+$F44,P$7)*$C44,0)+IF($H44&gt;0,INDEX(怒翼升级!$J$5:$Y$854,($H44-1)*50+$H44,P$7)*$C44,0))</f>
        <v>385</v>
      </c>
      <c r="Q44" s="12">
        <f>INT(IF($E44&gt;0,INDEX(怒翼升级!$J$5:$Y$854,($E44-1)*50+$F44,Q$7)*$C44,0)+IF($H44&gt;0,INDEX(怒翼升级!$J$5:$Y$854,($H44-1)*50+$H44,Q$7)*$C44,0))</f>
        <v>0</v>
      </c>
      <c r="R44" s="12">
        <f>INT(IF($E44&gt;0,INDEX(怒翼升级!$J$5:$Y$854,($E44-1)*50+$F44,R$7)*$C44,0)+IF($H44&gt;0,INDEX(怒翼升级!$J$5:$Y$854,($H44-1)*50+$H44,R$7)*$C44,0))</f>
        <v>0</v>
      </c>
      <c r="S44" s="12">
        <f>INT(IF($E44&gt;0,INDEX(怒翼升级!$J$5:$Y$854,($E44-1)*50+$F44,S$7)*$C44,0)+IF($H44&gt;0,INDEX(怒翼升级!$J$5:$Y$854,($H44-1)*50+$H44,S$7)*$C44,0))</f>
        <v>0</v>
      </c>
      <c r="T44" s="12">
        <f>INT(IF($E44&gt;0,INDEX(怒翼升级!$J$5:$Y$854,($E44-1)*50+$F44,T$7)*$C44,0)+IF($H44&gt;0,INDEX(怒翼升级!$J$5:$Y$854,($H44-1)*50+$H44,T$7)*$C44,0))</f>
        <v>0</v>
      </c>
      <c r="U44" s="12">
        <f>INT(IF($E44&gt;0,INDEX(怒翼升级!$J$5:$Y$854,($E44-1)*50+$F44,U$7)*$C44,0)+IF($H44&gt;0,INDEX(怒翼升级!$J$5:$Y$854,($H44-1)*50+$H44,U$7)*$C44,0))</f>
        <v>8</v>
      </c>
      <c r="V44" s="12">
        <f>INT(IF($E44&gt;0,INDEX(怒翼升级!$J$5:$Y$854,($E44-1)*50+$F44,V$7)*$C44,0)+IF($H44&gt;0,INDEX(怒翼升级!$J$5:$Y$854,($H44-1)*50+$H44,V$7)*$C44,0))</f>
        <v>0</v>
      </c>
      <c r="W44" s="12">
        <f>INT(IF($E44&gt;0,INDEX(怒翼升级!$J$5:$Y$854,($E44-1)*50+$F44,W$7)*$C44,0)+IF($H44&gt;0,INDEX(怒翼升级!$J$5:$Y$854,($H44-1)*50+$H44,W$7)*$C44,0))</f>
        <v>8</v>
      </c>
      <c r="X44" s="12">
        <f>INT(IF($E44&gt;0,INDEX(怒翼升级!$J$5:$Y$854,($E44-1)*50+$F44,X$7)*$C44,0)+IF($H44&gt;0,INDEX(怒翼升级!$J$5:$Y$854,($H44-1)*50+$H44,X$7)*$C44,0))</f>
        <v>0</v>
      </c>
      <c r="Y44" s="12">
        <f>INT(IF($E44&gt;0,INDEX(怒翼升级!$J$5:$Y$854,($E44-1)*50+$F44,Y$7)*$C44,0)+IF($H44&gt;0,INDEX(怒翼升级!$J$5:$Y$854,($H44-1)*50+$H44,Y$7)*$C44,0))</f>
        <v>0</v>
      </c>
    </row>
    <row r="45" spans="1:25" ht="16.5" x14ac:dyDescent="0.15">
      <c r="A45" s="14" t="s">
        <v>15</v>
      </c>
      <c r="B45" s="14" t="s">
        <v>163</v>
      </c>
      <c r="C45" s="12">
        <f t="shared" si="0"/>
        <v>0.25</v>
      </c>
      <c r="D45" s="14" t="s">
        <v>23</v>
      </c>
      <c r="E45" s="12">
        <f>INDEX(怒翼属性投放!$A$11:$A$27,MATCH(怒翼情缘!D45,怒翼属性投放!$B$11:$B$27,0))</f>
        <v>15</v>
      </c>
      <c r="F45" s="14">
        <v>1</v>
      </c>
      <c r="G45" s="14" t="s">
        <v>182</v>
      </c>
      <c r="H45" s="12">
        <f>IF(ISBLANK(G45),0,INDEX(怒翼属性投放!$A$11:$A$27,MATCH(怒翼情缘!G45,怒翼属性投放!$B$11:$B$27,0)))</f>
        <v>14</v>
      </c>
      <c r="I45" s="14">
        <v>1</v>
      </c>
      <c r="J45" s="12">
        <f>INT(IF($E45&gt;0,INDEX(怒翼升级!$J$5:$Y$854,($E45-1)*50+$F45,J$7)*$C45,0)+IF($H45&gt;0,INDEX(怒翼升级!$J$5:$Y$854,($H45-1)*50+$H45,J$7)*$C45,0))</f>
        <v>2633</v>
      </c>
      <c r="K45" s="12">
        <f>INT(IF($E45&gt;0,INDEX(怒翼升级!$J$5:$Y$854,($E45-1)*50+$F45,K$7)*$C45,0)+IF($H45&gt;0,INDEX(怒翼升级!$J$5:$Y$854,($H45-1)*50+$H45,K$7)*$C45,0))</f>
        <v>295</v>
      </c>
      <c r="L45" s="12">
        <f>INT(IF($E45&gt;0,INDEX(怒翼升级!$J$5:$Y$854,($E45-1)*50+$F45,L$7)*$C45,0)+IF($H45&gt;0,INDEX(怒翼升级!$J$5:$Y$854,($H45-1)*50+$H45,L$7)*$C45,0))</f>
        <v>147</v>
      </c>
      <c r="M45" s="12">
        <f>INT(IF($E45&gt;0,INDEX(怒翼升级!$J$5:$Y$854,($E45-1)*50+$F45,M$7)*$C45,0)+IF($H45&gt;0,INDEX(怒翼升级!$J$5:$Y$854,($H45-1)*50+$H45,M$7)*$C45,0))</f>
        <v>147</v>
      </c>
      <c r="N45" s="12">
        <f>INT(IF($E45&gt;0,INDEX(怒翼升级!$J$5:$Y$854,($E45-1)*50+$F45,N$7)*$C45,0)+IF($H45&gt;0,INDEX(怒翼升级!$J$5:$Y$854,($H45-1)*50+$H45,N$7)*$C45,0))</f>
        <v>85</v>
      </c>
      <c r="O45" s="12">
        <f>INT(IF($E45&gt;0,INDEX(怒翼升级!$J$5:$Y$854,($E45-1)*50+$F45,O$7)*$C45,0)+IF($H45&gt;0,INDEX(怒翼升级!$J$5:$Y$854,($H45-1)*50+$H45,O$7)*$C45,0))</f>
        <v>85</v>
      </c>
      <c r="P45" s="12">
        <f>INT(IF($E45&gt;0,INDEX(怒翼升级!$J$5:$Y$854,($E45-1)*50+$F45,P$7)*$C45,0)+IF($H45&gt;0,INDEX(怒翼升级!$J$5:$Y$854,($H45-1)*50+$H45,P$7)*$C45,0))</f>
        <v>0</v>
      </c>
      <c r="Q45" s="12">
        <f>INT(IF($E45&gt;0,INDEX(怒翼升级!$J$5:$Y$854,($E45-1)*50+$F45,Q$7)*$C45,0)+IF($H45&gt;0,INDEX(怒翼升级!$J$5:$Y$854,($H45-1)*50+$H45,Q$7)*$C45,0))</f>
        <v>316</v>
      </c>
      <c r="R45" s="12">
        <f>INT(IF($E45&gt;0,INDEX(怒翼升级!$J$5:$Y$854,($E45-1)*50+$F45,R$7)*$C45,0)+IF($H45&gt;0,INDEX(怒翼升级!$J$5:$Y$854,($H45-1)*50+$H45,R$7)*$C45,0))</f>
        <v>8</v>
      </c>
      <c r="S45" s="12">
        <f>INT(IF($E45&gt;0,INDEX(怒翼升级!$J$5:$Y$854,($E45-1)*50+$F45,S$7)*$C45,0)+IF($H45&gt;0,INDEX(怒翼升级!$J$5:$Y$854,($H45-1)*50+$H45,S$7)*$C45,0))</f>
        <v>0</v>
      </c>
      <c r="T45" s="12">
        <f>INT(IF($E45&gt;0,INDEX(怒翼升级!$J$5:$Y$854,($E45-1)*50+$F45,T$7)*$C45,0)+IF($H45&gt;0,INDEX(怒翼升级!$J$5:$Y$854,($H45-1)*50+$H45,T$7)*$C45,0))</f>
        <v>0</v>
      </c>
      <c r="U45" s="12">
        <f>INT(IF($E45&gt;0,INDEX(怒翼升级!$J$5:$Y$854,($E45-1)*50+$F45,U$7)*$C45,0)+IF($H45&gt;0,INDEX(怒翼升级!$J$5:$Y$854,($H45-1)*50+$H45,U$7)*$C45,0))</f>
        <v>0</v>
      </c>
      <c r="V45" s="12">
        <f>INT(IF($E45&gt;0,INDEX(怒翼升级!$J$5:$Y$854,($E45-1)*50+$F45,V$7)*$C45,0)+IF($H45&gt;0,INDEX(怒翼升级!$J$5:$Y$854,($H45-1)*50+$H45,V$7)*$C45,0))</f>
        <v>8</v>
      </c>
      <c r="W45" s="12">
        <f>INT(IF($E45&gt;0,INDEX(怒翼升级!$J$5:$Y$854,($E45-1)*50+$F45,W$7)*$C45,0)+IF($H45&gt;0,INDEX(怒翼升级!$J$5:$Y$854,($H45-1)*50+$H45,W$7)*$C45,0))</f>
        <v>0</v>
      </c>
      <c r="X45" s="12">
        <f>INT(IF($E45&gt;0,INDEX(怒翼升级!$J$5:$Y$854,($E45-1)*50+$F45,X$7)*$C45,0)+IF($H45&gt;0,INDEX(怒翼升级!$J$5:$Y$854,($H45-1)*50+$H45,X$7)*$C45,0))</f>
        <v>0</v>
      </c>
      <c r="Y45" s="12">
        <f>INT(IF($E45&gt;0,INDEX(怒翼升级!$J$5:$Y$854,($E45-1)*50+$F45,Y$7)*$C45,0)+IF($H45&gt;0,INDEX(怒翼升级!$J$5:$Y$854,($H45-1)*50+$H45,Y$7)*$C45,0))</f>
        <v>0</v>
      </c>
    </row>
    <row r="46" spans="1:25" ht="16.5" x14ac:dyDescent="0.15">
      <c r="A46" s="14" t="s">
        <v>16</v>
      </c>
      <c r="B46" s="14" t="s">
        <v>163</v>
      </c>
      <c r="C46" s="12">
        <f t="shared" si="0"/>
        <v>0.25</v>
      </c>
      <c r="D46" s="14" t="s">
        <v>25</v>
      </c>
      <c r="E46" s="12">
        <f>INDEX(怒翼属性投放!$A$11:$A$27,MATCH(怒翼情缘!D46,怒翼属性投放!$B$11:$B$27,0))</f>
        <v>17</v>
      </c>
      <c r="F46" s="14">
        <v>1</v>
      </c>
      <c r="G46" s="14" t="s">
        <v>180</v>
      </c>
      <c r="H46" s="12">
        <f>IF(ISBLANK(G46),0,INDEX(怒翼属性投放!$A$11:$A$27,MATCH(怒翼情缘!G46,怒翼属性投放!$B$11:$B$27,0)))</f>
        <v>11</v>
      </c>
      <c r="I46" s="14">
        <v>1</v>
      </c>
      <c r="J46" s="12">
        <f>INT(IF($E46&gt;0,INDEX(怒翼升级!$J$5:$Y$854,($E46-1)*50+$F46,J$7)*$C46,0)+IF($H46&gt;0,INDEX(怒翼升级!$J$5:$Y$854,($H46-1)*50+$H46,J$7)*$C46,0))</f>
        <v>1201</v>
      </c>
      <c r="K46" s="12">
        <f>INT(IF($E46&gt;0,INDEX(怒翼升级!$J$5:$Y$854,($E46-1)*50+$F46,K$7)*$C46,0)+IF($H46&gt;0,INDEX(怒翼升级!$J$5:$Y$854,($H46-1)*50+$H46,K$7)*$C46,0))</f>
        <v>181</v>
      </c>
      <c r="L46" s="12">
        <f>INT(IF($E46&gt;0,INDEX(怒翼升级!$J$5:$Y$854,($E46-1)*50+$F46,L$7)*$C46,0)+IF($H46&gt;0,INDEX(怒翼升级!$J$5:$Y$854,($H46-1)*50+$H46,L$7)*$C46,0))</f>
        <v>90</v>
      </c>
      <c r="M46" s="12">
        <f>INT(IF($E46&gt;0,INDEX(怒翼升级!$J$5:$Y$854,($E46-1)*50+$F46,M$7)*$C46,0)+IF($H46&gt;0,INDEX(怒翼升级!$J$5:$Y$854,($H46-1)*50+$H46,M$7)*$C46,0))</f>
        <v>90</v>
      </c>
      <c r="N46" s="12">
        <f>INT(IF($E46&gt;0,INDEX(怒翼升级!$J$5:$Y$854,($E46-1)*50+$F46,N$7)*$C46,0)+IF($H46&gt;0,INDEX(怒翼升级!$J$5:$Y$854,($H46-1)*50+$H46,N$7)*$C46,0))</f>
        <v>517</v>
      </c>
      <c r="O46" s="12">
        <f>INT(IF($E46&gt;0,INDEX(怒翼升级!$J$5:$Y$854,($E46-1)*50+$F46,O$7)*$C46,0)+IF($H46&gt;0,INDEX(怒翼升级!$J$5:$Y$854,($H46-1)*50+$H46,O$7)*$C46,0))</f>
        <v>0</v>
      </c>
      <c r="P46" s="12">
        <f>INT(IF($E46&gt;0,INDEX(怒翼升级!$J$5:$Y$854,($E46-1)*50+$F46,P$7)*$C46,0)+IF($H46&gt;0,INDEX(怒翼升级!$J$5:$Y$854,($H46-1)*50+$H46,P$7)*$C46,0))</f>
        <v>0</v>
      </c>
      <c r="Q46" s="12">
        <f>INT(IF($E46&gt;0,INDEX(怒翼升级!$J$5:$Y$854,($E46-1)*50+$F46,Q$7)*$C46,0)+IF($H46&gt;0,INDEX(怒翼升级!$J$5:$Y$854,($H46-1)*50+$H46,Q$7)*$C46,0))</f>
        <v>85</v>
      </c>
      <c r="R46" s="12">
        <f>INT(IF($E46&gt;0,INDEX(怒翼升级!$J$5:$Y$854,($E46-1)*50+$F46,R$7)*$C46,0)+IF($H46&gt;0,INDEX(怒翼升级!$J$5:$Y$854,($H46-1)*50+$H46,R$7)*$C46,0))</f>
        <v>0</v>
      </c>
      <c r="S46" s="12">
        <f>INT(IF($E46&gt;0,INDEX(怒翼升级!$J$5:$Y$854,($E46-1)*50+$F46,S$7)*$C46,0)+IF($H46&gt;0,INDEX(怒翼升级!$J$5:$Y$854,($H46-1)*50+$H46,S$7)*$C46,0))</f>
        <v>8</v>
      </c>
      <c r="T46" s="12">
        <f>INT(IF($E46&gt;0,INDEX(怒翼升级!$J$5:$Y$854,($E46-1)*50+$F46,T$7)*$C46,0)+IF($H46&gt;0,INDEX(怒翼升级!$J$5:$Y$854,($H46-1)*50+$H46,T$7)*$C46,0))</f>
        <v>8</v>
      </c>
      <c r="U46" s="12">
        <f>INT(IF($E46&gt;0,INDEX(怒翼升级!$J$5:$Y$854,($E46-1)*50+$F46,U$7)*$C46,0)+IF($H46&gt;0,INDEX(怒翼升级!$J$5:$Y$854,($H46-1)*50+$H46,U$7)*$C46,0))</f>
        <v>0</v>
      </c>
      <c r="V46" s="12">
        <f>INT(IF($E46&gt;0,INDEX(怒翼升级!$J$5:$Y$854,($E46-1)*50+$F46,V$7)*$C46,0)+IF($H46&gt;0,INDEX(怒翼升级!$J$5:$Y$854,($H46-1)*50+$H46,V$7)*$C46,0))</f>
        <v>0</v>
      </c>
      <c r="W46" s="12">
        <f>INT(IF($E46&gt;0,INDEX(怒翼升级!$J$5:$Y$854,($E46-1)*50+$F46,W$7)*$C46,0)+IF($H46&gt;0,INDEX(怒翼升级!$J$5:$Y$854,($H46-1)*50+$H46,W$7)*$C46,0))</f>
        <v>0</v>
      </c>
      <c r="X46" s="12">
        <f>INT(IF($E46&gt;0,INDEX(怒翼升级!$J$5:$Y$854,($E46-1)*50+$F46,X$7)*$C46,0)+IF($H46&gt;0,INDEX(怒翼升级!$J$5:$Y$854,($H46-1)*50+$H46,X$7)*$C46,0))</f>
        <v>0</v>
      </c>
      <c r="Y46" s="12">
        <f>INT(IF($E46&gt;0,INDEX(怒翼升级!$J$5:$Y$854,($E46-1)*50+$F46,Y$7)*$C46,0)+IF($H46&gt;0,INDEX(怒翼升级!$J$5:$Y$854,($H46-1)*50+$H46,Y$7)*$C46,0))</f>
        <v>0</v>
      </c>
    </row>
    <row r="47" spans="1:25" ht="16.5" x14ac:dyDescent="0.15">
      <c r="A47" s="14" t="s">
        <v>17</v>
      </c>
      <c r="B47" s="14" t="s">
        <v>163</v>
      </c>
      <c r="C47" s="12">
        <f t="shared" si="0"/>
        <v>0.4</v>
      </c>
      <c r="D47" s="14" t="s">
        <v>30</v>
      </c>
      <c r="E47" s="12">
        <f>INDEX(怒翼属性投放!$A$11:$A$27,MATCH(怒翼情缘!D47,怒翼属性投放!$B$11:$B$27,0))</f>
        <v>10</v>
      </c>
      <c r="F47" s="14">
        <v>1</v>
      </c>
      <c r="G47" s="14"/>
      <c r="H47" s="12">
        <f>IF(ISBLANK(G47),0,INDEX(怒翼属性投放!$A$11:$A$27,MATCH(怒翼情缘!G47,怒翼属性投放!$B$11:$B$27,0)))</f>
        <v>0</v>
      </c>
      <c r="I47" s="14">
        <v>1</v>
      </c>
      <c r="J47" s="12">
        <f>INT(IF($E47&gt;0,INDEX(怒翼升级!$J$5:$Y$854,($E47-1)*50+$F47,J$7)*$C47,0)+IF($H47&gt;0,INDEX(怒翼升级!$J$5:$Y$854,($H47-1)*50+$H47,J$7)*$C47,0))</f>
        <v>1000</v>
      </c>
      <c r="K47" s="12">
        <f>INT(IF($E47&gt;0,INDEX(怒翼升级!$J$5:$Y$854,($E47-1)*50+$F47,K$7)*$C47,0)+IF($H47&gt;0,INDEX(怒翼升级!$J$5:$Y$854,($H47-1)*50+$H47,K$7)*$C47,0))</f>
        <v>80</v>
      </c>
      <c r="L47" s="12">
        <f>INT(IF($E47&gt;0,INDEX(怒翼升级!$J$5:$Y$854,($E47-1)*50+$F47,L$7)*$C47,0)+IF($H47&gt;0,INDEX(怒翼升级!$J$5:$Y$854,($H47-1)*50+$H47,L$7)*$C47,0))</f>
        <v>40</v>
      </c>
      <c r="M47" s="12">
        <f>INT(IF($E47&gt;0,INDEX(怒翼升级!$J$5:$Y$854,($E47-1)*50+$F47,M$7)*$C47,0)+IF($H47&gt;0,INDEX(怒翼升级!$J$5:$Y$854,($H47-1)*50+$H47,M$7)*$C47,0))</f>
        <v>40</v>
      </c>
      <c r="N47" s="12">
        <f>INT(IF($E47&gt;0,INDEX(怒翼升级!$J$5:$Y$854,($E47-1)*50+$F47,N$7)*$C47,0)+IF($H47&gt;0,INDEX(怒翼升级!$J$5:$Y$854,($H47-1)*50+$H47,N$7)*$C47,0))</f>
        <v>0</v>
      </c>
      <c r="O47" s="12">
        <f>INT(IF($E47&gt;0,INDEX(怒翼升级!$J$5:$Y$854,($E47-1)*50+$F47,O$7)*$C47,0)+IF($H47&gt;0,INDEX(怒翼升级!$J$5:$Y$854,($H47-1)*50+$H47,O$7)*$C47,0))</f>
        <v>0</v>
      </c>
      <c r="P47" s="12">
        <f>INT(IF($E47&gt;0,INDEX(怒翼升级!$J$5:$Y$854,($E47-1)*50+$F47,P$7)*$C47,0)+IF($H47&gt;0,INDEX(怒翼升级!$J$5:$Y$854,($H47-1)*50+$H47,P$7)*$C47,0))</f>
        <v>0</v>
      </c>
      <c r="Q47" s="12">
        <f>INT(IF($E47&gt;0,INDEX(怒翼升级!$J$5:$Y$854,($E47-1)*50+$F47,Q$7)*$C47,0)+IF($H47&gt;0,INDEX(怒翼升级!$J$5:$Y$854,($H47-1)*50+$H47,Q$7)*$C47,0))</f>
        <v>120</v>
      </c>
      <c r="R47" s="12">
        <f>INT(IF($E47&gt;0,INDEX(怒翼升级!$J$5:$Y$854,($E47-1)*50+$F47,R$7)*$C47,0)+IF($H47&gt;0,INDEX(怒翼升级!$J$5:$Y$854,($H47-1)*50+$H47,R$7)*$C47,0))</f>
        <v>0</v>
      </c>
      <c r="S47" s="12">
        <f>INT(IF($E47&gt;0,INDEX(怒翼升级!$J$5:$Y$854,($E47-1)*50+$F47,S$7)*$C47,0)+IF($H47&gt;0,INDEX(怒翼升级!$J$5:$Y$854,($H47-1)*50+$H47,S$7)*$C47,0))</f>
        <v>0</v>
      </c>
      <c r="T47" s="12">
        <f>INT(IF($E47&gt;0,INDEX(怒翼升级!$J$5:$Y$854,($E47-1)*50+$F47,T$7)*$C47,0)+IF($H47&gt;0,INDEX(怒翼升级!$J$5:$Y$854,($H47-1)*50+$H47,T$7)*$C47,0))</f>
        <v>0</v>
      </c>
      <c r="U47" s="12">
        <f>INT(IF($E47&gt;0,INDEX(怒翼升级!$J$5:$Y$854,($E47-1)*50+$F47,U$7)*$C47,0)+IF($H47&gt;0,INDEX(怒翼升级!$J$5:$Y$854,($H47-1)*50+$H47,U$7)*$C47,0))</f>
        <v>0</v>
      </c>
      <c r="V47" s="12">
        <f>INT(IF($E47&gt;0,INDEX(怒翼升级!$J$5:$Y$854,($E47-1)*50+$F47,V$7)*$C47,0)+IF($H47&gt;0,INDEX(怒翼升级!$J$5:$Y$854,($H47-1)*50+$H47,V$7)*$C47,0))</f>
        <v>0</v>
      </c>
      <c r="W47" s="12">
        <f>INT(IF($E47&gt;0,INDEX(怒翼升级!$J$5:$Y$854,($E47-1)*50+$F47,W$7)*$C47,0)+IF($H47&gt;0,INDEX(怒翼升级!$J$5:$Y$854,($H47-1)*50+$H47,W$7)*$C47,0))</f>
        <v>0</v>
      </c>
      <c r="X47" s="12">
        <f>INT(IF($E47&gt;0,INDEX(怒翼升级!$J$5:$Y$854,($E47-1)*50+$F47,X$7)*$C47,0)+IF($H47&gt;0,INDEX(怒翼升级!$J$5:$Y$854,($H47-1)*50+$H47,X$7)*$C47,0))</f>
        <v>0</v>
      </c>
      <c r="Y47" s="12">
        <f>INT(IF($E47&gt;0,INDEX(怒翼升级!$J$5:$Y$854,($E47-1)*50+$F47,Y$7)*$C47,0)+IF($H47&gt;0,INDEX(怒翼升级!$J$5:$Y$854,($H47-1)*50+$H47,Y$7)*$C47,0))</f>
        <v>0</v>
      </c>
    </row>
    <row r="48" spans="1:25" ht="16.5" x14ac:dyDescent="0.15">
      <c r="A48" s="14" t="s">
        <v>18</v>
      </c>
      <c r="B48" s="14" t="s">
        <v>163</v>
      </c>
      <c r="C48" s="12">
        <f t="shared" si="0"/>
        <v>0.4</v>
      </c>
      <c r="D48" s="14" t="s">
        <v>31</v>
      </c>
      <c r="E48" s="12">
        <f>INDEX(怒翼属性投放!$A$11:$A$27,MATCH(怒翼情缘!D48,怒翼属性投放!$B$11:$B$27,0))</f>
        <v>11</v>
      </c>
      <c r="F48" s="14">
        <v>1</v>
      </c>
      <c r="G48" s="14"/>
      <c r="H48" s="12">
        <f>IF(ISBLANK(G48),0,INDEX(怒翼属性投放!$A$11:$A$27,MATCH(怒翼情缘!G48,怒翼属性投放!$B$11:$B$27,0)))</f>
        <v>0</v>
      </c>
      <c r="I48" s="14">
        <v>1</v>
      </c>
      <c r="J48" s="12">
        <f>INT(IF($E48&gt;0,INDEX(怒翼升级!$J$5:$Y$854,($E48-1)*50+$F48,J$7)*$C48,0)+IF($H48&gt;0,INDEX(怒翼升级!$J$5:$Y$854,($H48-1)*50+$H48,J$7)*$C48,0))</f>
        <v>769</v>
      </c>
      <c r="K48" s="12">
        <f>INT(IF($E48&gt;0,INDEX(怒翼升级!$J$5:$Y$854,($E48-1)*50+$F48,K$7)*$C48,0)+IF($H48&gt;0,INDEX(怒翼升级!$J$5:$Y$854,($H48-1)*50+$H48,K$7)*$C48,0))</f>
        <v>61</v>
      </c>
      <c r="L48" s="12">
        <f>INT(IF($E48&gt;0,INDEX(怒翼升级!$J$5:$Y$854,($E48-1)*50+$F48,L$7)*$C48,0)+IF($H48&gt;0,INDEX(怒翼升级!$J$5:$Y$854,($H48-1)*50+$H48,L$7)*$C48,0))</f>
        <v>30</v>
      </c>
      <c r="M48" s="12">
        <f>INT(IF($E48&gt;0,INDEX(怒翼升级!$J$5:$Y$854,($E48-1)*50+$F48,M$7)*$C48,0)+IF($H48&gt;0,INDEX(怒翼升级!$J$5:$Y$854,($H48-1)*50+$H48,M$7)*$C48,0))</f>
        <v>30</v>
      </c>
      <c r="N48" s="12">
        <f>INT(IF($E48&gt;0,INDEX(怒翼升级!$J$5:$Y$854,($E48-1)*50+$F48,N$7)*$C48,0)+IF($H48&gt;0,INDEX(怒翼升级!$J$5:$Y$854,($H48-1)*50+$H48,N$7)*$C48,0))</f>
        <v>276</v>
      </c>
      <c r="O48" s="12">
        <f>INT(IF($E48&gt;0,INDEX(怒翼升级!$J$5:$Y$854,($E48-1)*50+$F48,O$7)*$C48,0)+IF($H48&gt;0,INDEX(怒翼升级!$J$5:$Y$854,($H48-1)*50+$H48,O$7)*$C48,0))</f>
        <v>0</v>
      </c>
      <c r="P48" s="12">
        <f>INT(IF($E48&gt;0,INDEX(怒翼升级!$J$5:$Y$854,($E48-1)*50+$F48,P$7)*$C48,0)+IF($H48&gt;0,INDEX(怒翼升级!$J$5:$Y$854,($H48-1)*50+$H48,P$7)*$C48,0))</f>
        <v>0</v>
      </c>
      <c r="Q48" s="12">
        <f>INT(IF($E48&gt;0,INDEX(怒翼升级!$J$5:$Y$854,($E48-1)*50+$F48,Q$7)*$C48,0)+IF($H48&gt;0,INDEX(怒翼升级!$J$5:$Y$854,($H48-1)*50+$H48,Q$7)*$C48,0))</f>
        <v>0</v>
      </c>
      <c r="R48" s="12">
        <f>INT(IF($E48&gt;0,INDEX(怒翼升级!$J$5:$Y$854,($E48-1)*50+$F48,R$7)*$C48,0)+IF($H48&gt;0,INDEX(怒翼升级!$J$5:$Y$854,($H48-1)*50+$H48,R$7)*$C48,0))</f>
        <v>0</v>
      </c>
      <c r="S48" s="12">
        <f>INT(IF($E48&gt;0,INDEX(怒翼升级!$J$5:$Y$854,($E48-1)*50+$F48,S$7)*$C48,0)+IF($H48&gt;0,INDEX(怒翼升级!$J$5:$Y$854,($H48-1)*50+$H48,S$7)*$C48,0))</f>
        <v>0</v>
      </c>
      <c r="T48" s="12">
        <f>INT(IF($E48&gt;0,INDEX(怒翼升级!$J$5:$Y$854,($E48-1)*50+$F48,T$7)*$C48,0)+IF($H48&gt;0,INDEX(怒翼升级!$J$5:$Y$854,($H48-1)*50+$H48,T$7)*$C48,0))</f>
        <v>0</v>
      </c>
      <c r="U48" s="12">
        <f>INT(IF($E48&gt;0,INDEX(怒翼升级!$J$5:$Y$854,($E48-1)*50+$F48,U$7)*$C48,0)+IF($H48&gt;0,INDEX(怒翼升级!$J$5:$Y$854,($H48-1)*50+$H48,U$7)*$C48,0))</f>
        <v>0</v>
      </c>
      <c r="V48" s="12">
        <f>INT(IF($E48&gt;0,INDEX(怒翼升级!$J$5:$Y$854,($E48-1)*50+$F48,V$7)*$C48,0)+IF($H48&gt;0,INDEX(怒翼升级!$J$5:$Y$854,($H48-1)*50+$H48,V$7)*$C48,0))</f>
        <v>0</v>
      </c>
      <c r="W48" s="12">
        <f>INT(IF($E48&gt;0,INDEX(怒翼升级!$J$5:$Y$854,($E48-1)*50+$F48,W$7)*$C48,0)+IF($H48&gt;0,INDEX(怒翼升级!$J$5:$Y$854,($H48-1)*50+$H48,W$7)*$C48,0))</f>
        <v>0</v>
      </c>
      <c r="X48" s="12">
        <f>INT(IF($E48&gt;0,INDEX(怒翼升级!$J$5:$Y$854,($E48-1)*50+$F48,X$7)*$C48,0)+IF($H48&gt;0,INDEX(怒翼升级!$J$5:$Y$854,($H48-1)*50+$H48,X$7)*$C48,0))</f>
        <v>0</v>
      </c>
      <c r="Y48" s="12">
        <f>INT(IF($E48&gt;0,INDEX(怒翼升级!$J$5:$Y$854,($E48-1)*50+$F48,Y$7)*$C48,0)+IF($H48&gt;0,INDEX(怒翼升级!$J$5:$Y$854,($H48-1)*50+$H48,Y$7)*$C48,0))</f>
        <v>0</v>
      </c>
    </row>
    <row r="49" spans="1:25" ht="16.5" x14ac:dyDescent="0.15">
      <c r="A49" s="14" t="s">
        <v>19</v>
      </c>
      <c r="B49" s="14" t="s">
        <v>163</v>
      </c>
      <c r="C49" s="12">
        <f t="shared" si="0"/>
        <v>0.4</v>
      </c>
      <c r="D49" s="14" t="s">
        <v>29</v>
      </c>
      <c r="E49" s="12">
        <f>INDEX(怒翼属性投放!$A$11:$A$27,MATCH(怒翼情缘!D49,怒翼属性投放!$B$11:$B$27,0))</f>
        <v>9</v>
      </c>
      <c r="F49" s="14">
        <v>1</v>
      </c>
      <c r="G49" s="14"/>
      <c r="H49" s="12">
        <f>IF(ISBLANK(G49),0,INDEX(怒翼属性投放!$A$11:$A$27,MATCH(怒翼情缘!G49,怒翼属性投放!$B$11:$B$27,0)))</f>
        <v>0</v>
      </c>
      <c r="I49" s="14">
        <v>1</v>
      </c>
      <c r="J49" s="12">
        <f>INT(IF($E49&gt;0,INDEX(怒翼升级!$J$5:$Y$854,($E49-1)*50+$F49,J$7)*$C49,0)+IF($H49&gt;0,INDEX(怒翼升级!$J$5:$Y$854,($H49-1)*50+$H49,J$7)*$C49,0))</f>
        <v>1000</v>
      </c>
      <c r="K49" s="12">
        <f>INT(IF($E49&gt;0,INDEX(怒翼升级!$J$5:$Y$854,($E49-1)*50+$F49,K$7)*$C49,0)+IF($H49&gt;0,INDEX(怒翼升级!$J$5:$Y$854,($H49-1)*50+$H49,K$7)*$C49,0))</f>
        <v>80</v>
      </c>
      <c r="L49" s="12">
        <f>INT(IF($E49&gt;0,INDEX(怒翼升级!$J$5:$Y$854,($E49-1)*50+$F49,L$7)*$C49,0)+IF($H49&gt;0,INDEX(怒翼升级!$J$5:$Y$854,($H49-1)*50+$H49,L$7)*$C49,0))</f>
        <v>40</v>
      </c>
      <c r="M49" s="12">
        <f>INT(IF($E49&gt;0,INDEX(怒翼升级!$J$5:$Y$854,($E49-1)*50+$F49,M$7)*$C49,0)+IF($H49&gt;0,INDEX(怒翼升级!$J$5:$Y$854,($H49-1)*50+$H49,M$7)*$C49,0))</f>
        <v>40</v>
      </c>
      <c r="N49" s="12">
        <f>INT(IF($E49&gt;0,INDEX(怒翼升级!$J$5:$Y$854,($E49-1)*50+$F49,N$7)*$C49,0)+IF($H49&gt;0,INDEX(怒翼升级!$J$5:$Y$854,($H49-1)*50+$H49,N$7)*$C49,0))</f>
        <v>0</v>
      </c>
      <c r="O49" s="12">
        <f>INT(IF($E49&gt;0,INDEX(怒翼升级!$J$5:$Y$854,($E49-1)*50+$F49,O$7)*$C49,0)+IF($H49&gt;0,INDEX(怒翼升级!$J$5:$Y$854,($H49-1)*50+$H49,O$7)*$C49,0))</f>
        <v>0</v>
      </c>
      <c r="P49" s="12">
        <f>INT(IF($E49&gt;0,INDEX(怒翼升级!$J$5:$Y$854,($E49-1)*50+$F49,P$7)*$C49,0)+IF($H49&gt;0,INDEX(怒翼升级!$J$5:$Y$854,($H49-1)*50+$H49,P$7)*$C49,0))</f>
        <v>120</v>
      </c>
      <c r="Q49" s="12">
        <f>INT(IF($E49&gt;0,INDEX(怒翼升级!$J$5:$Y$854,($E49-1)*50+$F49,Q$7)*$C49,0)+IF($H49&gt;0,INDEX(怒翼升级!$J$5:$Y$854,($H49-1)*50+$H49,Q$7)*$C49,0))</f>
        <v>0</v>
      </c>
      <c r="R49" s="12">
        <f>INT(IF($E49&gt;0,INDEX(怒翼升级!$J$5:$Y$854,($E49-1)*50+$F49,R$7)*$C49,0)+IF($H49&gt;0,INDEX(怒翼升级!$J$5:$Y$854,($H49-1)*50+$H49,R$7)*$C49,0))</f>
        <v>0</v>
      </c>
      <c r="S49" s="12">
        <f>INT(IF($E49&gt;0,INDEX(怒翼升级!$J$5:$Y$854,($E49-1)*50+$F49,S$7)*$C49,0)+IF($H49&gt;0,INDEX(怒翼升级!$J$5:$Y$854,($H49-1)*50+$H49,S$7)*$C49,0))</f>
        <v>0</v>
      </c>
      <c r="T49" s="12">
        <f>INT(IF($E49&gt;0,INDEX(怒翼升级!$J$5:$Y$854,($E49-1)*50+$F49,T$7)*$C49,0)+IF($H49&gt;0,INDEX(怒翼升级!$J$5:$Y$854,($H49-1)*50+$H49,T$7)*$C49,0))</f>
        <v>0</v>
      </c>
      <c r="U49" s="12">
        <f>INT(IF($E49&gt;0,INDEX(怒翼升级!$J$5:$Y$854,($E49-1)*50+$F49,U$7)*$C49,0)+IF($H49&gt;0,INDEX(怒翼升级!$J$5:$Y$854,($H49-1)*50+$H49,U$7)*$C49,0))</f>
        <v>0</v>
      </c>
      <c r="V49" s="12">
        <f>INT(IF($E49&gt;0,INDEX(怒翼升级!$J$5:$Y$854,($E49-1)*50+$F49,V$7)*$C49,0)+IF($H49&gt;0,INDEX(怒翼升级!$J$5:$Y$854,($H49-1)*50+$H49,V$7)*$C49,0))</f>
        <v>0</v>
      </c>
      <c r="W49" s="12">
        <f>INT(IF($E49&gt;0,INDEX(怒翼升级!$J$5:$Y$854,($E49-1)*50+$F49,W$7)*$C49,0)+IF($H49&gt;0,INDEX(怒翼升级!$J$5:$Y$854,($H49-1)*50+$H49,W$7)*$C49,0))</f>
        <v>0</v>
      </c>
      <c r="X49" s="12">
        <f>INT(IF($E49&gt;0,INDEX(怒翼升级!$J$5:$Y$854,($E49-1)*50+$F49,X$7)*$C49,0)+IF($H49&gt;0,INDEX(怒翼升级!$J$5:$Y$854,($H49-1)*50+$H49,X$7)*$C49,0))</f>
        <v>0</v>
      </c>
      <c r="Y49" s="12">
        <f>INT(IF($E49&gt;0,INDEX(怒翼升级!$J$5:$Y$854,($E49-1)*50+$F49,Y$7)*$C49,0)+IF($H49&gt;0,INDEX(怒翼升级!$J$5:$Y$854,($H49-1)*50+$H49,Y$7)*$C49,0))</f>
        <v>0</v>
      </c>
    </row>
    <row r="50" spans="1:25" ht="16.5" x14ac:dyDescent="0.15">
      <c r="A50" s="14" t="s">
        <v>20</v>
      </c>
      <c r="B50" s="14" t="s">
        <v>163</v>
      </c>
      <c r="C50" s="12">
        <f t="shared" si="0"/>
        <v>0.4</v>
      </c>
      <c r="D50" s="14" t="s">
        <v>23</v>
      </c>
      <c r="E50" s="12">
        <f>INDEX(怒翼属性投放!$A$11:$A$27,MATCH(怒翼情缘!D50,怒翼属性投放!$B$11:$B$27,0))</f>
        <v>15</v>
      </c>
      <c r="F50" s="14">
        <v>1</v>
      </c>
      <c r="G50" s="14"/>
      <c r="H50" s="12">
        <f>IF(ISBLANK(G50),0,INDEX(怒翼属性投放!$A$11:$A$27,MATCH(怒翼情缘!G50,怒翼属性投放!$B$11:$B$27,0)))</f>
        <v>0</v>
      </c>
      <c r="I50" s="14">
        <v>1</v>
      </c>
      <c r="J50" s="12">
        <f>INT(IF($E50&gt;0,INDEX(怒翼升级!$J$5:$Y$854,($E50-1)*50+$F50,J$7)*$C50,0)+IF($H50&gt;0,INDEX(怒翼升级!$J$5:$Y$854,($H50-1)*50+$H50,J$7)*$C50,0))</f>
        <v>0</v>
      </c>
      <c r="K50" s="12">
        <f>INT(IF($E50&gt;0,INDEX(怒翼升级!$J$5:$Y$854,($E50-1)*50+$F50,K$7)*$C50,0)+IF($H50&gt;0,INDEX(怒翼升级!$J$5:$Y$854,($H50-1)*50+$H50,K$7)*$C50,0))</f>
        <v>136</v>
      </c>
      <c r="L50" s="12">
        <f>INT(IF($E50&gt;0,INDEX(怒翼升级!$J$5:$Y$854,($E50-1)*50+$F50,L$7)*$C50,0)+IF($H50&gt;0,INDEX(怒翼升级!$J$5:$Y$854,($H50-1)*50+$H50,L$7)*$C50,0))</f>
        <v>68</v>
      </c>
      <c r="M50" s="12">
        <f>INT(IF($E50&gt;0,INDEX(怒翼升级!$J$5:$Y$854,($E50-1)*50+$F50,M$7)*$C50,0)+IF($H50&gt;0,INDEX(怒翼升级!$J$5:$Y$854,($H50-1)*50+$H50,M$7)*$C50,0))</f>
        <v>68</v>
      </c>
      <c r="N50" s="12">
        <f>INT(IF($E50&gt;0,INDEX(怒翼升级!$J$5:$Y$854,($E50-1)*50+$F50,N$7)*$C50,0)+IF($H50&gt;0,INDEX(怒翼升级!$J$5:$Y$854,($H50-1)*50+$H50,N$7)*$C50,0))</f>
        <v>136</v>
      </c>
      <c r="O50" s="12">
        <f>INT(IF($E50&gt;0,INDEX(怒翼升级!$J$5:$Y$854,($E50-1)*50+$F50,O$7)*$C50,0)+IF($H50&gt;0,INDEX(怒翼升级!$J$5:$Y$854,($H50-1)*50+$H50,O$7)*$C50,0))</f>
        <v>136</v>
      </c>
      <c r="P50" s="12">
        <f>INT(IF($E50&gt;0,INDEX(怒翼升级!$J$5:$Y$854,($E50-1)*50+$F50,P$7)*$C50,0)+IF($H50&gt;0,INDEX(怒翼升级!$J$5:$Y$854,($H50-1)*50+$H50,P$7)*$C50,0))</f>
        <v>0</v>
      </c>
      <c r="Q50" s="12">
        <f>INT(IF($E50&gt;0,INDEX(怒翼升级!$J$5:$Y$854,($E50-1)*50+$F50,Q$7)*$C50,0)+IF($H50&gt;0,INDEX(怒翼升级!$J$5:$Y$854,($H50-1)*50+$H50,Q$7)*$C50,0))</f>
        <v>0</v>
      </c>
      <c r="R50" s="12">
        <f>INT(IF($E50&gt;0,INDEX(怒翼升级!$J$5:$Y$854,($E50-1)*50+$F50,R$7)*$C50,0)+IF($H50&gt;0,INDEX(怒翼升级!$J$5:$Y$854,($H50-1)*50+$H50,R$7)*$C50,0))</f>
        <v>13</v>
      </c>
      <c r="S50" s="12">
        <f>INT(IF($E50&gt;0,INDEX(怒翼升级!$J$5:$Y$854,($E50-1)*50+$F50,S$7)*$C50,0)+IF($H50&gt;0,INDEX(怒翼升级!$J$5:$Y$854,($H50-1)*50+$H50,S$7)*$C50,0))</f>
        <v>0</v>
      </c>
      <c r="T50" s="12">
        <f>INT(IF($E50&gt;0,INDEX(怒翼升级!$J$5:$Y$854,($E50-1)*50+$F50,T$7)*$C50,0)+IF($H50&gt;0,INDEX(怒翼升级!$J$5:$Y$854,($H50-1)*50+$H50,T$7)*$C50,0))</f>
        <v>0</v>
      </c>
      <c r="U50" s="12">
        <f>INT(IF($E50&gt;0,INDEX(怒翼升级!$J$5:$Y$854,($E50-1)*50+$F50,U$7)*$C50,0)+IF($H50&gt;0,INDEX(怒翼升级!$J$5:$Y$854,($H50-1)*50+$H50,U$7)*$C50,0))</f>
        <v>0</v>
      </c>
      <c r="V50" s="12">
        <f>INT(IF($E50&gt;0,INDEX(怒翼升级!$J$5:$Y$854,($E50-1)*50+$F50,V$7)*$C50,0)+IF($H50&gt;0,INDEX(怒翼升级!$J$5:$Y$854,($H50-1)*50+$H50,V$7)*$C50,0))</f>
        <v>13</v>
      </c>
      <c r="W50" s="12">
        <f>INT(IF($E50&gt;0,INDEX(怒翼升级!$J$5:$Y$854,($E50-1)*50+$F50,W$7)*$C50,0)+IF($H50&gt;0,INDEX(怒翼升级!$J$5:$Y$854,($H50-1)*50+$H50,W$7)*$C50,0))</f>
        <v>0</v>
      </c>
      <c r="X50" s="12">
        <f>INT(IF($E50&gt;0,INDEX(怒翼升级!$J$5:$Y$854,($E50-1)*50+$F50,X$7)*$C50,0)+IF($H50&gt;0,INDEX(怒翼升级!$J$5:$Y$854,($H50-1)*50+$H50,X$7)*$C50,0))</f>
        <v>0</v>
      </c>
      <c r="Y50" s="12">
        <f>INT(IF($E50&gt;0,INDEX(怒翼升级!$J$5:$Y$854,($E50-1)*50+$F50,Y$7)*$C50,0)+IF($H50&gt;0,INDEX(怒翼升级!$J$5:$Y$854,($H50-1)*50+$H50,Y$7)*$C50,0))</f>
        <v>0</v>
      </c>
    </row>
    <row r="51" spans="1:25" ht="16.5" x14ac:dyDescent="0.15">
      <c r="A51" s="14" t="s">
        <v>9</v>
      </c>
      <c r="B51" s="14" t="s">
        <v>163</v>
      </c>
      <c r="C51" s="12">
        <f t="shared" si="0"/>
        <v>0.4</v>
      </c>
      <c r="D51" s="14" t="s">
        <v>20</v>
      </c>
      <c r="E51" s="12">
        <f>INDEX(怒翼属性投放!$A$11:$A$27,MATCH(怒翼情缘!D51,怒翼属性投放!$B$11:$B$27,0))</f>
        <v>12</v>
      </c>
      <c r="F51" s="14">
        <v>1</v>
      </c>
      <c r="G51" s="14"/>
      <c r="H51" s="12">
        <f>IF(ISBLANK(G51),0,INDEX(怒翼属性投放!$A$11:$A$27,MATCH(怒翼情缘!G51,怒翼属性投放!$B$11:$B$27,0)))</f>
        <v>0</v>
      </c>
      <c r="I51" s="14">
        <v>1</v>
      </c>
      <c r="J51" s="12">
        <f>INT(IF($E51&gt;0,INDEX(怒翼升级!$J$5:$Y$854,($E51-1)*50+$F51,J$7)*$C51,0)+IF($H51&gt;0,INDEX(怒翼升级!$J$5:$Y$854,($H51-1)*50+$H51,J$7)*$C51,0))</f>
        <v>1428</v>
      </c>
      <c r="K51" s="12">
        <f>INT(IF($E51&gt;0,INDEX(怒翼升级!$J$5:$Y$854,($E51-1)*50+$F51,K$7)*$C51,0)+IF($H51&gt;0,INDEX(怒翼升级!$J$5:$Y$854,($H51-1)*50+$H51,K$7)*$C51,0))</f>
        <v>114</v>
      </c>
      <c r="L51" s="12">
        <f>INT(IF($E51&gt;0,INDEX(怒翼升级!$J$5:$Y$854,($E51-1)*50+$F51,L$7)*$C51,0)+IF($H51&gt;0,INDEX(怒翼升级!$J$5:$Y$854,($H51-1)*50+$H51,L$7)*$C51,0))</f>
        <v>56</v>
      </c>
      <c r="M51" s="12">
        <f>INT(IF($E51&gt;0,INDEX(怒翼升级!$J$5:$Y$854,($E51-1)*50+$F51,M$7)*$C51,0)+IF($H51&gt;0,INDEX(怒翼升级!$J$5:$Y$854,($H51-1)*50+$H51,M$7)*$C51,0))</f>
        <v>56</v>
      </c>
      <c r="N51" s="12">
        <f>INT(IF($E51&gt;0,INDEX(怒翼升级!$J$5:$Y$854,($E51-1)*50+$F51,N$7)*$C51,0)+IF($H51&gt;0,INDEX(怒翼升级!$J$5:$Y$854,($H51-1)*50+$H51,N$7)*$C51,0))</f>
        <v>0</v>
      </c>
      <c r="O51" s="12">
        <f>INT(IF($E51&gt;0,INDEX(怒翼升级!$J$5:$Y$854,($E51-1)*50+$F51,O$7)*$C51,0)+IF($H51&gt;0,INDEX(怒翼升级!$J$5:$Y$854,($H51-1)*50+$H51,O$7)*$C51,0))</f>
        <v>171</v>
      </c>
      <c r="P51" s="12">
        <f>INT(IF($E51&gt;0,INDEX(怒翼升级!$J$5:$Y$854,($E51-1)*50+$F51,P$7)*$C51,0)+IF($H51&gt;0,INDEX(怒翼升级!$J$5:$Y$854,($H51-1)*50+$H51,P$7)*$C51,0))</f>
        <v>0</v>
      </c>
      <c r="Q51" s="12">
        <f>INT(IF($E51&gt;0,INDEX(怒翼升级!$J$5:$Y$854,($E51-1)*50+$F51,Q$7)*$C51,0)+IF($H51&gt;0,INDEX(怒翼升级!$J$5:$Y$854,($H51-1)*50+$H51,Q$7)*$C51,0))</f>
        <v>0</v>
      </c>
      <c r="R51" s="12">
        <f>INT(IF($E51&gt;0,INDEX(怒翼升级!$J$5:$Y$854,($E51-1)*50+$F51,R$7)*$C51,0)+IF($H51&gt;0,INDEX(怒翼升级!$J$5:$Y$854,($H51-1)*50+$H51,R$7)*$C51,0))</f>
        <v>0</v>
      </c>
      <c r="S51" s="12">
        <f>INT(IF($E51&gt;0,INDEX(怒翼升级!$J$5:$Y$854,($E51-1)*50+$F51,S$7)*$C51,0)+IF($H51&gt;0,INDEX(怒翼升级!$J$5:$Y$854,($H51-1)*50+$H51,S$7)*$C51,0))</f>
        <v>0</v>
      </c>
      <c r="T51" s="12">
        <f>INT(IF($E51&gt;0,INDEX(怒翼升级!$J$5:$Y$854,($E51-1)*50+$F51,T$7)*$C51,0)+IF($H51&gt;0,INDEX(怒翼升级!$J$5:$Y$854,($H51-1)*50+$H51,T$7)*$C51,0))</f>
        <v>0</v>
      </c>
      <c r="U51" s="12">
        <f>INT(IF($E51&gt;0,INDEX(怒翼升级!$J$5:$Y$854,($E51-1)*50+$F51,U$7)*$C51,0)+IF($H51&gt;0,INDEX(怒翼升级!$J$5:$Y$854,($H51-1)*50+$H51,U$7)*$C51,0))</f>
        <v>0</v>
      </c>
      <c r="V51" s="12">
        <f>INT(IF($E51&gt;0,INDEX(怒翼升级!$J$5:$Y$854,($E51-1)*50+$F51,V$7)*$C51,0)+IF($H51&gt;0,INDEX(怒翼升级!$J$5:$Y$854,($H51-1)*50+$H51,V$7)*$C51,0))</f>
        <v>0</v>
      </c>
      <c r="W51" s="12">
        <f>INT(IF($E51&gt;0,INDEX(怒翼升级!$J$5:$Y$854,($E51-1)*50+$F51,W$7)*$C51,0)+IF($H51&gt;0,INDEX(怒翼升级!$J$5:$Y$854,($H51-1)*50+$H51,W$7)*$C51,0))</f>
        <v>0</v>
      </c>
      <c r="X51" s="12">
        <f>INT(IF($E51&gt;0,INDEX(怒翼升级!$J$5:$Y$854,($E51-1)*50+$F51,X$7)*$C51,0)+IF($H51&gt;0,INDEX(怒翼升级!$J$5:$Y$854,($H51-1)*50+$H51,X$7)*$C51,0))</f>
        <v>0</v>
      </c>
      <c r="Y51" s="12">
        <f>INT(IF($E51&gt;0,INDEX(怒翼升级!$J$5:$Y$854,($E51-1)*50+$F51,Y$7)*$C51,0)+IF($H51&gt;0,INDEX(怒翼升级!$J$5:$Y$854,($H51-1)*50+$H51,Y$7)*$C51,0))</f>
        <v>0</v>
      </c>
    </row>
    <row r="52" spans="1:25" ht="16.5" x14ac:dyDescent="0.15">
      <c r="A52" s="14" t="s">
        <v>10</v>
      </c>
      <c r="B52" s="14" t="s">
        <v>163</v>
      </c>
      <c r="C52" s="12">
        <f t="shared" si="0"/>
        <v>0.4</v>
      </c>
      <c r="D52" s="14" t="s">
        <v>20</v>
      </c>
      <c r="E52" s="12">
        <f>INDEX(怒翼属性投放!$A$11:$A$27,MATCH(怒翼情缘!D52,怒翼属性投放!$B$11:$B$27,0))</f>
        <v>12</v>
      </c>
      <c r="F52" s="14">
        <v>1</v>
      </c>
      <c r="G52" s="14"/>
      <c r="H52" s="12">
        <f>IF(ISBLANK(G52),0,INDEX(怒翼属性投放!$A$11:$A$27,MATCH(怒翼情缘!G52,怒翼属性投放!$B$11:$B$27,0)))</f>
        <v>0</v>
      </c>
      <c r="I52" s="14">
        <v>1</v>
      </c>
      <c r="J52" s="12">
        <f>INT(IF($E52&gt;0,INDEX(怒翼升级!$J$5:$Y$854,($E52-1)*50+$F52,J$7)*$C52,0)+IF($H52&gt;0,INDEX(怒翼升级!$J$5:$Y$854,($H52-1)*50+$H52,J$7)*$C52,0))</f>
        <v>1428</v>
      </c>
      <c r="K52" s="12">
        <f>INT(IF($E52&gt;0,INDEX(怒翼升级!$J$5:$Y$854,($E52-1)*50+$F52,K$7)*$C52,0)+IF($H52&gt;0,INDEX(怒翼升级!$J$5:$Y$854,($H52-1)*50+$H52,K$7)*$C52,0))</f>
        <v>114</v>
      </c>
      <c r="L52" s="12">
        <f>INT(IF($E52&gt;0,INDEX(怒翼升级!$J$5:$Y$854,($E52-1)*50+$F52,L$7)*$C52,0)+IF($H52&gt;0,INDEX(怒翼升级!$J$5:$Y$854,($H52-1)*50+$H52,L$7)*$C52,0))</f>
        <v>56</v>
      </c>
      <c r="M52" s="12">
        <f>INT(IF($E52&gt;0,INDEX(怒翼升级!$J$5:$Y$854,($E52-1)*50+$F52,M$7)*$C52,0)+IF($H52&gt;0,INDEX(怒翼升级!$J$5:$Y$854,($H52-1)*50+$H52,M$7)*$C52,0))</f>
        <v>56</v>
      </c>
      <c r="N52" s="12">
        <f>INT(IF($E52&gt;0,INDEX(怒翼升级!$J$5:$Y$854,($E52-1)*50+$F52,N$7)*$C52,0)+IF($H52&gt;0,INDEX(怒翼升级!$J$5:$Y$854,($H52-1)*50+$H52,N$7)*$C52,0))</f>
        <v>0</v>
      </c>
      <c r="O52" s="12">
        <f>INT(IF($E52&gt;0,INDEX(怒翼升级!$J$5:$Y$854,($E52-1)*50+$F52,O$7)*$C52,0)+IF($H52&gt;0,INDEX(怒翼升级!$J$5:$Y$854,($H52-1)*50+$H52,O$7)*$C52,0))</f>
        <v>171</v>
      </c>
      <c r="P52" s="12">
        <f>INT(IF($E52&gt;0,INDEX(怒翼升级!$J$5:$Y$854,($E52-1)*50+$F52,P$7)*$C52,0)+IF($H52&gt;0,INDEX(怒翼升级!$J$5:$Y$854,($H52-1)*50+$H52,P$7)*$C52,0))</f>
        <v>0</v>
      </c>
      <c r="Q52" s="12">
        <f>INT(IF($E52&gt;0,INDEX(怒翼升级!$J$5:$Y$854,($E52-1)*50+$F52,Q$7)*$C52,0)+IF($H52&gt;0,INDEX(怒翼升级!$J$5:$Y$854,($H52-1)*50+$H52,Q$7)*$C52,0))</f>
        <v>0</v>
      </c>
      <c r="R52" s="12">
        <f>INT(IF($E52&gt;0,INDEX(怒翼升级!$J$5:$Y$854,($E52-1)*50+$F52,R$7)*$C52,0)+IF($H52&gt;0,INDEX(怒翼升级!$J$5:$Y$854,($H52-1)*50+$H52,R$7)*$C52,0))</f>
        <v>0</v>
      </c>
      <c r="S52" s="12">
        <f>INT(IF($E52&gt;0,INDEX(怒翼升级!$J$5:$Y$854,($E52-1)*50+$F52,S$7)*$C52,0)+IF($H52&gt;0,INDEX(怒翼升级!$J$5:$Y$854,($H52-1)*50+$H52,S$7)*$C52,0))</f>
        <v>0</v>
      </c>
      <c r="T52" s="12">
        <f>INT(IF($E52&gt;0,INDEX(怒翼升级!$J$5:$Y$854,($E52-1)*50+$F52,T$7)*$C52,0)+IF($H52&gt;0,INDEX(怒翼升级!$J$5:$Y$854,($H52-1)*50+$H52,T$7)*$C52,0))</f>
        <v>0</v>
      </c>
      <c r="U52" s="12">
        <f>INT(IF($E52&gt;0,INDEX(怒翼升级!$J$5:$Y$854,($E52-1)*50+$F52,U$7)*$C52,0)+IF($H52&gt;0,INDEX(怒翼升级!$J$5:$Y$854,($H52-1)*50+$H52,U$7)*$C52,0))</f>
        <v>0</v>
      </c>
      <c r="V52" s="12">
        <f>INT(IF($E52&gt;0,INDEX(怒翼升级!$J$5:$Y$854,($E52-1)*50+$F52,V$7)*$C52,0)+IF($H52&gt;0,INDEX(怒翼升级!$J$5:$Y$854,($H52-1)*50+$H52,V$7)*$C52,0))</f>
        <v>0</v>
      </c>
      <c r="W52" s="12">
        <f>INT(IF($E52&gt;0,INDEX(怒翼升级!$J$5:$Y$854,($E52-1)*50+$F52,W$7)*$C52,0)+IF($H52&gt;0,INDEX(怒翼升级!$J$5:$Y$854,($H52-1)*50+$H52,W$7)*$C52,0))</f>
        <v>0</v>
      </c>
      <c r="X52" s="12">
        <f>INT(IF($E52&gt;0,INDEX(怒翼升级!$J$5:$Y$854,($E52-1)*50+$F52,X$7)*$C52,0)+IF($H52&gt;0,INDEX(怒翼升级!$J$5:$Y$854,($H52-1)*50+$H52,X$7)*$C52,0))</f>
        <v>0</v>
      </c>
      <c r="Y52" s="12">
        <f>INT(IF($E52&gt;0,INDEX(怒翼升级!$J$5:$Y$854,($E52-1)*50+$F52,Y$7)*$C52,0)+IF($H52&gt;0,INDEX(怒翼升级!$J$5:$Y$854,($H52-1)*50+$H52,Y$7)*$C52,0))</f>
        <v>0</v>
      </c>
    </row>
    <row r="53" spans="1:25" ht="16.5" x14ac:dyDescent="0.15">
      <c r="A53" s="14" t="s">
        <v>11</v>
      </c>
      <c r="B53" s="14" t="s">
        <v>163</v>
      </c>
      <c r="C53" s="12">
        <f t="shared" si="0"/>
        <v>0.4</v>
      </c>
      <c r="D53" s="14" t="s">
        <v>20</v>
      </c>
      <c r="E53" s="12">
        <f>INDEX(怒翼属性投放!$A$11:$A$27,MATCH(怒翼情缘!D53,怒翼属性投放!$B$11:$B$27,0))</f>
        <v>12</v>
      </c>
      <c r="F53" s="14">
        <v>1</v>
      </c>
      <c r="G53" s="14"/>
      <c r="H53" s="12">
        <f>IF(ISBLANK(G53),0,INDEX(怒翼属性投放!$A$11:$A$27,MATCH(怒翼情缘!G53,怒翼属性投放!$B$11:$B$27,0)))</f>
        <v>0</v>
      </c>
      <c r="I53" s="14">
        <v>1</v>
      </c>
      <c r="J53" s="12">
        <f>INT(IF($E53&gt;0,INDEX(怒翼升级!$J$5:$Y$854,($E53-1)*50+$F53,J$7)*$C53,0)+IF($H53&gt;0,INDEX(怒翼升级!$J$5:$Y$854,($H53-1)*50+$H53,J$7)*$C53,0))</f>
        <v>1428</v>
      </c>
      <c r="K53" s="12">
        <f>INT(IF($E53&gt;0,INDEX(怒翼升级!$J$5:$Y$854,($E53-1)*50+$F53,K$7)*$C53,0)+IF($H53&gt;0,INDEX(怒翼升级!$J$5:$Y$854,($H53-1)*50+$H53,K$7)*$C53,0))</f>
        <v>114</v>
      </c>
      <c r="L53" s="12">
        <f>INT(IF($E53&gt;0,INDEX(怒翼升级!$J$5:$Y$854,($E53-1)*50+$F53,L$7)*$C53,0)+IF($H53&gt;0,INDEX(怒翼升级!$J$5:$Y$854,($H53-1)*50+$H53,L$7)*$C53,0))</f>
        <v>56</v>
      </c>
      <c r="M53" s="12">
        <f>INT(IF($E53&gt;0,INDEX(怒翼升级!$J$5:$Y$854,($E53-1)*50+$F53,M$7)*$C53,0)+IF($H53&gt;0,INDEX(怒翼升级!$J$5:$Y$854,($H53-1)*50+$H53,M$7)*$C53,0))</f>
        <v>56</v>
      </c>
      <c r="N53" s="12">
        <f>INT(IF($E53&gt;0,INDEX(怒翼升级!$J$5:$Y$854,($E53-1)*50+$F53,N$7)*$C53,0)+IF($H53&gt;0,INDEX(怒翼升级!$J$5:$Y$854,($H53-1)*50+$H53,N$7)*$C53,0))</f>
        <v>0</v>
      </c>
      <c r="O53" s="12">
        <f>INT(IF($E53&gt;0,INDEX(怒翼升级!$J$5:$Y$854,($E53-1)*50+$F53,O$7)*$C53,0)+IF($H53&gt;0,INDEX(怒翼升级!$J$5:$Y$854,($H53-1)*50+$H53,O$7)*$C53,0))</f>
        <v>171</v>
      </c>
      <c r="P53" s="12">
        <f>INT(IF($E53&gt;0,INDEX(怒翼升级!$J$5:$Y$854,($E53-1)*50+$F53,P$7)*$C53,0)+IF($H53&gt;0,INDEX(怒翼升级!$J$5:$Y$854,($H53-1)*50+$H53,P$7)*$C53,0))</f>
        <v>0</v>
      </c>
      <c r="Q53" s="12">
        <f>INT(IF($E53&gt;0,INDEX(怒翼升级!$J$5:$Y$854,($E53-1)*50+$F53,Q$7)*$C53,0)+IF($H53&gt;0,INDEX(怒翼升级!$J$5:$Y$854,($H53-1)*50+$H53,Q$7)*$C53,0))</f>
        <v>0</v>
      </c>
      <c r="R53" s="12">
        <f>INT(IF($E53&gt;0,INDEX(怒翼升级!$J$5:$Y$854,($E53-1)*50+$F53,R$7)*$C53,0)+IF($H53&gt;0,INDEX(怒翼升级!$J$5:$Y$854,($H53-1)*50+$H53,R$7)*$C53,0))</f>
        <v>0</v>
      </c>
      <c r="S53" s="12">
        <f>INT(IF($E53&gt;0,INDEX(怒翼升级!$J$5:$Y$854,($E53-1)*50+$F53,S$7)*$C53,0)+IF($H53&gt;0,INDEX(怒翼升级!$J$5:$Y$854,($H53-1)*50+$H53,S$7)*$C53,0))</f>
        <v>0</v>
      </c>
      <c r="T53" s="12">
        <f>INT(IF($E53&gt;0,INDEX(怒翼升级!$J$5:$Y$854,($E53-1)*50+$F53,T$7)*$C53,0)+IF($H53&gt;0,INDEX(怒翼升级!$J$5:$Y$854,($H53-1)*50+$H53,T$7)*$C53,0))</f>
        <v>0</v>
      </c>
      <c r="U53" s="12">
        <f>INT(IF($E53&gt;0,INDEX(怒翼升级!$J$5:$Y$854,($E53-1)*50+$F53,U$7)*$C53,0)+IF($H53&gt;0,INDEX(怒翼升级!$J$5:$Y$854,($H53-1)*50+$H53,U$7)*$C53,0))</f>
        <v>0</v>
      </c>
      <c r="V53" s="12">
        <f>INT(IF($E53&gt;0,INDEX(怒翼升级!$J$5:$Y$854,($E53-1)*50+$F53,V$7)*$C53,0)+IF($H53&gt;0,INDEX(怒翼升级!$J$5:$Y$854,($H53-1)*50+$H53,V$7)*$C53,0))</f>
        <v>0</v>
      </c>
      <c r="W53" s="12">
        <f>INT(IF($E53&gt;0,INDEX(怒翼升级!$J$5:$Y$854,($E53-1)*50+$F53,W$7)*$C53,0)+IF($H53&gt;0,INDEX(怒翼升级!$J$5:$Y$854,($H53-1)*50+$H53,W$7)*$C53,0))</f>
        <v>0</v>
      </c>
      <c r="X53" s="12">
        <f>INT(IF($E53&gt;0,INDEX(怒翼升级!$J$5:$Y$854,($E53-1)*50+$F53,X$7)*$C53,0)+IF($H53&gt;0,INDEX(怒翼升级!$J$5:$Y$854,($H53-1)*50+$H53,X$7)*$C53,0))</f>
        <v>0</v>
      </c>
      <c r="Y53" s="12">
        <f>INT(IF($E53&gt;0,INDEX(怒翼升级!$J$5:$Y$854,($E53-1)*50+$F53,Y$7)*$C53,0)+IF($H53&gt;0,INDEX(怒翼升级!$J$5:$Y$854,($H53-1)*50+$H53,Y$7)*$C53,0))</f>
        <v>0</v>
      </c>
    </row>
    <row r="54" spans="1:25" ht="16.5" x14ac:dyDescent="0.15">
      <c r="A54" s="14" t="s">
        <v>12</v>
      </c>
      <c r="B54" s="14" t="s">
        <v>163</v>
      </c>
      <c r="C54" s="12">
        <f t="shared" si="0"/>
        <v>0.25</v>
      </c>
      <c r="D54" s="14" t="s">
        <v>25</v>
      </c>
      <c r="E54" s="12">
        <f>INDEX(怒翼属性投放!$A$11:$A$27,MATCH(怒翼情缘!D54,怒翼属性投放!$B$11:$B$27,0))</f>
        <v>17</v>
      </c>
      <c r="F54" s="14">
        <v>1</v>
      </c>
      <c r="G54" s="14" t="s">
        <v>181</v>
      </c>
      <c r="H54" s="12">
        <f>IF(ISBLANK(G54),0,INDEX(怒翼属性投放!$A$11:$A$27,MATCH(怒翼情缘!G54,怒翼属性投放!$B$11:$B$27,0)))</f>
        <v>16</v>
      </c>
      <c r="I54" s="14">
        <v>1</v>
      </c>
      <c r="J54" s="12">
        <f>INT(IF($E54&gt;0,INDEX(怒翼升级!$J$5:$Y$854,($E54-1)*50+$F54,J$7)*$C54,0)+IF($H54&gt;0,INDEX(怒翼升级!$J$5:$Y$854,($H54-1)*50+$H54,J$7)*$C54,0))</f>
        <v>0</v>
      </c>
      <c r="K54" s="12">
        <f>INT(IF($E54&gt;0,INDEX(怒翼升级!$J$5:$Y$854,($E54-1)*50+$F54,K$7)*$C54,0)+IF($H54&gt;0,INDEX(怒翼升级!$J$5:$Y$854,($H54-1)*50+$H54,K$7)*$C54,0))</f>
        <v>361</v>
      </c>
      <c r="L54" s="12">
        <f>INT(IF($E54&gt;0,INDEX(怒翼升级!$J$5:$Y$854,($E54-1)*50+$F54,L$7)*$C54,0)+IF($H54&gt;0,INDEX(怒翼升级!$J$5:$Y$854,($H54-1)*50+$H54,L$7)*$C54,0))</f>
        <v>180</v>
      </c>
      <c r="M54" s="12">
        <f>INT(IF($E54&gt;0,INDEX(怒翼升级!$J$5:$Y$854,($E54-1)*50+$F54,M$7)*$C54,0)+IF($H54&gt;0,INDEX(怒翼升级!$J$5:$Y$854,($H54-1)*50+$H54,M$7)*$C54,0))</f>
        <v>180</v>
      </c>
      <c r="N54" s="12">
        <f>INT(IF($E54&gt;0,INDEX(怒翼升级!$J$5:$Y$854,($E54-1)*50+$F54,N$7)*$C54,0)+IF($H54&gt;0,INDEX(怒翼升级!$J$5:$Y$854,($H54-1)*50+$H54,N$7)*$C54,0))</f>
        <v>361</v>
      </c>
      <c r="O54" s="12">
        <f>INT(IF($E54&gt;0,INDEX(怒翼升级!$J$5:$Y$854,($E54-1)*50+$F54,O$7)*$C54,0)+IF($H54&gt;0,INDEX(怒翼升级!$J$5:$Y$854,($H54-1)*50+$H54,O$7)*$C54,0))</f>
        <v>0</v>
      </c>
      <c r="P54" s="12">
        <f>INT(IF($E54&gt;0,INDEX(怒翼升级!$J$5:$Y$854,($E54-1)*50+$F54,P$7)*$C54,0)+IF($H54&gt;0,INDEX(怒翼升级!$J$5:$Y$854,($H54-1)*50+$H54,P$7)*$C54,0))</f>
        <v>276</v>
      </c>
      <c r="Q54" s="12">
        <f>INT(IF($E54&gt;0,INDEX(怒翼升级!$J$5:$Y$854,($E54-1)*50+$F54,Q$7)*$C54,0)+IF($H54&gt;0,INDEX(怒翼升级!$J$5:$Y$854,($H54-1)*50+$H54,Q$7)*$C54,0))</f>
        <v>85</v>
      </c>
      <c r="R54" s="12">
        <f>INT(IF($E54&gt;0,INDEX(怒翼升级!$J$5:$Y$854,($E54-1)*50+$F54,R$7)*$C54,0)+IF($H54&gt;0,INDEX(怒翼升级!$J$5:$Y$854,($H54-1)*50+$H54,R$7)*$C54,0))</f>
        <v>0</v>
      </c>
      <c r="S54" s="12">
        <f>INT(IF($E54&gt;0,INDEX(怒翼升级!$J$5:$Y$854,($E54-1)*50+$F54,S$7)*$C54,0)+IF($H54&gt;0,INDEX(怒翼升级!$J$5:$Y$854,($H54-1)*50+$H54,S$7)*$C54,0))</f>
        <v>8</v>
      </c>
      <c r="T54" s="12">
        <f>INT(IF($E54&gt;0,INDEX(怒翼升级!$J$5:$Y$854,($E54-1)*50+$F54,T$7)*$C54,0)+IF($H54&gt;0,INDEX(怒翼升级!$J$5:$Y$854,($H54-1)*50+$H54,T$7)*$C54,0))</f>
        <v>8</v>
      </c>
      <c r="U54" s="12">
        <f>INT(IF($E54&gt;0,INDEX(怒翼升级!$J$5:$Y$854,($E54-1)*50+$F54,U$7)*$C54,0)+IF($H54&gt;0,INDEX(怒翼升级!$J$5:$Y$854,($H54-1)*50+$H54,U$7)*$C54,0))</f>
        <v>27</v>
      </c>
      <c r="V54" s="12">
        <f>INT(IF($E54&gt;0,INDEX(怒翼升级!$J$5:$Y$854,($E54-1)*50+$F54,V$7)*$C54,0)+IF($H54&gt;0,INDEX(怒翼升级!$J$5:$Y$854,($H54-1)*50+$H54,V$7)*$C54,0))</f>
        <v>0</v>
      </c>
      <c r="W54" s="12">
        <f>INT(IF($E54&gt;0,INDEX(怒翼升级!$J$5:$Y$854,($E54-1)*50+$F54,W$7)*$C54,0)+IF($H54&gt;0,INDEX(怒翼升级!$J$5:$Y$854,($H54-1)*50+$H54,W$7)*$C54,0))</f>
        <v>27</v>
      </c>
      <c r="X54" s="12">
        <f>INT(IF($E54&gt;0,INDEX(怒翼升级!$J$5:$Y$854,($E54-1)*50+$F54,X$7)*$C54,0)+IF($H54&gt;0,INDEX(怒翼升级!$J$5:$Y$854,($H54-1)*50+$H54,X$7)*$C54,0))</f>
        <v>0</v>
      </c>
      <c r="Y54" s="12">
        <f>INT(IF($E54&gt;0,INDEX(怒翼升级!$J$5:$Y$854,($E54-1)*50+$F54,Y$7)*$C54,0)+IF($H54&gt;0,INDEX(怒翼升级!$J$5:$Y$854,($H54-1)*50+$H54,Y$7)*$C54,0))</f>
        <v>0</v>
      </c>
    </row>
    <row r="55" spans="1:25" ht="16.5" x14ac:dyDescent="0.15">
      <c r="A55" s="14" t="s">
        <v>9</v>
      </c>
      <c r="B55" s="14" t="s">
        <v>187</v>
      </c>
      <c r="C55" s="12">
        <f>INDEX($B$4:$B$5,IF(E55&gt;0,1,0)+IF(H55&gt;0,1,0))</f>
        <v>0.4</v>
      </c>
      <c r="D55" s="14" t="s">
        <v>14</v>
      </c>
      <c r="E55" s="12">
        <f>INDEX(怒翼属性投放!$A$11:$A$27,MATCH(怒翼情缘!D55,怒翼属性投放!$B$11:$B$27,0))</f>
        <v>6</v>
      </c>
      <c r="F55" s="14">
        <v>10</v>
      </c>
      <c r="G55" s="14"/>
      <c r="H55" s="12">
        <f>IF(ISBLANK(G55),0,INDEX(怒翼属性投放!$A$11:$A$27,MATCH(怒翼情缘!G55,怒翼属性投放!$B$11:$B$27,0)))</f>
        <v>0</v>
      </c>
      <c r="I55" s="14">
        <v>10</v>
      </c>
      <c r="J55" s="12">
        <f>INT(IF($E55&gt;0,INDEX(怒翼升级!$J$5:$Y$854,($E55-1)*50+$F55,J$7)*$C55,0)+IF($H55&gt;0,INDEX(怒翼升级!$J$5:$Y$854,($H55-1)*50+$H55,J$7)*$C55,0))</f>
        <v>2025</v>
      </c>
      <c r="K55" s="12">
        <f>INT(IF($E55&gt;0,INDEX(怒翼升级!$J$5:$Y$854,($E55-1)*50+$F55,K$7)*$C55,0)+IF($H55&gt;0,INDEX(怒翼升级!$J$5:$Y$854,($H55-1)*50+$H55,K$7)*$C55,0))</f>
        <v>162</v>
      </c>
      <c r="L55" s="12">
        <f>INT(IF($E55&gt;0,INDEX(怒翼升级!$J$5:$Y$854,($E55-1)*50+$F55,L$7)*$C55,0)+IF($H55&gt;0,INDEX(怒翼升级!$J$5:$Y$854,($H55-1)*50+$H55,L$7)*$C55,0))</f>
        <v>80</v>
      </c>
      <c r="M55" s="12">
        <f>INT(IF($E55&gt;0,INDEX(怒翼升级!$J$5:$Y$854,($E55-1)*50+$F55,M$7)*$C55,0)+IF($H55&gt;0,INDEX(怒翼升级!$J$5:$Y$854,($H55-1)*50+$H55,M$7)*$C55,0))</f>
        <v>80</v>
      </c>
      <c r="N55" s="12">
        <f>INT(IF($E55&gt;0,INDEX(怒翼升级!$J$5:$Y$854,($E55-1)*50+$F55,N$7)*$C55,0)+IF($H55&gt;0,INDEX(怒翼升级!$J$5:$Y$854,($H55-1)*50+$H55,N$7)*$C55,0))</f>
        <v>0</v>
      </c>
      <c r="O55" s="12">
        <f>INT(IF($E55&gt;0,INDEX(怒翼升级!$J$5:$Y$854,($E55-1)*50+$F55,O$7)*$C55,0)+IF($H55&gt;0,INDEX(怒翼升级!$J$5:$Y$854,($H55-1)*50+$H55,O$7)*$C55,0))</f>
        <v>0</v>
      </c>
      <c r="P55" s="12">
        <f>INT(IF($E55&gt;0,INDEX(怒翼升级!$J$5:$Y$854,($E55-1)*50+$F55,P$7)*$C55,0)+IF($H55&gt;0,INDEX(怒翼升级!$J$5:$Y$854,($H55-1)*50+$H55,P$7)*$C55,0))</f>
        <v>0</v>
      </c>
      <c r="Q55" s="12">
        <f>INT(IF($E55&gt;0,INDEX(怒翼升级!$J$5:$Y$854,($E55-1)*50+$F55,Q$7)*$C55,0)+IF($H55&gt;0,INDEX(怒翼升级!$J$5:$Y$854,($H55-1)*50+$H55,Q$7)*$C55,0))</f>
        <v>0</v>
      </c>
      <c r="R55" s="12">
        <f>INT(IF($E55&gt;0,INDEX(怒翼升级!$J$5:$Y$854,($E55-1)*50+$F55,R$7)*$C55,0)+IF($H55&gt;0,INDEX(怒翼升级!$J$5:$Y$854,($H55-1)*50+$H55,R$7)*$C55,0))</f>
        <v>0</v>
      </c>
      <c r="S55" s="12">
        <f>INT(IF($E55&gt;0,INDEX(怒翼升级!$J$5:$Y$854,($E55-1)*50+$F55,S$7)*$C55,0)+IF($H55&gt;0,INDEX(怒翼升级!$J$5:$Y$854,($H55-1)*50+$H55,S$7)*$C55,0))</f>
        <v>0</v>
      </c>
      <c r="T55" s="12">
        <f>INT(IF($E55&gt;0,INDEX(怒翼升级!$J$5:$Y$854,($E55-1)*50+$F55,T$7)*$C55,0)+IF($H55&gt;0,INDEX(怒翼升级!$J$5:$Y$854,($H55-1)*50+$H55,T$7)*$C55,0))</f>
        <v>0</v>
      </c>
      <c r="U55" s="12">
        <f>INT(IF($E55&gt;0,INDEX(怒翼升级!$J$5:$Y$854,($E55-1)*50+$F55,U$7)*$C55,0)+IF($H55&gt;0,INDEX(怒翼升级!$J$5:$Y$854,($H55-1)*50+$H55,U$7)*$C55,0))</f>
        <v>0</v>
      </c>
      <c r="V55" s="12">
        <f>INT(IF($E55&gt;0,INDEX(怒翼升级!$J$5:$Y$854,($E55-1)*50+$F55,V$7)*$C55,0)+IF($H55&gt;0,INDEX(怒翼升级!$J$5:$Y$854,($H55-1)*50+$H55,V$7)*$C55,0))</f>
        <v>0</v>
      </c>
      <c r="W55" s="12">
        <f>INT(IF($E55&gt;0,INDEX(怒翼升级!$J$5:$Y$854,($E55-1)*50+$F55,W$7)*$C55,0)+IF($H55&gt;0,INDEX(怒翼升级!$J$5:$Y$854,($H55-1)*50+$H55,W$7)*$C55,0))</f>
        <v>0</v>
      </c>
      <c r="X55" s="12">
        <f>INT(IF($E55&gt;0,INDEX(怒翼升级!$J$5:$Y$854,($E55-1)*50+$F55,X$7)*$C55,0)+IF($H55&gt;0,INDEX(怒翼升级!$J$5:$Y$854,($H55-1)*50+$H55,X$7)*$C55,0))</f>
        <v>0</v>
      </c>
      <c r="Y55" s="12">
        <f>INT(IF($E55&gt;0,INDEX(怒翼升级!$J$5:$Y$854,($E55-1)*50+$F55,Y$7)*$C55,0)+IF($H55&gt;0,INDEX(怒翼升级!$J$5:$Y$854,($H55-1)*50+$H55,Y$7)*$C55,0))</f>
        <v>0</v>
      </c>
    </row>
    <row r="56" spans="1:25" ht="16.5" x14ac:dyDescent="0.15">
      <c r="A56" s="14" t="s">
        <v>10</v>
      </c>
      <c r="B56" s="20" t="s">
        <v>187</v>
      </c>
      <c r="C56" s="12">
        <f t="shared" ref="C56:C100" si="1">INDEX($B$4:$B$5,IF(E56&gt;0,1,0)+IF(H56&gt;0,1,0))</f>
        <v>0.4</v>
      </c>
      <c r="D56" s="14" t="s">
        <v>15</v>
      </c>
      <c r="E56" s="12">
        <f>INDEX(怒翼属性投放!$A$11:$A$27,MATCH(怒翼情缘!D56,怒翼属性投放!$B$11:$B$27,0))</f>
        <v>7</v>
      </c>
      <c r="F56" s="14">
        <v>10</v>
      </c>
      <c r="G56" s="14"/>
      <c r="H56" s="12">
        <f>IF(ISBLANK(G56),0,INDEX(怒翼属性投放!$A$11:$A$27,MATCH(怒翼情缘!G56,怒翼属性投放!$B$11:$B$27,0)))</f>
        <v>0</v>
      </c>
      <c r="I56" s="14">
        <v>10</v>
      </c>
      <c r="J56" s="12">
        <f>INT(IF($E56&gt;0,INDEX(怒翼升级!$J$5:$Y$854,($E56-1)*50+$F56,J$7)*$C56,0)+IF($H56&gt;0,INDEX(怒翼升级!$J$5:$Y$854,($H56-1)*50+$H56,J$7)*$C56,0))</f>
        <v>1265</v>
      </c>
      <c r="K56" s="12">
        <f>INT(IF($E56&gt;0,INDEX(怒翼升级!$J$5:$Y$854,($E56-1)*50+$F56,K$7)*$C56,0)+IF($H56&gt;0,INDEX(怒翼升级!$J$5:$Y$854,($H56-1)*50+$H56,K$7)*$C56,0))</f>
        <v>101</v>
      </c>
      <c r="L56" s="12">
        <f>INT(IF($E56&gt;0,INDEX(怒翼升级!$J$5:$Y$854,($E56-1)*50+$F56,L$7)*$C56,0)+IF($H56&gt;0,INDEX(怒翼升级!$J$5:$Y$854,($H56-1)*50+$H56,L$7)*$C56,0))</f>
        <v>50</v>
      </c>
      <c r="M56" s="12">
        <f>INT(IF($E56&gt;0,INDEX(怒翼升级!$J$5:$Y$854,($E56-1)*50+$F56,M$7)*$C56,0)+IF($H56&gt;0,INDEX(怒翼升级!$J$5:$Y$854,($H56-1)*50+$H56,M$7)*$C56,0))</f>
        <v>50</v>
      </c>
      <c r="N56" s="12">
        <f>INT(IF($E56&gt;0,INDEX(怒翼升级!$J$5:$Y$854,($E56-1)*50+$F56,N$7)*$C56,0)+IF($H56&gt;0,INDEX(怒翼升级!$J$5:$Y$854,($H56-1)*50+$H56,N$7)*$C56,0))</f>
        <v>455</v>
      </c>
      <c r="O56" s="12">
        <f>INT(IF($E56&gt;0,INDEX(怒翼升级!$J$5:$Y$854,($E56-1)*50+$F56,O$7)*$C56,0)+IF($H56&gt;0,INDEX(怒翼升级!$J$5:$Y$854,($H56-1)*50+$H56,O$7)*$C56,0))</f>
        <v>0</v>
      </c>
      <c r="P56" s="12">
        <f>INT(IF($E56&gt;0,INDEX(怒翼升级!$J$5:$Y$854,($E56-1)*50+$F56,P$7)*$C56,0)+IF($H56&gt;0,INDEX(怒翼升级!$J$5:$Y$854,($H56-1)*50+$H56,P$7)*$C56,0))</f>
        <v>0</v>
      </c>
      <c r="Q56" s="12">
        <f>INT(IF($E56&gt;0,INDEX(怒翼升级!$J$5:$Y$854,($E56-1)*50+$F56,Q$7)*$C56,0)+IF($H56&gt;0,INDEX(怒翼升级!$J$5:$Y$854,($H56-1)*50+$H56,Q$7)*$C56,0))</f>
        <v>0</v>
      </c>
      <c r="R56" s="12">
        <f>INT(IF($E56&gt;0,INDEX(怒翼升级!$J$5:$Y$854,($E56-1)*50+$F56,R$7)*$C56,0)+IF($H56&gt;0,INDEX(怒翼升级!$J$5:$Y$854,($H56-1)*50+$H56,R$7)*$C56,0))</f>
        <v>0</v>
      </c>
      <c r="S56" s="12">
        <f>INT(IF($E56&gt;0,INDEX(怒翼升级!$J$5:$Y$854,($E56-1)*50+$F56,S$7)*$C56,0)+IF($H56&gt;0,INDEX(怒翼升级!$J$5:$Y$854,($H56-1)*50+$H56,S$7)*$C56,0))</f>
        <v>0</v>
      </c>
      <c r="T56" s="12">
        <f>INT(IF($E56&gt;0,INDEX(怒翼升级!$J$5:$Y$854,($E56-1)*50+$F56,T$7)*$C56,0)+IF($H56&gt;0,INDEX(怒翼升级!$J$5:$Y$854,($H56-1)*50+$H56,T$7)*$C56,0))</f>
        <v>0</v>
      </c>
      <c r="U56" s="12">
        <f>INT(IF($E56&gt;0,INDEX(怒翼升级!$J$5:$Y$854,($E56-1)*50+$F56,U$7)*$C56,0)+IF($H56&gt;0,INDEX(怒翼升级!$J$5:$Y$854,($H56-1)*50+$H56,U$7)*$C56,0))</f>
        <v>0</v>
      </c>
      <c r="V56" s="12">
        <f>INT(IF($E56&gt;0,INDEX(怒翼升级!$J$5:$Y$854,($E56-1)*50+$F56,V$7)*$C56,0)+IF($H56&gt;0,INDEX(怒翼升级!$J$5:$Y$854,($H56-1)*50+$H56,V$7)*$C56,0))</f>
        <v>0</v>
      </c>
      <c r="W56" s="12">
        <f>INT(IF($E56&gt;0,INDEX(怒翼升级!$J$5:$Y$854,($E56-1)*50+$F56,W$7)*$C56,0)+IF($H56&gt;0,INDEX(怒翼升级!$J$5:$Y$854,($H56-1)*50+$H56,W$7)*$C56,0))</f>
        <v>0</v>
      </c>
      <c r="X56" s="12">
        <f>INT(IF($E56&gt;0,INDEX(怒翼升级!$J$5:$Y$854,($E56-1)*50+$F56,X$7)*$C56,0)+IF($H56&gt;0,INDEX(怒翼升级!$J$5:$Y$854,($H56-1)*50+$H56,X$7)*$C56,0))</f>
        <v>0</v>
      </c>
      <c r="Y56" s="12">
        <f>INT(IF($E56&gt;0,INDEX(怒翼升级!$J$5:$Y$854,($E56-1)*50+$F56,Y$7)*$C56,0)+IF($H56&gt;0,INDEX(怒翼升级!$J$5:$Y$854,($H56-1)*50+$H56,Y$7)*$C56,0))</f>
        <v>0</v>
      </c>
    </row>
    <row r="57" spans="1:25" ht="16.5" x14ac:dyDescent="0.15">
      <c r="A57" s="14" t="s">
        <v>11</v>
      </c>
      <c r="B57" s="20" t="s">
        <v>187</v>
      </c>
      <c r="C57" s="12">
        <f t="shared" si="1"/>
        <v>0.4</v>
      </c>
      <c r="D57" s="14" t="s">
        <v>13</v>
      </c>
      <c r="E57" s="12">
        <f>INDEX(怒翼属性投放!$A$11:$A$27,MATCH(怒翼情缘!D57,怒翼属性投放!$B$11:$B$27,0))</f>
        <v>5</v>
      </c>
      <c r="F57" s="14">
        <v>10</v>
      </c>
      <c r="G57" s="14"/>
      <c r="H57" s="12">
        <f>IF(ISBLANK(G57),0,INDEX(怒翼属性投放!$A$11:$A$27,MATCH(怒翼情缘!G57,怒翼属性投放!$B$11:$B$27,0)))</f>
        <v>0</v>
      </c>
      <c r="I57" s="14">
        <v>10</v>
      </c>
      <c r="J57" s="12">
        <f>INT(IF($E57&gt;0,INDEX(怒翼升级!$J$5:$Y$854,($E57-1)*50+$F57,J$7)*$C57,0)+IF($H57&gt;0,INDEX(怒翼升级!$J$5:$Y$854,($H57-1)*50+$H57,J$7)*$C57,0))</f>
        <v>1620</v>
      </c>
      <c r="K57" s="12">
        <f>INT(IF($E57&gt;0,INDEX(怒翼升级!$J$5:$Y$854,($E57-1)*50+$F57,K$7)*$C57,0)+IF($H57&gt;0,INDEX(怒翼升级!$J$5:$Y$854,($H57-1)*50+$H57,K$7)*$C57,0))</f>
        <v>129</v>
      </c>
      <c r="L57" s="12">
        <f>INT(IF($E57&gt;0,INDEX(怒翼升级!$J$5:$Y$854,($E57-1)*50+$F57,L$7)*$C57,0)+IF($H57&gt;0,INDEX(怒翼升级!$J$5:$Y$854,($H57-1)*50+$H57,L$7)*$C57,0))</f>
        <v>64</v>
      </c>
      <c r="M57" s="12">
        <f>INT(IF($E57&gt;0,INDEX(怒翼升级!$J$5:$Y$854,($E57-1)*50+$F57,M$7)*$C57,0)+IF($H57&gt;0,INDEX(怒翼升级!$J$5:$Y$854,($H57-1)*50+$H57,M$7)*$C57,0))</f>
        <v>64</v>
      </c>
      <c r="N57" s="12">
        <f>INT(IF($E57&gt;0,INDEX(怒翼升级!$J$5:$Y$854,($E57-1)*50+$F57,N$7)*$C57,0)+IF($H57&gt;0,INDEX(怒翼升级!$J$5:$Y$854,($H57-1)*50+$H57,N$7)*$C57,0))</f>
        <v>0</v>
      </c>
      <c r="O57" s="12">
        <f>INT(IF($E57&gt;0,INDEX(怒翼升级!$J$5:$Y$854,($E57-1)*50+$F57,O$7)*$C57,0)+IF($H57&gt;0,INDEX(怒翼升级!$J$5:$Y$854,($H57-1)*50+$H57,O$7)*$C57,0))</f>
        <v>0</v>
      </c>
      <c r="P57" s="12">
        <f>INT(IF($E57&gt;0,INDEX(怒翼升级!$J$5:$Y$854,($E57-1)*50+$F57,P$7)*$C57,0)+IF($H57&gt;0,INDEX(怒翼升级!$J$5:$Y$854,($H57-1)*50+$H57,P$7)*$C57,0))</f>
        <v>0</v>
      </c>
      <c r="Q57" s="12">
        <f>INT(IF($E57&gt;0,INDEX(怒翼升级!$J$5:$Y$854,($E57-1)*50+$F57,Q$7)*$C57,0)+IF($H57&gt;0,INDEX(怒翼升级!$J$5:$Y$854,($H57-1)*50+$H57,Q$7)*$C57,0))</f>
        <v>0</v>
      </c>
      <c r="R57" s="12">
        <f>INT(IF($E57&gt;0,INDEX(怒翼升级!$J$5:$Y$854,($E57-1)*50+$F57,R$7)*$C57,0)+IF($H57&gt;0,INDEX(怒翼升级!$J$5:$Y$854,($H57-1)*50+$H57,R$7)*$C57,0))</f>
        <v>0</v>
      </c>
      <c r="S57" s="12">
        <f>INT(IF($E57&gt;0,INDEX(怒翼升级!$J$5:$Y$854,($E57-1)*50+$F57,S$7)*$C57,0)+IF($H57&gt;0,INDEX(怒翼升级!$J$5:$Y$854,($H57-1)*50+$H57,S$7)*$C57,0))</f>
        <v>0</v>
      </c>
      <c r="T57" s="12">
        <f>INT(IF($E57&gt;0,INDEX(怒翼升级!$J$5:$Y$854,($E57-1)*50+$F57,T$7)*$C57,0)+IF($H57&gt;0,INDEX(怒翼升级!$J$5:$Y$854,($H57-1)*50+$H57,T$7)*$C57,0))</f>
        <v>0</v>
      </c>
      <c r="U57" s="12">
        <f>INT(IF($E57&gt;0,INDEX(怒翼升级!$J$5:$Y$854,($E57-1)*50+$F57,U$7)*$C57,0)+IF($H57&gt;0,INDEX(怒翼升级!$J$5:$Y$854,($H57-1)*50+$H57,U$7)*$C57,0))</f>
        <v>0</v>
      </c>
      <c r="V57" s="12">
        <f>INT(IF($E57&gt;0,INDEX(怒翼升级!$J$5:$Y$854,($E57-1)*50+$F57,V$7)*$C57,0)+IF($H57&gt;0,INDEX(怒翼升级!$J$5:$Y$854,($H57-1)*50+$H57,V$7)*$C57,0))</f>
        <v>0</v>
      </c>
      <c r="W57" s="12">
        <f>INT(IF($E57&gt;0,INDEX(怒翼升级!$J$5:$Y$854,($E57-1)*50+$F57,W$7)*$C57,0)+IF($H57&gt;0,INDEX(怒翼升级!$J$5:$Y$854,($H57-1)*50+$H57,W$7)*$C57,0))</f>
        <v>0</v>
      </c>
      <c r="X57" s="12">
        <f>INT(IF($E57&gt;0,INDEX(怒翼升级!$J$5:$Y$854,($E57-1)*50+$F57,X$7)*$C57,0)+IF($H57&gt;0,INDEX(怒翼升级!$J$5:$Y$854,($H57-1)*50+$H57,X$7)*$C57,0))</f>
        <v>0</v>
      </c>
      <c r="Y57" s="12">
        <f>INT(IF($E57&gt;0,INDEX(怒翼升级!$J$5:$Y$854,($E57-1)*50+$F57,Y$7)*$C57,0)+IF($H57&gt;0,INDEX(怒翼升级!$J$5:$Y$854,($H57-1)*50+$H57,Y$7)*$C57,0))</f>
        <v>0</v>
      </c>
    </row>
    <row r="58" spans="1:25" ht="16.5" x14ac:dyDescent="0.15">
      <c r="A58" s="14" t="s">
        <v>12</v>
      </c>
      <c r="B58" s="20" t="s">
        <v>187</v>
      </c>
      <c r="C58" s="12">
        <f t="shared" si="1"/>
        <v>0.4</v>
      </c>
      <c r="D58" s="14" t="s">
        <v>13</v>
      </c>
      <c r="E58" s="12">
        <f>INDEX(怒翼属性投放!$A$11:$A$27,MATCH(怒翼情缘!D58,怒翼属性投放!$B$11:$B$27,0))</f>
        <v>5</v>
      </c>
      <c r="F58" s="14">
        <v>10</v>
      </c>
      <c r="G58" s="14"/>
      <c r="H58" s="12">
        <f>IF(ISBLANK(G58),0,INDEX(怒翼属性投放!$A$11:$A$27,MATCH(怒翼情缘!G58,怒翼属性投放!$B$11:$B$27,0)))</f>
        <v>0</v>
      </c>
      <c r="I58" s="14">
        <v>10</v>
      </c>
      <c r="J58" s="12">
        <f>INT(IF($E58&gt;0,INDEX(怒翼升级!$J$5:$Y$854,($E58-1)*50+$F58,J$7)*$C58,0)+IF($H58&gt;0,INDEX(怒翼升级!$J$5:$Y$854,($H58-1)*50+$H58,J$7)*$C58,0))</f>
        <v>1620</v>
      </c>
      <c r="K58" s="12">
        <f>INT(IF($E58&gt;0,INDEX(怒翼升级!$J$5:$Y$854,($E58-1)*50+$F58,K$7)*$C58,0)+IF($H58&gt;0,INDEX(怒翼升级!$J$5:$Y$854,($H58-1)*50+$H58,K$7)*$C58,0))</f>
        <v>129</v>
      </c>
      <c r="L58" s="12">
        <f>INT(IF($E58&gt;0,INDEX(怒翼升级!$J$5:$Y$854,($E58-1)*50+$F58,L$7)*$C58,0)+IF($H58&gt;0,INDEX(怒翼升级!$J$5:$Y$854,($H58-1)*50+$H58,L$7)*$C58,0))</f>
        <v>64</v>
      </c>
      <c r="M58" s="12">
        <f>INT(IF($E58&gt;0,INDEX(怒翼升级!$J$5:$Y$854,($E58-1)*50+$F58,M$7)*$C58,0)+IF($H58&gt;0,INDEX(怒翼升级!$J$5:$Y$854,($H58-1)*50+$H58,M$7)*$C58,0))</f>
        <v>64</v>
      </c>
      <c r="N58" s="12">
        <f>INT(IF($E58&gt;0,INDEX(怒翼升级!$J$5:$Y$854,($E58-1)*50+$F58,N$7)*$C58,0)+IF($H58&gt;0,INDEX(怒翼升级!$J$5:$Y$854,($H58-1)*50+$H58,N$7)*$C58,0))</f>
        <v>0</v>
      </c>
      <c r="O58" s="12">
        <f>INT(IF($E58&gt;0,INDEX(怒翼升级!$J$5:$Y$854,($E58-1)*50+$F58,O$7)*$C58,0)+IF($H58&gt;0,INDEX(怒翼升级!$J$5:$Y$854,($H58-1)*50+$H58,O$7)*$C58,0))</f>
        <v>0</v>
      </c>
      <c r="P58" s="12">
        <f>INT(IF($E58&gt;0,INDEX(怒翼升级!$J$5:$Y$854,($E58-1)*50+$F58,P$7)*$C58,0)+IF($H58&gt;0,INDEX(怒翼升级!$J$5:$Y$854,($H58-1)*50+$H58,P$7)*$C58,0))</f>
        <v>0</v>
      </c>
      <c r="Q58" s="12">
        <f>INT(IF($E58&gt;0,INDEX(怒翼升级!$J$5:$Y$854,($E58-1)*50+$F58,Q$7)*$C58,0)+IF($H58&gt;0,INDEX(怒翼升级!$J$5:$Y$854,($H58-1)*50+$H58,Q$7)*$C58,0))</f>
        <v>0</v>
      </c>
      <c r="R58" s="12">
        <f>INT(IF($E58&gt;0,INDEX(怒翼升级!$J$5:$Y$854,($E58-1)*50+$F58,R$7)*$C58,0)+IF($H58&gt;0,INDEX(怒翼升级!$J$5:$Y$854,($H58-1)*50+$H58,R$7)*$C58,0))</f>
        <v>0</v>
      </c>
      <c r="S58" s="12">
        <f>INT(IF($E58&gt;0,INDEX(怒翼升级!$J$5:$Y$854,($E58-1)*50+$F58,S$7)*$C58,0)+IF($H58&gt;0,INDEX(怒翼升级!$J$5:$Y$854,($H58-1)*50+$H58,S$7)*$C58,0))</f>
        <v>0</v>
      </c>
      <c r="T58" s="12">
        <f>INT(IF($E58&gt;0,INDEX(怒翼升级!$J$5:$Y$854,($E58-1)*50+$F58,T$7)*$C58,0)+IF($H58&gt;0,INDEX(怒翼升级!$J$5:$Y$854,($H58-1)*50+$H58,T$7)*$C58,0))</f>
        <v>0</v>
      </c>
      <c r="U58" s="12">
        <f>INT(IF($E58&gt;0,INDEX(怒翼升级!$J$5:$Y$854,($E58-1)*50+$F58,U$7)*$C58,0)+IF($H58&gt;0,INDEX(怒翼升级!$J$5:$Y$854,($H58-1)*50+$H58,U$7)*$C58,0))</f>
        <v>0</v>
      </c>
      <c r="V58" s="12">
        <f>INT(IF($E58&gt;0,INDEX(怒翼升级!$J$5:$Y$854,($E58-1)*50+$F58,V$7)*$C58,0)+IF($H58&gt;0,INDEX(怒翼升级!$J$5:$Y$854,($H58-1)*50+$H58,V$7)*$C58,0))</f>
        <v>0</v>
      </c>
      <c r="W58" s="12">
        <f>INT(IF($E58&gt;0,INDEX(怒翼升级!$J$5:$Y$854,($E58-1)*50+$F58,W$7)*$C58,0)+IF($H58&gt;0,INDEX(怒翼升级!$J$5:$Y$854,($H58-1)*50+$H58,W$7)*$C58,0))</f>
        <v>0</v>
      </c>
      <c r="X58" s="12">
        <f>INT(IF($E58&gt;0,INDEX(怒翼升级!$J$5:$Y$854,($E58-1)*50+$F58,X$7)*$C58,0)+IF($H58&gt;0,INDEX(怒翼升级!$J$5:$Y$854,($H58-1)*50+$H58,X$7)*$C58,0))</f>
        <v>0</v>
      </c>
      <c r="Y58" s="12">
        <f>INT(IF($E58&gt;0,INDEX(怒翼升级!$J$5:$Y$854,($E58-1)*50+$F58,Y$7)*$C58,0)+IF($H58&gt;0,INDEX(怒翼升级!$J$5:$Y$854,($H58-1)*50+$H58,Y$7)*$C58,0))</f>
        <v>0</v>
      </c>
    </row>
    <row r="59" spans="1:25" ht="16.5" x14ac:dyDescent="0.15">
      <c r="A59" s="14" t="s">
        <v>13</v>
      </c>
      <c r="B59" s="20" t="s">
        <v>187</v>
      </c>
      <c r="C59" s="12">
        <f t="shared" si="1"/>
        <v>0.4</v>
      </c>
      <c r="D59" s="14" t="s">
        <v>19</v>
      </c>
      <c r="E59" s="12">
        <f>INDEX(怒翼属性投放!$A$11:$A$27,MATCH(怒翼情缘!D59,怒翼属性投放!$B$11:$B$27,0))</f>
        <v>11</v>
      </c>
      <c r="F59" s="14">
        <v>10</v>
      </c>
      <c r="G59" s="14"/>
      <c r="H59" s="12">
        <f>IF(ISBLANK(G59),0,INDEX(怒翼属性投放!$A$11:$A$27,MATCH(怒翼情缘!G59,怒翼属性投放!$B$11:$B$27,0)))</f>
        <v>0</v>
      </c>
      <c r="I59" s="14">
        <v>10</v>
      </c>
      <c r="J59" s="12">
        <f>INT(IF($E59&gt;0,INDEX(怒翼升级!$J$5:$Y$854,($E59-1)*50+$F59,J$7)*$C59,0)+IF($H59&gt;0,INDEX(怒翼升级!$J$5:$Y$854,($H59-1)*50+$H59,J$7)*$C59,0))</f>
        <v>1807</v>
      </c>
      <c r="K59" s="12">
        <f>INT(IF($E59&gt;0,INDEX(怒翼升级!$J$5:$Y$854,($E59-1)*50+$F59,K$7)*$C59,0)+IF($H59&gt;0,INDEX(怒翼升级!$J$5:$Y$854,($H59-1)*50+$H59,K$7)*$C59,0))</f>
        <v>144</v>
      </c>
      <c r="L59" s="12">
        <f>INT(IF($E59&gt;0,INDEX(怒翼升级!$J$5:$Y$854,($E59-1)*50+$F59,L$7)*$C59,0)+IF($H59&gt;0,INDEX(怒翼升级!$J$5:$Y$854,($H59-1)*50+$H59,L$7)*$C59,0))</f>
        <v>72</v>
      </c>
      <c r="M59" s="12">
        <f>INT(IF($E59&gt;0,INDEX(怒翼升级!$J$5:$Y$854,($E59-1)*50+$F59,M$7)*$C59,0)+IF($H59&gt;0,INDEX(怒翼升级!$J$5:$Y$854,($H59-1)*50+$H59,M$7)*$C59,0))</f>
        <v>72</v>
      </c>
      <c r="N59" s="12">
        <f>INT(IF($E59&gt;0,INDEX(怒翼升级!$J$5:$Y$854,($E59-1)*50+$F59,N$7)*$C59,0)+IF($H59&gt;0,INDEX(怒翼升级!$J$5:$Y$854,($H59-1)*50+$H59,N$7)*$C59,0))</f>
        <v>650</v>
      </c>
      <c r="O59" s="12">
        <f>INT(IF($E59&gt;0,INDEX(怒翼升级!$J$5:$Y$854,($E59-1)*50+$F59,O$7)*$C59,0)+IF($H59&gt;0,INDEX(怒翼升级!$J$5:$Y$854,($H59-1)*50+$H59,O$7)*$C59,0))</f>
        <v>0</v>
      </c>
      <c r="P59" s="12">
        <f>INT(IF($E59&gt;0,INDEX(怒翼升级!$J$5:$Y$854,($E59-1)*50+$F59,P$7)*$C59,0)+IF($H59&gt;0,INDEX(怒翼升级!$J$5:$Y$854,($H59-1)*50+$H59,P$7)*$C59,0))</f>
        <v>0</v>
      </c>
      <c r="Q59" s="12">
        <f>INT(IF($E59&gt;0,INDEX(怒翼升级!$J$5:$Y$854,($E59-1)*50+$F59,Q$7)*$C59,0)+IF($H59&gt;0,INDEX(怒翼升级!$J$5:$Y$854,($H59-1)*50+$H59,Q$7)*$C59,0))</f>
        <v>0</v>
      </c>
      <c r="R59" s="12">
        <f>INT(IF($E59&gt;0,INDEX(怒翼升级!$J$5:$Y$854,($E59-1)*50+$F59,R$7)*$C59,0)+IF($H59&gt;0,INDEX(怒翼升级!$J$5:$Y$854,($H59-1)*50+$H59,R$7)*$C59,0))</f>
        <v>0</v>
      </c>
      <c r="S59" s="12">
        <f>INT(IF($E59&gt;0,INDEX(怒翼升级!$J$5:$Y$854,($E59-1)*50+$F59,S$7)*$C59,0)+IF($H59&gt;0,INDEX(怒翼升级!$J$5:$Y$854,($H59-1)*50+$H59,S$7)*$C59,0))</f>
        <v>0</v>
      </c>
      <c r="T59" s="12">
        <f>INT(IF($E59&gt;0,INDEX(怒翼升级!$J$5:$Y$854,($E59-1)*50+$F59,T$7)*$C59,0)+IF($H59&gt;0,INDEX(怒翼升级!$J$5:$Y$854,($H59-1)*50+$H59,T$7)*$C59,0))</f>
        <v>0</v>
      </c>
      <c r="U59" s="12">
        <f>INT(IF($E59&gt;0,INDEX(怒翼升级!$J$5:$Y$854,($E59-1)*50+$F59,U$7)*$C59,0)+IF($H59&gt;0,INDEX(怒翼升级!$J$5:$Y$854,($H59-1)*50+$H59,U$7)*$C59,0))</f>
        <v>0</v>
      </c>
      <c r="V59" s="12">
        <f>INT(IF($E59&gt;0,INDEX(怒翼升级!$J$5:$Y$854,($E59-1)*50+$F59,V$7)*$C59,0)+IF($H59&gt;0,INDEX(怒翼升级!$J$5:$Y$854,($H59-1)*50+$H59,V$7)*$C59,0))</f>
        <v>0</v>
      </c>
      <c r="W59" s="12">
        <f>INT(IF($E59&gt;0,INDEX(怒翼升级!$J$5:$Y$854,($E59-1)*50+$F59,W$7)*$C59,0)+IF($H59&gt;0,INDEX(怒翼升级!$J$5:$Y$854,($H59-1)*50+$H59,W$7)*$C59,0))</f>
        <v>0</v>
      </c>
      <c r="X59" s="12">
        <f>INT(IF($E59&gt;0,INDEX(怒翼升级!$J$5:$Y$854,($E59-1)*50+$F59,X$7)*$C59,0)+IF($H59&gt;0,INDEX(怒翼升级!$J$5:$Y$854,($H59-1)*50+$H59,X$7)*$C59,0))</f>
        <v>0</v>
      </c>
      <c r="Y59" s="12">
        <f>INT(IF($E59&gt;0,INDEX(怒翼升级!$J$5:$Y$854,($E59-1)*50+$F59,Y$7)*$C59,0)+IF($H59&gt;0,INDEX(怒翼升级!$J$5:$Y$854,($H59-1)*50+$H59,Y$7)*$C59,0))</f>
        <v>0</v>
      </c>
    </row>
    <row r="60" spans="1:25" ht="16.5" x14ac:dyDescent="0.15">
      <c r="A60" s="14" t="s">
        <v>14</v>
      </c>
      <c r="B60" s="20" t="s">
        <v>187</v>
      </c>
      <c r="C60" s="12">
        <f t="shared" si="1"/>
        <v>0.4</v>
      </c>
      <c r="D60" s="14" t="s">
        <v>17</v>
      </c>
      <c r="E60" s="12">
        <f>INDEX(怒翼属性投放!$A$11:$A$27,MATCH(怒翼情缘!D60,怒翼属性投放!$B$11:$B$27,0))</f>
        <v>9</v>
      </c>
      <c r="F60" s="14">
        <v>10</v>
      </c>
      <c r="G60" s="14"/>
      <c r="H60" s="12">
        <f>IF(ISBLANK(G60),0,INDEX(怒翼属性投放!$A$11:$A$27,MATCH(怒翼情缘!G60,怒翼属性投放!$B$11:$B$27,0)))</f>
        <v>0</v>
      </c>
      <c r="I60" s="14">
        <v>10</v>
      </c>
      <c r="J60" s="12">
        <f>INT(IF($E60&gt;0,INDEX(怒翼升级!$J$5:$Y$854,($E60-1)*50+$F60,J$7)*$C60,0)+IF($H60&gt;0,INDEX(怒翼升级!$J$5:$Y$854,($H60-1)*50+$H60,J$7)*$C60,0))</f>
        <v>2350</v>
      </c>
      <c r="K60" s="12">
        <f>INT(IF($E60&gt;0,INDEX(怒翼升级!$J$5:$Y$854,($E60-1)*50+$F60,K$7)*$C60,0)+IF($H60&gt;0,INDEX(怒翼升级!$J$5:$Y$854,($H60-1)*50+$H60,K$7)*$C60,0))</f>
        <v>188</v>
      </c>
      <c r="L60" s="12">
        <f>INT(IF($E60&gt;0,INDEX(怒翼升级!$J$5:$Y$854,($E60-1)*50+$F60,L$7)*$C60,0)+IF($H60&gt;0,INDEX(怒翼升级!$J$5:$Y$854,($H60-1)*50+$H60,L$7)*$C60,0))</f>
        <v>94</v>
      </c>
      <c r="M60" s="12">
        <f>INT(IF($E60&gt;0,INDEX(怒翼升级!$J$5:$Y$854,($E60-1)*50+$F60,M$7)*$C60,0)+IF($H60&gt;0,INDEX(怒翼升级!$J$5:$Y$854,($H60-1)*50+$H60,M$7)*$C60,0))</f>
        <v>94</v>
      </c>
      <c r="N60" s="12">
        <f>INT(IF($E60&gt;0,INDEX(怒翼升级!$J$5:$Y$854,($E60-1)*50+$F60,N$7)*$C60,0)+IF($H60&gt;0,INDEX(怒翼升级!$J$5:$Y$854,($H60-1)*50+$H60,N$7)*$C60,0))</f>
        <v>0</v>
      </c>
      <c r="O60" s="12">
        <f>INT(IF($E60&gt;0,INDEX(怒翼升级!$J$5:$Y$854,($E60-1)*50+$F60,O$7)*$C60,0)+IF($H60&gt;0,INDEX(怒翼升级!$J$5:$Y$854,($H60-1)*50+$H60,O$7)*$C60,0))</f>
        <v>0</v>
      </c>
      <c r="P60" s="12">
        <f>INT(IF($E60&gt;0,INDEX(怒翼升级!$J$5:$Y$854,($E60-1)*50+$F60,P$7)*$C60,0)+IF($H60&gt;0,INDEX(怒翼升级!$J$5:$Y$854,($H60-1)*50+$H60,P$7)*$C60,0))</f>
        <v>282</v>
      </c>
      <c r="Q60" s="12">
        <f>INT(IF($E60&gt;0,INDEX(怒翼升级!$J$5:$Y$854,($E60-1)*50+$F60,Q$7)*$C60,0)+IF($H60&gt;0,INDEX(怒翼升级!$J$5:$Y$854,($H60-1)*50+$H60,Q$7)*$C60,0))</f>
        <v>0</v>
      </c>
      <c r="R60" s="12">
        <f>INT(IF($E60&gt;0,INDEX(怒翼升级!$J$5:$Y$854,($E60-1)*50+$F60,R$7)*$C60,0)+IF($H60&gt;0,INDEX(怒翼升级!$J$5:$Y$854,($H60-1)*50+$H60,R$7)*$C60,0))</f>
        <v>0</v>
      </c>
      <c r="S60" s="12">
        <f>INT(IF($E60&gt;0,INDEX(怒翼升级!$J$5:$Y$854,($E60-1)*50+$F60,S$7)*$C60,0)+IF($H60&gt;0,INDEX(怒翼升级!$J$5:$Y$854,($H60-1)*50+$H60,S$7)*$C60,0))</f>
        <v>0</v>
      </c>
      <c r="T60" s="12">
        <f>INT(IF($E60&gt;0,INDEX(怒翼升级!$J$5:$Y$854,($E60-1)*50+$F60,T$7)*$C60,0)+IF($H60&gt;0,INDEX(怒翼升级!$J$5:$Y$854,($H60-1)*50+$H60,T$7)*$C60,0))</f>
        <v>0</v>
      </c>
      <c r="U60" s="12">
        <f>INT(IF($E60&gt;0,INDEX(怒翼升级!$J$5:$Y$854,($E60-1)*50+$F60,U$7)*$C60,0)+IF($H60&gt;0,INDEX(怒翼升级!$J$5:$Y$854,($H60-1)*50+$H60,U$7)*$C60,0))</f>
        <v>0</v>
      </c>
      <c r="V60" s="12">
        <f>INT(IF($E60&gt;0,INDEX(怒翼升级!$J$5:$Y$854,($E60-1)*50+$F60,V$7)*$C60,0)+IF($H60&gt;0,INDEX(怒翼升级!$J$5:$Y$854,($H60-1)*50+$H60,V$7)*$C60,0))</f>
        <v>0</v>
      </c>
      <c r="W60" s="12">
        <f>INT(IF($E60&gt;0,INDEX(怒翼升级!$J$5:$Y$854,($E60-1)*50+$F60,W$7)*$C60,0)+IF($H60&gt;0,INDEX(怒翼升级!$J$5:$Y$854,($H60-1)*50+$H60,W$7)*$C60,0))</f>
        <v>0</v>
      </c>
      <c r="X60" s="12">
        <f>INT(IF($E60&gt;0,INDEX(怒翼升级!$J$5:$Y$854,($E60-1)*50+$F60,X$7)*$C60,0)+IF($H60&gt;0,INDEX(怒翼升级!$J$5:$Y$854,($H60-1)*50+$H60,X$7)*$C60,0))</f>
        <v>0</v>
      </c>
      <c r="Y60" s="12">
        <f>INT(IF($E60&gt;0,INDEX(怒翼升级!$J$5:$Y$854,($E60-1)*50+$F60,Y$7)*$C60,0)+IF($H60&gt;0,INDEX(怒翼升级!$J$5:$Y$854,($H60-1)*50+$H60,Y$7)*$C60,0))</f>
        <v>0</v>
      </c>
    </row>
    <row r="61" spans="1:25" ht="16.5" x14ac:dyDescent="0.15">
      <c r="A61" s="14" t="s">
        <v>15</v>
      </c>
      <c r="B61" s="20" t="s">
        <v>187</v>
      </c>
      <c r="C61" s="12">
        <f t="shared" si="1"/>
        <v>0.4</v>
      </c>
      <c r="D61" s="14" t="s">
        <v>18</v>
      </c>
      <c r="E61" s="12">
        <f>INDEX(怒翼属性投放!$A$11:$A$27,MATCH(怒翼情缘!D61,怒翼属性投放!$B$11:$B$27,0))</f>
        <v>10</v>
      </c>
      <c r="F61" s="14">
        <v>10</v>
      </c>
      <c r="G61" s="14"/>
      <c r="H61" s="12">
        <f>IF(ISBLANK(G61),0,INDEX(怒翼属性投放!$A$11:$A$27,MATCH(怒翼情缘!G61,怒翼属性投放!$B$11:$B$27,0)))</f>
        <v>0</v>
      </c>
      <c r="I61" s="14">
        <v>10</v>
      </c>
      <c r="J61" s="12">
        <f>INT(IF($E61&gt;0,INDEX(怒翼升级!$J$5:$Y$854,($E61-1)*50+$F61,J$7)*$C61,0)+IF($H61&gt;0,INDEX(怒翼升级!$J$5:$Y$854,($H61-1)*50+$H61,J$7)*$C61,0))</f>
        <v>2350</v>
      </c>
      <c r="K61" s="12">
        <f>INT(IF($E61&gt;0,INDEX(怒翼升级!$J$5:$Y$854,($E61-1)*50+$F61,K$7)*$C61,0)+IF($H61&gt;0,INDEX(怒翼升级!$J$5:$Y$854,($H61-1)*50+$H61,K$7)*$C61,0))</f>
        <v>188</v>
      </c>
      <c r="L61" s="12">
        <f>INT(IF($E61&gt;0,INDEX(怒翼升级!$J$5:$Y$854,($E61-1)*50+$F61,L$7)*$C61,0)+IF($H61&gt;0,INDEX(怒翼升级!$J$5:$Y$854,($H61-1)*50+$H61,L$7)*$C61,0))</f>
        <v>94</v>
      </c>
      <c r="M61" s="12">
        <f>INT(IF($E61&gt;0,INDEX(怒翼升级!$J$5:$Y$854,($E61-1)*50+$F61,M$7)*$C61,0)+IF($H61&gt;0,INDEX(怒翼升级!$J$5:$Y$854,($H61-1)*50+$H61,M$7)*$C61,0))</f>
        <v>94</v>
      </c>
      <c r="N61" s="12">
        <f>INT(IF($E61&gt;0,INDEX(怒翼升级!$J$5:$Y$854,($E61-1)*50+$F61,N$7)*$C61,0)+IF($H61&gt;0,INDEX(怒翼升级!$J$5:$Y$854,($H61-1)*50+$H61,N$7)*$C61,0))</f>
        <v>0</v>
      </c>
      <c r="O61" s="12">
        <f>INT(IF($E61&gt;0,INDEX(怒翼升级!$J$5:$Y$854,($E61-1)*50+$F61,O$7)*$C61,0)+IF($H61&gt;0,INDEX(怒翼升级!$J$5:$Y$854,($H61-1)*50+$H61,O$7)*$C61,0))</f>
        <v>0</v>
      </c>
      <c r="P61" s="12">
        <f>INT(IF($E61&gt;0,INDEX(怒翼升级!$J$5:$Y$854,($E61-1)*50+$F61,P$7)*$C61,0)+IF($H61&gt;0,INDEX(怒翼升级!$J$5:$Y$854,($H61-1)*50+$H61,P$7)*$C61,0))</f>
        <v>0</v>
      </c>
      <c r="Q61" s="12">
        <f>INT(IF($E61&gt;0,INDEX(怒翼升级!$J$5:$Y$854,($E61-1)*50+$F61,Q$7)*$C61,0)+IF($H61&gt;0,INDEX(怒翼升级!$J$5:$Y$854,($H61-1)*50+$H61,Q$7)*$C61,0))</f>
        <v>282</v>
      </c>
      <c r="R61" s="12">
        <f>INT(IF($E61&gt;0,INDEX(怒翼升级!$J$5:$Y$854,($E61-1)*50+$F61,R$7)*$C61,0)+IF($H61&gt;0,INDEX(怒翼升级!$J$5:$Y$854,($H61-1)*50+$H61,R$7)*$C61,0))</f>
        <v>0</v>
      </c>
      <c r="S61" s="12">
        <f>INT(IF($E61&gt;0,INDEX(怒翼升级!$J$5:$Y$854,($E61-1)*50+$F61,S$7)*$C61,0)+IF($H61&gt;0,INDEX(怒翼升级!$J$5:$Y$854,($H61-1)*50+$H61,S$7)*$C61,0))</f>
        <v>0</v>
      </c>
      <c r="T61" s="12">
        <f>INT(IF($E61&gt;0,INDEX(怒翼升级!$J$5:$Y$854,($E61-1)*50+$F61,T$7)*$C61,0)+IF($H61&gt;0,INDEX(怒翼升级!$J$5:$Y$854,($H61-1)*50+$H61,T$7)*$C61,0))</f>
        <v>0</v>
      </c>
      <c r="U61" s="12">
        <f>INT(IF($E61&gt;0,INDEX(怒翼升级!$J$5:$Y$854,($E61-1)*50+$F61,U$7)*$C61,0)+IF($H61&gt;0,INDEX(怒翼升级!$J$5:$Y$854,($H61-1)*50+$H61,U$7)*$C61,0))</f>
        <v>0</v>
      </c>
      <c r="V61" s="12">
        <f>INT(IF($E61&gt;0,INDEX(怒翼升级!$J$5:$Y$854,($E61-1)*50+$F61,V$7)*$C61,0)+IF($H61&gt;0,INDEX(怒翼升级!$J$5:$Y$854,($H61-1)*50+$H61,V$7)*$C61,0))</f>
        <v>0</v>
      </c>
      <c r="W61" s="12">
        <f>INT(IF($E61&gt;0,INDEX(怒翼升级!$J$5:$Y$854,($E61-1)*50+$F61,W$7)*$C61,0)+IF($H61&gt;0,INDEX(怒翼升级!$J$5:$Y$854,($H61-1)*50+$H61,W$7)*$C61,0))</f>
        <v>0</v>
      </c>
      <c r="X61" s="12">
        <f>INT(IF($E61&gt;0,INDEX(怒翼升级!$J$5:$Y$854,($E61-1)*50+$F61,X$7)*$C61,0)+IF($H61&gt;0,INDEX(怒翼升级!$J$5:$Y$854,($H61-1)*50+$H61,X$7)*$C61,0))</f>
        <v>0</v>
      </c>
      <c r="Y61" s="12">
        <f>INT(IF($E61&gt;0,INDEX(怒翼升级!$J$5:$Y$854,($E61-1)*50+$F61,Y$7)*$C61,0)+IF($H61&gt;0,INDEX(怒翼升级!$J$5:$Y$854,($H61-1)*50+$H61,Y$7)*$C61,0))</f>
        <v>0</v>
      </c>
    </row>
    <row r="62" spans="1:25" ht="16.5" x14ac:dyDescent="0.15">
      <c r="A62" s="14" t="s">
        <v>16</v>
      </c>
      <c r="B62" s="20" t="s">
        <v>187</v>
      </c>
      <c r="C62" s="12">
        <f t="shared" si="1"/>
        <v>0.25</v>
      </c>
      <c r="D62" s="14" t="s">
        <v>171</v>
      </c>
      <c r="E62" s="12">
        <f>INDEX(怒翼属性投放!$A$11:$A$27,MATCH(怒翼情缘!D62,怒翼属性投放!$B$11:$B$27,0))</f>
        <v>17</v>
      </c>
      <c r="F62" s="14">
        <v>10</v>
      </c>
      <c r="G62" s="14" t="s">
        <v>169</v>
      </c>
      <c r="H62" s="12">
        <f>IF(ISBLANK(G62),0,INDEX(怒翼属性投放!$A$11:$A$27,MATCH(怒翼情缘!G62,怒翼属性投放!$B$11:$B$27,0)))</f>
        <v>9</v>
      </c>
      <c r="I62" s="14">
        <v>10</v>
      </c>
      <c r="J62" s="12">
        <f>INT(IF($E62&gt;0,INDEX(怒翼升级!$J$5:$Y$854,($E62-1)*50+$F62,J$7)*$C62,0)+IF($H62&gt;0,INDEX(怒翼升级!$J$5:$Y$854,($H62-1)*50+$H62,J$7)*$C62,0))</f>
        <v>1375</v>
      </c>
      <c r="K62" s="12">
        <f>INT(IF($E62&gt;0,INDEX(怒翼升级!$J$5:$Y$854,($E62-1)*50+$F62,K$7)*$C62,0)+IF($H62&gt;0,INDEX(怒翼升级!$J$5:$Y$854,($H62-1)*50+$H62,K$7)*$C62,0))</f>
        <v>310</v>
      </c>
      <c r="L62" s="12">
        <f>INT(IF($E62&gt;0,INDEX(怒翼升级!$J$5:$Y$854,($E62-1)*50+$F62,L$7)*$C62,0)+IF($H62&gt;0,INDEX(怒翼升级!$J$5:$Y$854,($H62-1)*50+$H62,L$7)*$C62,0))</f>
        <v>155</v>
      </c>
      <c r="M62" s="12">
        <f>INT(IF($E62&gt;0,INDEX(怒翼升级!$J$5:$Y$854,($E62-1)*50+$F62,M$7)*$C62,0)+IF($H62&gt;0,INDEX(怒翼升级!$J$5:$Y$854,($H62-1)*50+$H62,M$7)*$C62,0))</f>
        <v>155</v>
      </c>
      <c r="N62" s="12">
        <f>INT(IF($E62&gt;0,INDEX(怒翼升级!$J$5:$Y$854,($E62-1)*50+$F62,N$7)*$C62,0)+IF($H62&gt;0,INDEX(怒翼升级!$J$5:$Y$854,($H62-1)*50+$H62,N$7)*$C62,0))</f>
        <v>200</v>
      </c>
      <c r="O62" s="12">
        <f>INT(IF($E62&gt;0,INDEX(怒翼升级!$J$5:$Y$854,($E62-1)*50+$F62,O$7)*$C62,0)+IF($H62&gt;0,INDEX(怒翼升级!$J$5:$Y$854,($H62-1)*50+$H62,O$7)*$C62,0))</f>
        <v>0</v>
      </c>
      <c r="P62" s="12">
        <f>INT(IF($E62&gt;0,INDEX(怒翼升级!$J$5:$Y$854,($E62-1)*50+$F62,P$7)*$C62,0)+IF($H62&gt;0,INDEX(怒翼升级!$J$5:$Y$854,($H62-1)*50+$H62,P$7)*$C62,0))</f>
        <v>165</v>
      </c>
      <c r="Q62" s="12">
        <f>INT(IF($E62&gt;0,INDEX(怒翼升级!$J$5:$Y$854,($E62-1)*50+$F62,Q$7)*$C62,0)+IF($H62&gt;0,INDEX(怒翼升级!$J$5:$Y$854,($H62-1)*50+$H62,Q$7)*$C62,0))</f>
        <v>200</v>
      </c>
      <c r="R62" s="12">
        <f>INT(IF($E62&gt;0,INDEX(怒翼升级!$J$5:$Y$854,($E62-1)*50+$F62,R$7)*$C62,0)+IF($H62&gt;0,INDEX(怒翼升级!$J$5:$Y$854,($H62-1)*50+$H62,R$7)*$C62,0))</f>
        <v>0</v>
      </c>
      <c r="S62" s="12">
        <f>INT(IF($E62&gt;0,INDEX(怒翼升级!$J$5:$Y$854,($E62-1)*50+$F62,S$7)*$C62,0)+IF($H62&gt;0,INDEX(怒翼升级!$J$5:$Y$854,($H62-1)*50+$H62,S$7)*$C62,0))</f>
        <v>20</v>
      </c>
      <c r="T62" s="12">
        <f>INT(IF($E62&gt;0,INDEX(怒翼升级!$J$5:$Y$854,($E62-1)*50+$F62,T$7)*$C62,0)+IF($H62&gt;0,INDEX(怒翼升级!$J$5:$Y$854,($H62-1)*50+$H62,T$7)*$C62,0))</f>
        <v>20</v>
      </c>
      <c r="U62" s="12">
        <f>INT(IF($E62&gt;0,INDEX(怒翼升级!$J$5:$Y$854,($E62-1)*50+$F62,U$7)*$C62,0)+IF($H62&gt;0,INDEX(怒翼升级!$J$5:$Y$854,($H62-1)*50+$H62,U$7)*$C62,0))</f>
        <v>0</v>
      </c>
      <c r="V62" s="12">
        <f>INT(IF($E62&gt;0,INDEX(怒翼升级!$J$5:$Y$854,($E62-1)*50+$F62,V$7)*$C62,0)+IF($H62&gt;0,INDEX(怒翼升级!$J$5:$Y$854,($H62-1)*50+$H62,V$7)*$C62,0))</f>
        <v>0</v>
      </c>
      <c r="W62" s="12">
        <f>INT(IF($E62&gt;0,INDEX(怒翼升级!$J$5:$Y$854,($E62-1)*50+$F62,W$7)*$C62,0)+IF($H62&gt;0,INDEX(怒翼升级!$J$5:$Y$854,($H62-1)*50+$H62,W$7)*$C62,0))</f>
        <v>0</v>
      </c>
      <c r="X62" s="12">
        <f>INT(IF($E62&gt;0,INDEX(怒翼升级!$J$5:$Y$854,($E62-1)*50+$F62,X$7)*$C62,0)+IF($H62&gt;0,INDEX(怒翼升级!$J$5:$Y$854,($H62-1)*50+$H62,X$7)*$C62,0))</f>
        <v>0</v>
      </c>
      <c r="Y62" s="12">
        <f>INT(IF($E62&gt;0,INDEX(怒翼升级!$J$5:$Y$854,($E62-1)*50+$F62,Y$7)*$C62,0)+IF($H62&gt;0,INDEX(怒翼升级!$J$5:$Y$854,($H62-1)*50+$H62,Y$7)*$C62,0))</f>
        <v>0</v>
      </c>
    </row>
    <row r="63" spans="1:25" ht="16.5" x14ac:dyDescent="0.15">
      <c r="A63" s="14" t="s">
        <v>17</v>
      </c>
      <c r="B63" s="20" t="s">
        <v>187</v>
      </c>
      <c r="C63" s="12">
        <f t="shared" si="1"/>
        <v>0.4</v>
      </c>
      <c r="D63" s="14" t="s">
        <v>154</v>
      </c>
      <c r="E63" s="12">
        <f>INDEX(怒翼属性投放!$A$11:$A$27,MATCH(怒翼情缘!D63,怒翼属性投放!$B$11:$B$27,0))</f>
        <v>16</v>
      </c>
      <c r="F63" s="14">
        <v>10</v>
      </c>
      <c r="G63" s="14"/>
      <c r="H63" s="12">
        <f>IF(ISBLANK(G63),0,INDEX(怒翼属性投放!$A$11:$A$27,MATCH(怒翼情缘!G63,怒翼属性投放!$B$11:$B$27,0)))</f>
        <v>0</v>
      </c>
      <c r="I63" s="14">
        <v>10</v>
      </c>
      <c r="J63" s="12">
        <f>INT(IF($E63&gt;0,INDEX(怒翼升级!$J$5:$Y$854,($E63-1)*50+$F63,J$7)*$C63,0)+IF($H63&gt;0,INDEX(怒翼升级!$J$5:$Y$854,($H63-1)*50+$H63,J$7)*$C63,0))</f>
        <v>0</v>
      </c>
      <c r="K63" s="12">
        <f>INT(IF($E63&gt;0,INDEX(怒翼升级!$J$5:$Y$854,($E63-1)*50+$F63,K$7)*$C63,0)+IF($H63&gt;0,INDEX(怒翼升级!$J$5:$Y$854,($H63-1)*50+$H63,K$7)*$C63,0))</f>
        <v>320</v>
      </c>
      <c r="L63" s="12">
        <f>INT(IF($E63&gt;0,INDEX(怒翼升级!$J$5:$Y$854,($E63-1)*50+$F63,L$7)*$C63,0)+IF($H63&gt;0,INDEX(怒翼升级!$J$5:$Y$854,($H63-1)*50+$H63,L$7)*$C63,0))</f>
        <v>160</v>
      </c>
      <c r="M63" s="12">
        <f>INT(IF($E63&gt;0,INDEX(怒翼升级!$J$5:$Y$854,($E63-1)*50+$F63,M$7)*$C63,0)+IF($H63&gt;0,INDEX(怒翼升级!$J$5:$Y$854,($H63-1)*50+$H63,M$7)*$C63,0))</f>
        <v>160</v>
      </c>
      <c r="N63" s="12">
        <f>INT(IF($E63&gt;0,INDEX(怒翼升级!$J$5:$Y$854,($E63-1)*50+$F63,N$7)*$C63,0)+IF($H63&gt;0,INDEX(怒翼升级!$J$5:$Y$854,($H63-1)*50+$H63,N$7)*$C63,0))</f>
        <v>320</v>
      </c>
      <c r="O63" s="12">
        <f>INT(IF($E63&gt;0,INDEX(怒翼升级!$J$5:$Y$854,($E63-1)*50+$F63,O$7)*$C63,0)+IF($H63&gt;0,INDEX(怒翼升级!$J$5:$Y$854,($H63-1)*50+$H63,O$7)*$C63,0))</f>
        <v>0</v>
      </c>
      <c r="P63" s="12">
        <f>INT(IF($E63&gt;0,INDEX(怒翼升级!$J$5:$Y$854,($E63-1)*50+$F63,P$7)*$C63,0)+IF($H63&gt;0,INDEX(怒翼升级!$J$5:$Y$854,($H63-1)*50+$H63,P$7)*$C63,0))</f>
        <v>320</v>
      </c>
      <c r="Q63" s="12">
        <f>INT(IF($E63&gt;0,INDEX(怒翼升级!$J$5:$Y$854,($E63-1)*50+$F63,Q$7)*$C63,0)+IF($H63&gt;0,INDEX(怒翼升级!$J$5:$Y$854,($H63-1)*50+$H63,Q$7)*$C63,0))</f>
        <v>0</v>
      </c>
      <c r="R63" s="12">
        <f>INT(IF($E63&gt;0,INDEX(怒翼升级!$J$5:$Y$854,($E63-1)*50+$F63,R$7)*$C63,0)+IF($H63&gt;0,INDEX(怒翼升级!$J$5:$Y$854,($H63-1)*50+$H63,R$7)*$C63,0))</f>
        <v>0</v>
      </c>
      <c r="S63" s="12">
        <f>INT(IF($E63&gt;0,INDEX(怒翼升级!$J$5:$Y$854,($E63-1)*50+$F63,S$7)*$C63,0)+IF($H63&gt;0,INDEX(怒翼升级!$J$5:$Y$854,($H63-1)*50+$H63,S$7)*$C63,0))</f>
        <v>0</v>
      </c>
      <c r="T63" s="12">
        <f>INT(IF($E63&gt;0,INDEX(怒翼升级!$J$5:$Y$854,($E63-1)*50+$F63,T$7)*$C63,0)+IF($H63&gt;0,INDEX(怒翼升级!$J$5:$Y$854,($H63-1)*50+$H63,T$7)*$C63,0))</f>
        <v>0</v>
      </c>
      <c r="U63" s="12">
        <f>INT(IF($E63&gt;0,INDEX(怒翼升级!$J$5:$Y$854,($E63-1)*50+$F63,U$7)*$C63,0)+IF($H63&gt;0,INDEX(怒翼升级!$J$5:$Y$854,($H63-1)*50+$H63,U$7)*$C63,0))</f>
        <v>32</v>
      </c>
      <c r="V63" s="12">
        <f>INT(IF($E63&gt;0,INDEX(怒翼升级!$J$5:$Y$854,($E63-1)*50+$F63,V$7)*$C63,0)+IF($H63&gt;0,INDEX(怒翼升级!$J$5:$Y$854,($H63-1)*50+$H63,V$7)*$C63,0))</f>
        <v>0</v>
      </c>
      <c r="W63" s="12">
        <f>INT(IF($E63&gt;0,INDEX(怒翼升级!$J$5:$Y$854,($E63-1)*50+$F63,W$7)*$C63,0)+IF($H63&gt;0,INDEX(怒翼升级!$J$5:$Y$854,($H63-1)*50+$H63,W$7)*$C63,0))</f>
        <v>32</v>
      </c>
      <c r="X63" s="12">
        <f>INT(IF($E63&gt;0,INDEX(怒翼升级!$J$5:$Y$854,($E63-1)*50+$F63,X$7)*$C63,0)+IF($H63&gt;0,INDEX(怒翼升级!$J$5:$Y$854,($H63-1)*50+$H63,X$7)*$C63,0))</f>
        <v>0</v>
      </c>
      <c r="Y63" s="12">
        <f>INT(IF($E63&gt;0,INDEX(怒翼升级!$J$5:$Y$854,($E63-1)*50+$F63,Y$7)*$C63,0)+IF($H63&gt;0,INDEX(怒翼升级!$J$5:$Y$854,($H63-1)*50+$H63,Y$7)*$C63,0))</f>
        <v>0</v>
      </c>
    </row>
    <row r="64" spans="1:25" ht="16.5" x14ac:dyDescent="0.15">
      <c r="A64" s="14" t="s">
        <v>18</v>
      </c>
      <c r="B64" s="20" t="s">
        <v>187</v>
      </c>
      <c r="C64" s="12">
        <f t="shared" si="1"/>
        <v>0.4</v>
      </c>
      <c r="D64" s="14" t="s">
        <v>155</v>
      </c>
      <c r="E64" s="12">
        <f>INDEX(怒翼属性投放!$A$11:$A$27,MATCH(怒翼情缘!D64,怒翼属性投放!$B$11:$B$27,0))</f>
        <v>15</v>
      </c>
      <c r="F64" s="14">
        <v>10</v>
      </c>
      <c r="G64" s="14"/>
      <c r="H64" s="12">
        <f>IF(ISBLANK(G64),0,INDEX(怒翼属性投放!$A$11:$A$27,MATCH(怒翼情缘!G64,怒翼属性投放!$B$11:$B$27,0)))</f>
        <v>0</v>
      </c>
      <c r="I64" s="14">
        <v>10</v>
      </c>
      <c r="J64" s="12">
        <f>INT(IF($E64&gt;0,INDEX(怒翼升级!$J$5:$Y$854,($E64-1)*50+$F64,J$7)*$C64,0)+IF($H64&gt;0,INDEX(怒翼升级!$J$5:$Y$854,($H64-1)*50+$H64,J$7)*$C64,0))</f>
        <v>0</v>
      </c>
      <c r="K64" s="12">
        <f>INT(IF($E64&gt;0,INDEX(怒翼升级!$J$5:$Y$854,($E64-1)*50+$F64,K$7)*$C64,0)+IF($H64&gt;0,INDEX(怒翼升级!$J$5:$Y$854,($H64-1)*50+$H64,K$7)*$C64,0))</f>
        <v>320</v>
      </c>
      <c r="L64" s="12">
        <f>INT(IF($E64&gt;0,INDEX(怒翼升级!$J$5:$Y$854,($E64-1)*50+$F64,L$7)*$C64,0)+IF($H64&gt;0,INDEX(怒翼升级!$J$5:$Y$854,($H64-1)*50+$H64,L$7)*$C64,0))</f>
        <v>160</v>
      </c>
      <c r="M64" s="12">
        <f>INT(IF($E64&gt;0,INDEX(怒翼升级!$J$5:$Y$854,($E64-1)*50+$F64,M$7)*$C64,0)+IF($H64&gt;0,INDEX(怒翼升级!$J$5:$Y$854,($H64-1)*50+$H64,M$7)*$C64,0))</f>
        <v>160</v>
      </c>
      <c r="N64" s="12">
        <f>INT(IF($E64&gt;0,INDEX(怒翼升级!$J$5:$Y$854,($E64-1)*50+$F64,N$7)*$C64,0)+IF($H64&gt;0,INDEX(怒翼升级!$J$5:$Y$854,($H64-1)*50+$H64,N$7)*$C64,0))</f>
        <v>320</v>
      </c>
      <c r="O64" s="12">
        <f>INT(IF($E64&gt;0,INDEX(怒翼升级!$J$5:$Y$854,($E64-1)*50+$F64,O$7)*$C64,0)+IF($H64&gt;0,INDEX(怒翼升级!$J$5:$Y$854,($H64-1)*50+$H64,O$7)*$C64,0))</f>
        <v>320</v>
      </c>
      <c r="P64" s="12">
        <f>INT(IF($E64&gt;0,INDEX(怒翼升级!$J$5:$Y$854,($E64-1)*50+$F64,P$7)*$C64,0)+IF($H64&gt;0,INDEX(怒翼升级!$J$5:$Y$854,($H64-1)*50+$H64,P$7)*$C64,0))</f>
        <v>0</v>
      </c>
      <c r="Q64" s="12">
        <f>INT(IF($E64&gt;0,INDEX(怒翼升级!$J$5:$Y$854,($E64-1)*50+$F64,Q$7)*$C64,0)+IF($H64&gt;0,INDEX(怒翼升级!$J$5:$Y$854,($H64-1)*50+$H64,Q$7)*$C64,0))</f>
        <v>0</v>
      </c>
      <c r="R64" s="12">
        <f>INT(IF($E64&gt;0,INDEX(怒翼升级!$J$5:$Y$854,($E64-1)*50+$F64,R$7)*$C64,0)+IF($H64&gt;0,INDEX(怒翼升级!$J$5:$Y$854,($H64-1)*50+$H64,R$7)*$C64,0))</f>
        <v>32</v>
      </c>
      <c r="S64" s="12">
        <f>INT(IF($E64&gt;0,INDEX(怒翼升级!$J$5:$Y$854,($E64-1)*50+$F64,S$7)*$C64,0)+IF($H64&gt;0,INDEX(怒翼升级!$J$5:$Y$854,($H64-1)*50+$H64,S$7)*$C64,0))</f>
        <v>0</v>
      </c>
      <c r="T64" s="12">
        <f>INT(IF($E64&gt;0,INDEX(怒翼升级!$J$5:$Y$854,($E64-1)*50+$F64,T$7)*$C64,0)+IF($H64&gt;0,INDEX(怒翼升级!$J$5:$Y$854,($H64-1)*50+$H64,T$7)*$C64,0))</f>
        <v>0</v>
      </c>
      <c r="U64" s="12">
        <f>INT(IF($E64&gt;0,INDEX(怒翼升级!$J$5:$Y$854,($E64-1)*50+$F64,U$7)*$C64,0)+IF($H64&gt;0,INDEX(怒翼升级!$J$5:$Y$854,($H64-1)*50+$H64,U$7)*$C64,0))</f>
        <v>0</v>
      </c>
      <c r="V64" s="12">
        <f>INT(IF($E64&gt;0,INDEX(怒翼升级!$J$5:$Y$854,($E64-1)*50+$F64,V$7)*$C64,0)+IF($H64&gt;0,INDEX(怒翼升级!$J$5:$Y$854,($H64-1)*50+$H64,V$7)*$C64,0))</f>
        <v>32</v>
      </c>
      <c r="W64" s="12">
        <f>INT(IF($E64&gt;0,INDEX(怒翼升级!$J$5:$Y$854,($E64-1)*50+$F64,W$7)*$C64,0)+IF($H64&gt;0,INDEX(怒翼升级!$J$5:$Y$854,($H64-1)*50+$H64,W$7)*$C64,0))</f>
        <v>0</v>
      </c>
      <c r="X64" s="12">
        <f>INT(IF($E64&gt;0,INDEX(怒翼升级!$J$5:$Y$854,($E64-1)*50+$F64,X$7)*$C64,0)+IF($H64&gt;0,INDEX(怒翼升级!$J$5:$Y$854,($H64-1)*50+$H64,X$7)*$C64,0))</f>
        <v>0</v>
      </c>
      <c r="Y64" s="12">
        <f>INT(IF($E64&gt;0,INDEX(怒翼升级!$J$5:$Y$854,($E64-1)*50+$F64,Y$7)*$C64,0)+IF($H64&gt;0,INDEX(怒翼升级!$J$5:$Y$854,($H64-1)*50+$H64,Y$7)*$C64,0))</f>
        <v>0</v>
      </c>
    </row>
    <row r="65" spans="1:25" ht="16.5" x14ac:dyDescent="0.15">
      <c r="A65" s="14" t="s">
        <v>19</v>
      </c>
      <c r="B65" s="20" t="s">
        <v>187</v>
      </c>
      <c r="C65" s="12">
        <f t="shared" si="1"/>
        <v>0.4</v>
      </c>
      <c r="D65" s="14" t="s">
        <v>156</v>
      </c>
      <c r="E65" s="12">
        <f>INDEX(怒翼属性投放!$A$11:$A$27,MATCH(怒翼情缘!D65,怒翼属性投放!$B$11:$B$27,0))</f>
        <v>14</v>
      </c>
      <c r="F65" s="14">
        <v>10</v>
      </c>
      <c r="G65" s="14"/>
      <c r="H65" s="12">
        <f>IF(ISBLANK(G65),0,INDEX(怒翼属性投放!$A$11:$A$27,MATCH(怒翼情缘!G65,怒翼属性投放!$B$11:$B$27,0)))</f>
        <v>0</v>
      </c>
      <c r="I65" s="14">
        <v>10</v>
      </c>
      <c r="J65" s="12">
        <f>INT(IF($E65&gt;0,INDEX(怒翼升级!$J$5:$Y$854,($E65-1)*50+$F65,J$7)*$C65,0)+IF($H65&gt;0,INDEX(怒翼升级!$J$5:$Y$854,($H65-1)*50+$H65,J$7)*$C65,0))</f>
        <v>3356</v>
      </c>
      <c r="K65" s="12">
        <f>INT(IF($E65&gt;0,INDEX(怒翼升级!$J$5:$Y$854,($E65-1)*50+$F65,K$7)*$C65,0)+IF($H65&gt;0,INDEX(怒翼升级!$J$5:$Y$854,($H65-1)*50+$H65,K$7)*$C65,0))</f>
        <v>268</v>
      </c>
      <c r="L65" s="12">
        <f>INT(IF($E65&gt;0,INDEX(怒翼升级!$J$5:$Y$854,($E65-1)*50+$F65,L$7)*$C65,0)+IF($H65&gt;0,INDEX(怒翼升级!$J$5:$Y$854,($H65-1)*50+$H65,L$7)*$C65,0))</f>
        <v>134</v>
      </c>
      <c r="M65" s="12">
        <f>INT(IF($E65&gt;0,INDEX(怒翼升级!$J$5:$Y$854,($E65-1)*50+$F65,M$7)*$C65,0)+IF($H65&gt;0,INDEX(怒翼升级!$J$5:$Y$854,($H65-1)*50+$H65,M$7)*$C65,0))</f>
        <v>134</v>
      </c>
      <c r="N65" s="12">
        <f>INT(IF($E65&gt;0,INDEX(怒翼升级!$J$5:$Y$854,($E65-1)*50+$F65,N$7)*$C65,0)+IF($H65&gt;0,INDEX(怒翼升级!$J$5:$Y$854,($H65-1)*50+$H65,N$7)*$C65,0))</f>
        <v>0</v>
      </c>
      <c r="O65" s="12">
        <f>INT(IF($E65&gt;0,INDEX(怒翼升级!$J$5:$Y$854,($E65-1)*50+$F65,O$7)*$C65,0)+IF($H65&gt;0,INDEX(怒翼升级!$J$5:$Y$854,($H65-1)*50+$H65,O$7)*$C65,0))</f>
        <v>0</v>
      </c>
      <c r="P65" s="12">
        <f>INT(IF($E65&gt;0,INDEX(怒翼升级!$J$5:$Y$854,($E65-1)*50+$F65,P$7)*$C65,0)+IF($H65&gt;0,INDEX(怒翼升级!$J$5:$Y$854,($H65-1)*50+$H65,P$7)*$C65,0))</f>
        <v>0</v>
      </c>
      <c r="Q65" s="12">
        <f>INT(IF($E65&gt;0,INDEX(怒翼升级!$J$5:$Y$854,($E65-1)*50+$F65,Q$7)*$C65,0)+IF($H65&gt;0,INDEX(怒翼升级!$J$5:$Y$854,($H65-1)*50+$H65,Q$7)*$C65,0))</f>
        <v>402</v>
      </c>
      <c r="R65" s="12">
        <f>INT(IF($E65&gt;0,INDEX(怒翼升级!$J$5:$Y$854,($E65-1)*50+$F65,R$7)*$C65,0)+IF($H65&gt;0,INDEX(怒翼升级!$J$5:$Y$854,($H65-1)*50+$H65,R$7)*$C65,0))</f>
        <v>0</v>
      </c>
      <c r="S65" s="12">
        <f>INT(IF($E65&gt;0,INDEX(怒翼升级!$J$5:$Y$854,($E65-1)*50+$F65,S$7)*$C65,0)+IF($H65&gt;0,INDEX(怒翼升级!$J$5:$Y$854,($H65-1)*50+$H65,S$7)*$C65,0))</f>
        <v>0</v>
      </c>
      <c r="T65" s="12">
        <f>INT(IF($E65&gt;0,INDEX(怒翼升级!$J$5:$Y$854,($E65-1)*50+$F65,T$7)*$C65,0)+IF($H65&gt;0,INDEX(怒翼升级!$J$5:$Y$854,($H65-1)*50+$H65,T$7)*$C65,0))</f>
        <v>0</v>
      </c>
      <c r="U65" s="12">
        <f>INT(IF($E65&gt;0,INDEX(怒翼升级!$J$5:$Y$854,($E65-1)*50+$F65,U$7)*$C65,0)+IF($H65&gt;0,INDEX(怒翼升级!$J$5:$Y$854,($H65-1)*50+$H65,U$7)*$C65,0))</f>
        <v>0</v>
      </c>
      <c r="V65" s="12">
        <f>INT(IF($E65&gt;0,INDEX(怒翼升级!$J$5:$Y$854,($E65-1)*50+$F65,V$7)*$C65,0)+IF($H65&gt;0,INDEX(怒翼升级!$J$5:$Y$854,($H65-1)*50+$H65,V$7)*$C65,0))</f>
        <v>0</v>
      </c>
      <c r="W65" s="12">
        <f>INT(IF($E65&gt;0,INDEX(怒翼升级!$J$5:$Y$854,($E65-1)*50+$F65,W$7)*$C65,0)+IF($H65&gt;0,INDEX(怒翼升级!$J$5:$Y$854,($H65-1)*50+$H65,W$7)*$C65,0))</f>
        <v>0</v>
      </c>
      <c r="X65" s="12">
        <f>INT(IF($E65&gt;0,INDEX(怒翼升级!$J$5:$Y$854,($E65-1)*50+$F65,X$7)*$C65,0)+IF($H65&gt;0,INDEX(怒翼升级!$J$5:$Y$854,($H65-1)*50+$H65,X$7)*$C65,0))</f>
        <v>0</v>
      </c>
      <c r="Y65" s="12">
        <f>INT(IF($E65&gt;0,INDEX(怒翼升级!$J$5:$Y$854,($E65-1)*50+$F65,Y$7)*$C65,0)+IF($H65&gt;0,INDEX(怒翼升级!$J$5:$Y$854,($H65-1)*50+$H65,Y$7)*$C65,0))</f>
        <v>0</v>
      </c>
    </row>
    <row r="66" spans="1:25" ht="16.5" x14ac:dyDescent="0.15">
      <c r="A66" s="14" t="s">
        <v>20</v>
      </c>
      <c r="B66" s="20" t="s">
        <v>187</v>
      </c>
      <c r="C66" s="12">
        <f t="shared" si="1"/>
        <v>0.25</v>
      </c>
      <c r="D66" s="14" t="s">
        <v>171</v>
      </c>
      <c r="E66" s="12">
        <f>INDEX(怒翼属性投放!$A$11:$A$27,MATCH(怒翼情缘!D66,怒翼属性投放!$B$11:$B$27,0))</f>
        <v>17</v>
      </c>
      <c r="F66" s="14">
        <v>10</v>
      </c>
      <c r="G66" s="14" t="s">
        <v>170</v>
      </c>
      <c r="H66" s="12">
        <f>IF(ISBLANK(G66),0,INDEX(怒翼属性投放!$A$11:$A$27,MATCH(怒翼情缘!G66,怒翼属性投放!$B$11:$B$27,0)))</f>
        <v>13</v>
      </c>
      <c r="I66" s="14">
        <v>10</v>
      </c>
      <c r="J66" s="12">
        <f>INT(IF($E66&gt;0,INDEX(怒翼升级!$J$5:$Y$854,($E66-1)*50+$F66,J$7)*$C66,0)+IF($H66&gt;0,INDEX(怒翼升级!$J$5:$Y$854,($H66-1)*50+$H66,J$7)*$C66,0))</f>
        <v>2500</v>
      </c>
      <c r="K66" s="12">
        <f>INT(IF($E66&gt;0,INDEX(怒翼升级!$J$5:$Y$854,($E66-1)*50+$F66,K$7)*$C66,0)+IF($H66&gt;0,INDEX(怒翼升级!$J$5:$Y$854,($H66-1)*50+$H66,K$7)*$C66,0))</f>
        <v>400</v>
      </c>
      <c r="L66" s="12">
        <f>INT(IF($E66&gt;0,INDEX(怒翼升级!$J$5:$Y$854,($E66-1)*50+$F66,L$7)*$C66,0)+IF($H66&gt;0,INDEX(怒翼升级!$J$5:$Y$854,($H66-1)*50+$H66,L$7)*$C66,0))</f>
        <v>200</v>
      </c>
      <c r="M66" s="12">
        <f>INT(IF($E66&gt;0,INDEX(怒翼升级!$J$5:$Y$854,($E66-1)*50+$F66,M$7)*$C66,0)+IF($H66&gt;0,INDEX(怒翼升级!$J$5:$Y$854,($H66-1)*50+$H66,M$7)*$C66,0))</f>
        <v>200</v>
      </c>
      <c r="N66" s="12">
        <f>INT(IF($E66&gt;0,INDEX(怒翼升级!$J$5:$Y$854,($E66-1)*50+$F66,N$7)*$C66,0)+IF($H66&gt;0,INDEX(怒翼升级!$J$5:$Y$854,($H66-1)*50+$H66,N$7)*$C66,0))</f>
        <v>200</v>
      </c>
      <c r="O66" s="12">
        <f>INT(IF($E66&gt;0,INDEX(怒翼升级!$J$5:$Y$854,($E66-1)*50+$F66,O$7)*$C66,0)+IF($H66&gt;0,INDEX(怒翼升级!$J$5:$Y$854,($H66-1)*50+$H66,O$7)*$C66,0))</f>
        <v>0</v>
      </c>
      <c r="P66" s="12">
        <f>INT(IF($E66&gt;0,INDEX(怒翼升级!$J$5:$Y$854,($E66-1)*50+$F66,P$7)*$C66,0)+IF($H66&gt;0,INDEX(怒翼升级!$J$5:$Y$854,($H66-1)*50+$H66,P$7)*$C66,0))</f>
        <v>300</v>
      </c>
      <c r="Q66" s="12">
        <f>INT(IF($E66&gt;0,INDEX(怒翼升级!$J$5:$Y$854,($E66-1)*50+$F66,Q$7)*$C66,0)+IF($H66&gt;0,INDEX(怒翼升级!$J$5:$Y$854,($H66-1)*50+$H66,Q$7)*$C66,0))</f>
        <v>200</v>
      </c>
      <c r="R66" s="12">
        <f>INT(IF($E66&gt;0,INDEX(怒翼升级!$J$5:$Y$854,($E66-1)*50+$F66,R$7)*$C66,0)+IF($H66&gt;0,INDEX(怒翼升级!$J$5:$Y$854,($H66-1)*50+$H66,R$7)*$C66,0))</f>
        <v>0</v>
      </c>
      <c r="S66" s="12">
        <f>INT(IF($E66&gt;0,INDEX(怒翼升级!$J$5:$Y$854,($E66-1)*50+$F66,S$7)*$C66,0)+IF($H66&gt;0,INDEX(怒翼升级!$J$5:$Y$854,($H66-1)*50+$H66,S$7)*$C66,0))</f>
        <v>20</v>
      </c>
      <c r="T66" s="12">
        <f>INT(IF($E66&gt;0,INDEX(怒翼升级!$J$5:$Y$854,($E66-1)*50+$F66,T$7)*$C66,0)+IF($H66&gt;0,INDEX(怒翼升级!$J$5:$Y$854,($H66-1)*50+$H66,T$7)*$C66,0))</f>
        <v>20</v>
      </c>
      <c r="U66" s="12">
        <f>INT(IF($E66&gt;0,INDEX(怒翼升级!$J$5:$Y$854,($E66-1)*50+$F66,U$7)*$C66,0)+IF($H66&gt;0,INDEX(怒翼升级!$J$5:$Y$854,($H66-1)*50+$H66,U$7)*$C66,0))</f>
        <v>0</v>
      </c>
      <c r="V66" s="12">
        <f>INT(IF($E66&gt;0,INDEX(怒翼升级!$J$5:$Y$854,($E66-1)*50+$F66,V$7)*$C66,0)+IF($H66&gt;0,INDEX(怒翼升级!$J$5:$Y$854,($H66-1)*50+$H66,V$7)*$C66,0))</f>
        <v>0</v>
      </c>
      <c r="W66" s="12">
        <f>INT(IF($E66&gt;0,INDEX(怒翼升级!$J$5:$Y$854,($E66-1)*50+$F66,W$7)*$C66,0)+IF($H66&gt;0,INDEX(怒翼升级!$J$5:$Y$854,($H66-1)*50+$H66,W$7)*$C66,0))</f>
        <v>0</v>
      </c>
      <c r="X66" s="12">
        <f>INT(IF($E66&gt;0,INDEX(怒翼升级!$J$5:$Y$854,($E66-1)*50+$F66,X$7)*$C66,0)+IF($H66&gt;0,INDEX(怒翼升级!$J$5:$Y$854,($H66-1)*50+$H66,X$7)*$C66,0))</f>
        <v>0</v>
      </c>
      <c r="Y66" s="12">
        <f>INT(IF($E66&gt;0,INDEX(怒翼升级!$J$5:$Y$854,($E66-1)*50+$F66,Y$7)*$C66,0)+IF($H66&gt;0,INDEX(怒翼升级!$J$5:$Y$854,($H66-1)*50+$H66,Y$7)*$C66,0))</f>
        <v>0</v>
      </c>
    </row>
    <row r="67" spans="1:25" ht="16.5" x14ac:dyDescent="0.15">
      <c r="A67" s="14" t="s">
        <v>21</v>
      </c>
      <c r="B67" s="20" t="s">
        <v>187</v>
      </c>
      <c r="C67" s="12">
        <f t="shared" si="1"/>
        <v>0.4</v>
      </c>
      <c r="D67" s="14" t="s">
        <v>155</v>
      </c>
      <c r="E67" s="12">
        <f>INDEX(怒翼属性投放!$A$11:$A$27,MATCH(怒翼情缘!D67,怒翼属性投放!$B$11:$B$27,0))</f>
        <v>15</v>
      </c>
      <c r="F67" s="14">
        <v>10</v>
      </c>
      <c r="G67" s="14"/>
      <c r="H67" s="12">
        <f>IF(ISBLANK(G67),0,INDEX(怒翼属性投放!$A$11:$A$27,MATCH(怒翼情缘!G67,怒翼属性投放!$B$11:$B$27,0)))</f>
        <v>0</v>
      </c>
      <c r="I67" s="14">
        <v>10</v>
      </c>
      <c r="J67" s="12">
        <f>INT(IF($E67&gt;0,INDEX(怒翼升级!$J$5:$Y$854,($E67-1)*50+$F67,J$7)*$C67,0)+IF($H67&gt;0,INDEX(怒翼升级!$J$5:$Y$854,($H67-1)*50+$H67,J$7)*$C67,0))</f>
        <v>0</v>
      </c>
      <c r="K67" s="12">
        <f>INT(IF($E67&gt;0,INDEX(怒翼升级!$J$5:$Y$854,($E67-1)*50+$F67,K$7)*$C67,0)+IF($H67&gt;0,INDEX(怒翼升级!$J$5:$Y$854,($H67-1)*50+$H67,K$7)*$C67,0))</f>
        <v>320</v>
      </c>
      <c r="L67" s="12">
        <f>INT(IF($E67&gt;0,INDEX(怒翼升级!$J$5:$Y$854,($E67-1)*50+$F67,L$7)*$C67,0)+IF($H67&gt;0,INDEX(怒翼升级!$J$5:$Y$854,($H67-1)*50+$H67,L$7)*$C67,0))</f>
        <v>160</v>
      </c>
      <c r="M67" s="12">
        <f>INT(IF($E67&gt;0,INDEX(怒翼升级!$J$5:$Y$854,($E67-1)*50+$F67,M$7)*$C67,0)+IF($H67&gt;0,INDEX(怒翼升级!$J$5:$Y$854,($H67-1)*50+$H67,M$7)*$C67,0))</f>
        <v>160</v>
      </c>
      <c r="N67" s="12">
        <f>INT(IF($E67&gt;0,INDEX(怒翼升级!$J$5:$Y$854,($E67-1)*50+$F67,N$7)*$C67,0)+IF($H67&gt;0,INDEX(怒翼升级!$J$5:$Y$854,($H67-1)*50+$H67,N$7)*$C67,0))</f>
        <v>320</v>
      </c>
      <c r="O67" s="12">
        <f>INT(IF($E67&gt;0,INDEX(怒翼升级!$J$5:$Y$854,($E67-1)*50+$F67,O$7)*$C67,0)+IF($H67&gt;0,INDEX(怒翼升级!$J$5:$Y$854,($H67-1)*50+$H67,O$7)*$C67,0))</f>
        <v>320</v>
      </c>
      <c r="P67" s="12">
        <f>INT(IF($E67&gt;0,INDEX(怒翼升级!$J$5:$Y$854,($E67-1)*50+$F67,P$7)*$C67,0)+IF($H67&gt;0,INDEX(怒翼升级!$J$5:$Y$854,($H67-1)*50+$H67,P$7)*$C67,0))</f>
        <v>0</v>
      </c>
      <c r="Q67" s="12">
        <f>INT(IF($E67&gt;0,INDEX(怒翼升级!$J$5:$Y$854,($E67-1)*50+$F67,Q$7)*$C67,0)+IF($H67&gt;0,INDEX(怒翼升级!$J$5:$Y$854,($H67-1)*50+$H67,Q$7)*$C67,0))</f>
        <v>0</v>
      </c>
      <c r="R67" s="12">
        <f>INT(IF($E67&gt;0,INDEX(怒翼升级!$J$5:$Y$854,($E67-1)*50+$F67,R$7)*$C67,0)+IF($H67&gt;0,INDEX(怒翼升级!$J$5:$Y$854,($H67-1)*50+$H67,R$7)*$C67,0))</f>
        <v>32</v>
      </c>
      <c r="S67" s="12">
        <f>INT(IF($E67&gt;0,INDEX(怒翼升级!$J$5:$Y$854,($E67-1)*50+$F67,S$7)*$C67,0)+IF($H67&gt;0,INDEX(怒翼升级!$J$5:$Y$854,($H67-1)*50+$H67,S$7)*$C67,0))</f>
        <v>0</v>
      </c>
      <c r="T67" s="12">
        <f>INT(IF($E67&gt;0,INDEX(怒翼升级!$J$5:$Y$854,($E67-1)*50+$F67,T$7)*$C67,0)+IF($H67&gt;0,INDEX(怒翼升级!$J$5:$Y$854,($H67-1)*50+$H67,T$7)*$C67,0))</f>
        <v>0</v>
      </c>
      <c r="U67" s="12">
        <f>INT(IF($E67&gt;0,INDEX(怒翼升级!$J$5:$Y$854,($E67-1)*50+$F67,U$7)*$C67,0)+IF($H67&gt;0,INDEX(怒翼升级!$J$5:$Y$854,($H67-1)*50+$H67,U$7)*$C67,0))</f>
        <v>0</v>
      </c>
      <c r="V67" s="12">
        <f>INT(IF($E67&gt;0,INDEX(怒翼升级!$J$5:$Y$854,($E67-1)*50+$F67,V$7)*$C67,0)+IF($H67&gt;0,INDEX(怒翼升级!$J$5:$Y$854,($H67-1)*50+$H67,V$7)*$C67,0))</f>
        <v>32</v>
      </c>
      <c r="W67" s="12">
        <f>INT(IF($E67&gt;0,INDEX(怒翼升级!$J$5:$Y$854,($E67-1)*50+$F67,W$7)*$C67,0)+IF($H67&gt;0,INDEX(怒翼升级!$J$5:$Y$854,($H67-1)*50+$H67,W$7)*$C67,0))</f>
        <v>0</v>
      </c>
      <c r="X67" s="12">
        <f>INT(IF($E67&gt;0,INDEX(怒翼升级!$J$5:$Y$854,($E67-1)*50+$F67,X$7)*$C67,0)+IF($H67&gt;0,INDEX(怒翼升级!$J$5:$Y$854,($H67-1)*50+$H67,X$7)*$C67,0))</f>
        <v>0</v>
      </c>
      <c r="Y67" s="12">
        <f>INT(IF($E67&gt;0,INDEX(怒翼升级!$J$5:$Y$854,($E67-1)*50+$F67,Y$7)*$C67,0)+IF($H67&gt;0,INDEX(怒翼升级!$J$5:$Y$854,($H67-1)*50+$H67,Y$7)*$C67,0))</f>
        <v>0</v>
      </c>
    </row>
    <row r="68" spans="1:25" ht="16.5" x14ac:dyDescent="0.15">
      <c r="A68" s="14" t="s">
        <v>22</v>
      </c>
      <c r="B68" s="20" t="s">
        <v>187</v>
      </c>
      <c r="C68" s="12">
        <f t="shared" si="1"/>
        <v>0.4</v>
      </c>
      <c r="D68" s="14" t="s">
        <v>154</v>
      </c>
      <c r="E68" s="12">
        <f>INDEX(怒翼属性投放!$A$11:$A$27,MATCH(怒翼情缘!D68,怒翼属性投放!$B$11:$B$27,0))</f>
        <v>16</v>
      </c>
      <c r="F68" s="14">
        <v>10</v>
      </c>
      <c r="G68" s="14"/>
      <c r="H68" s="12">
        <f>IF(ISBLANK(G68),0,INDEX(怒翼属性投放!$A$11:$A$27,MATCH(怒翼情缘!G68,怒翼属性投放!$B$11:$B$27,0)))</f>
        <v>0</v>
      </c>
      <c r="I68" s="14">
        <v>10</v>
      </c>
      <c r="J68" s="12">
        <f>INT(IF($E68&gt;0,INDEX(怒翼升级!$J$5:$Y$854,($E68-1)*50+$F68,J$7)*$C68,0)+IF($H68&gt;0,INDEX(怒翼升级!$J$5:$Y$854,($H68-1)*50+$H68,J$7)*$C68,0))</f>
        <v>0</v>
      </c>
      <c r="K68" s="12">
        <f>INT(IF($E68&gt;0,INDEX(怒翼升级!$J$5:$Y$854,($E68-1)*50+$F68,K$7)*$C68,0)+IF($H68&gt;0,INDEX(怒翼升级!$J$5:$Y$854,($H68-1)*50+$H68,K$7)*$C68,0))</f>
        <v>320</v>
      </c>
      <c r="L68" s="12">
        <f>INT(IF($E68&gt;0,INDEX(怒翼升级!$J$5:$Y$854,($E68-1)*50+$F68,L$7)*$C68,0)+IF($H68&gt;0,INDEX(怒翼升级!$J$5:$Y$854,($H68-1)*50+$H68,L$7)*$C68,0))</f>
        <v>160</v>
      </c>
      <c r="M68" s="12">
        <f>INT(IF($E68&gt;0,INDEX(怒翼升级!$J$5:$Y$854,($E68-1)*50+$F68,M$7)*$C68,0)+IF($H68&gt;0,INDEX(怒翼升级!$J$5:$Y$854,($H68-1)*50+$H68,M$7)*$C68,0))</f>
        <v>160</v>
      </c>
      <c r="N68" s="12">
        <f>INT(IF($E68&gt;0,INDEX(怒翼升级!$J$5:$Y$854,($E68-1)*50+$F68,N$7)*$C68,0)+IF($H68&gt;0,INDEX(怒翼升级!$J$5:$Y$854,($H68-1)*50+$H68,N$7)*$C68,0))</f>
        <v>320</v>
      </c>
      <c r="O68" s="12">
        <f>INT(IF($E68&gt;0,INDEX(怒翼升级!$J$5:$Y$854,($E68-1)*50+$F68,O$7)*$C68,0)+IF($H68&gt;0,INDEX(怒翼升级!$J$5:$Y$854,($H68-1)*50+$H68,O$7)*$C68,0))</f>
        <v>0</v>
      </c>
      <c r="P68" s="12">
        <f>INT(IF($E68&gt;0,INDEX(怒翼升级!$J$5:$Y$854,($E68-1)*50+$F68,P$7)*$C68,0)+IF($H68&gt;0,INDEX(怒翼升级!$J$5:$Y$854,($H68-1)*50+$H68,P$7)*$C68,0))</f>
        <v>320</v>
      </c>
      <c r="Q68" s="12">
        <f>INT(IF($E68&gt;0,INDEX(怒翼升级!$J$5:$Y$854,($E68-1)*50+$F68,Q$7)*$C68,0)+IF($H68&gt;0,INDEX(怒翼升级!$J$5:$Y$854,($H68-1)*50+$H68,Q$7)*$C68,0))</f>
        <v>0</v>
      </c>
      <c r="R68" s="12">
        <f>INT(IF($E68&gt;0,INDEX(怒翼升级!$J$5:$Y$854,($E68-1)*50+$F68,R$7)*$C68,0)+IF($H68&gt;0,INDEX(怒翼升级!$J$5:$Y$854,($H68-1)*50+$H68,R$7)*$C68,0))</f>
        <v>0</v>
      </c>
      <c r="S68" s="12">
        <f>INT(IF($E68&gt;0,INDEX(怒翼升级!$J$5:$Y$854,($E68-1)*50+$F68,S$7)*$C68,0)+IF($H68&gt;0,INDEX(怒翼升级!$J$5:$Y$854,($H68-1)*50+$H68,S$7)*$C68,0))</f>
        <v>0</v>
      </c>
      <c r="T68" s="12">
        <f>INT(IF($E68&gt;0,INDEX(怒翼升级!$J$5:$Y$854,($E68-1)*50+$F68,T$7)*$C68,0)+IF($H68&gt;0,INDEX(怒翼升级!$J$5:$Y$854,($H68-1)*50+$H68,T$7)*$C68,0))</f>
        <v>0</v>
      </c>
      <c r="U68" s="12">
        <f>INT(IF($E68&gt;0,INDEX(怒翼升级!$J$5:$Y$854,($E68-1)*50+$F68,U$7)*$C68,0)+IF($H68&gt;0,INDEX(怒翼升级!$J$5:$Y$854,($H68-1)*50+$H68,U$7)*$C68,0))</f>
        <v>32</v>
      </c>
      <c r="V68" s="12">
        <f>INT(IF($E68&gt;0,INDEX(怒翼升级!$J$5:$Y$854,($E68-1)*50+$F68,V$7)*$C68,0)+IF($H68&gt;0,INDEX(怒翼升级!$J$5:$Y$854,($H68-1)*50+$H68,V$7)*$C68,0))</f>
        <v>0</v>
      </c>
      <c r="W68" s="12">
        <f>INT(IF($E68&gt;0,INDEX(怒翼升级!$J$5:$Y$854,($E68-1)*50+$F68,W$7)*$C68,0)+IF($H68&gt;0,INDEX(怒翼升级!$J$5:$Y$854,($H68-1)*50+$H68,W$7)*$C68,0))</f>
        <v>32</v>
      </c>
      <c r="X68" s="12">
        <f>INT(IF($E68&gt;0,INDEX(怒翼升级!$J$5:$Y$854,($E68-1)*50+$F68,X$7)*$C68,0)+IF($H68&gt;0,INDEX(怒翼升级!$J$5:$Y$854,($H68-1)*50+$H68,X$7)*$C68,0))</f>
        <v>0</v>
      </c>
      <c r="Y68" s="12">
        <f>INT(IF($E68&gt;0,INDEX(怒翼升级!$J$5:$Y$854,($E68-1)*50+$F68,Y$7)*$C68,0)+IF($H68&gt;0,INDEX(怒翼升级!$J$5:$Y$854,($H68-1)*50+$H68,Y$7)*$C68,0))</f>
        <v>0</v>
      </c>
    </row>
    <row r="69" spans="1:25" ht="16.5" x14ac:dyDescent="0.15">
      <c r="A69" s="14" t="s">
        <v>23</v>
      </c>
      <c r="B69" s="20" t="s">
        <v>187</v>
      </c>
      <c r="C69" s="12">
        <f t="shared" si="1"/>
        <v>0.4</v>
      </c>
      <c r="D69" s="14" t="s">
        <v>157</v>
      </c>
      <c r="E69" s="12">
        <f>INDEX(怒翼属性投放!$A$11:$A$27,MATCH(怒翼情缘!D69,怒翼属性投放!$B$11:$B$27,0))</f>
        <v>17</v>
      </c>
      <c r="F69" s="14">
        <v>10</v>
      </c>
      <c r="G69" s="14"/>
      <c r="H69" s="12">
        <f>IF(ISBLANK(G69),0,INDEX(怒翼属性投放!$A$11:$A$27,MATCH(怒翼情缘!G69,怒翼属性投放!$B$11:$B$27,0)))</f>
        <v>0</v>
      </c>
      <c r="I69" s="14">
        <v>10</v>
      </c>
      <c r="J69" s="12">
        <f>INT(IF($E69&gt;0,INDEX(怒翼升级!$J$5:$Y$854,($E69-1)*50+$F69,J$7)*$C69,0)+IF($H69&gt;0,INDEX(怒翼升级!$J$5:$Y$854,($H69-1)*50+$H69,J$7)*$C69,0))</f>
        <v>0</v>
      </c>
      <c r="K69" s="12">
        <f>INT(IF($E69&gt;0,INDEX(怒翼升级!$J$5:$Y$854,($E69-1)*50+$F69,K$7)*$C69,0)+IF($H69&gt;0,INDEX(怒翼升级!$J$5:$Y$854,($H69-1)*50+$H69,K$7)*$C69,0))</f>
        <v>320</v>
      </c>
      <c r="L69" s="12">
        <f>INT(IF($E69&gt;0,INDEX(怒翼升级!$J$5:$Y$854,($E69-1)*50+$F69,L$7)*$C69,0)+IF($H69&gt;0,INDEX(怒翼升级!$J$5:$Y$854,($H69-1)*50+$H69,L$7)*$C69,0))</f>
        <v>160</v>
      </c>
      <c r="M69" s="12">
        <f>INT(IF($E69&gt;0,INDEX(怒翼升级!$J$5:$Y$854,($E69-1)*50+$F69,M$7)*$C69,0)+IF($H69&gt;0,INDEX(怒翼升级!$J$5:$Y$854,($H69-1)*50+$H69,M$7)*$C69,0))</f>
        <v>160</v>
      </c>
      <c r="N69" s="12">
        <f>INT(IF($E69&gt;0,INDEX(怒翼升级!$J$5:$Y$854,($E69-1)*50+$F69,N$7)*$C69,0)+IF($H69&gt;0,INDEX(怒翼升级!$J$5:$Y$854,($H69-1)*50+$H69,N$7)*$C69,0))</f>
        <v>320</v>
      </c>
      <c r="O69" s="12">
        <f>INT(IF($E69&gt;0,INDEX(怒翼升级!$J$5:$Y$854,($E69-1)*50+$F69,O$7)*$C69,0)+IF($H69&gt;0,INDEX(怒翼升级!$J$5:$Y$854,($H69-1)*50+$H69,O$7)*$C69,0))</f>
        <v>0</v>
      </c>
      <c r="P69" s="12">
        <f>INT(IF($E69&gt;0,INDEX(怒翼升级!$J$5:$Y$854,($E69-1)*50+$F69,P$7)*$C69,0)+IF($H69&gt;0,INDEX(怒翼升级!$J$5:$Y$854,($H69-1)*50+$H69,P$7)*$C69,0))</f>
        <v>0</v>
      </c>
      <c r="Q69" s="12">
        <f>INT(IF($E69&gt;0,INDEX(怒翼升级!$J$5:$Y$854,($E69-1)*50+$F69,Q$7)*$C69,0)+IF($H69&gt;0,INDEX(怒翼升级!$J$5:$Y$854,($H69-1)*50+$H69,Q$7)*$C69,0))</f>
        <v>320</v>
      </c>
      <c r="R69" s="12">
        <f>INT(IF($E69&gt;0,INDEX(怒翼升级!$J$5:$Y$854,($E69-1)*50+$F69,R$7)*$C69,0)+IF($H69&gt;0,INDEX(怒翼升级!$J$5:$Y$854,($H69-1)*50+$H69,R$7)*$C69,0))</f>
        <v>0</v>
      </c>
      <c r="S69" s="12">
        <f>INT(IF($E69&gt;0,INDEX(怒翼升级!$J$5:$Y$854,($E69-1)*50+$F69,S$7)*$C69,0)+IF($H69&gt;0,INDEX(怒翼升级!$J$5:$Y$854,($H69-1)*50+$H69,S$7)*$C69,0))</f>
        <v>32</v>
      </c>
      <c r="T69" s="12">
        <f>INT(IF($E69&gt;0,INDEX(怒翼升级!$J$5:$Y$854,($E69-1)*50+$F69,T$7)*$C69,0)+IF($H69&gt;0,INDEX(怒翼升级!$J$5:$Y$854,($H69-1)*50+$H69,T$7)*$C69,0))</f>
        <v>32</v>
      </c>
      <c r="U69" s="12">
        <f>INT(IF($E69&gt;0,INDEX(怒翼升级!$J$5:$Y$854,($E69-1)*50+$F69,U$7)*$C69,0)+IF($H69&gt;0,INDEX(怒翼升级!$J$5:$Y$854,($H69-1)*50+$H69,U$7)*$C69,0))</f>
        <v>0</v>
      </c>
      <c r="V69" s="12">
        <f>INT(IF($E69&gt;0,INDEX(怒翼升级!$J$5:$Y$854,($E69-1)*50+$F69,V$7)*$C69,0)+IF($H69&gt;0,INDEX(怒翼升级!$J$5:$Y$854,($H69-1)*50+$H69,V$7)*$C69,0))</f>
        <v>0</v>
      </c>
      <c r="W69" s="12">
        <f>INT(IF($E69&gt;0,INDEX(怒翼升级!$J$5:$Y$854,($E69-1)*50+$F69,W$7)*$C69,0)+IF($H69&gt;0,INDEX(怒翼升级!$J$5:$Y$854,($H69-1)*50+$H69,W$7)*$C69,0))</f>
        <v>0</v>
      </c>
      <c r="X69" s="12">
        <f>INT(IF($E69&gt;0,INDEX(怒翼升级!$J$5:$Y$854,($E69-1)*50+$F69,X$7)*$C69,0)+IF($H69&gt;0,INDEX(怒翼升级!$J$5:$Y$854,($H69-1)*50+$H69,X$7)*$C69,0))</f>
        <v>0</v>
      </c>
      <c r="Y69" s="12">
        <f>INT(IF($E69&gt;0,INDEX(怒翼升级!$J$5:$Y$854,($E69-1)*50+$F69,Y$7)*$C69,0)+IF($H69&gt;0,INDEX(怒翼升级!$J$5:$Y$854,($H69-1)*50+$H69,Y$7)*$C69,0))</f>
        <v>0</v>
      </c>
    </row>
    <row r="70" spans="1:25" ht="16.5" x14ac:dyDescent="0.15">
      <c r="A70" s="14" t="s">
        <v>24</v>
      </c>
      <c r="B70" s="20" t="s">
        <v>187</v>
      </c>
      <c r="C70" s="12">
        <f t="shared" si="1"/>
        <v>0.4</v>
      </c>
      <c r="D70" s="14" t="s">
        <v>157</v>
      </c>
      <c r="E70" s="12">
        <f>INDEX(怒翼属性投放!$A$11:$A$27,MATCH(怒翼情缘!D70,怒翼属性投放!$B$11:$B$27,0))</f>
        <v>17</v>
      </c>
      <c r="F70" s="14">
        <v>10</v>
      </c>
      <c r="G70" s="14"/>
      <c r="H70" s="12">
        <f>IF(ISBLANK(G70),0,INDEX(怒翼属性投放!$A$11:$A$27,MATCH(怒翼情缘!G70,怒翼属性投放!$B$11:$B$27,0)))</f>
        <v>0</v>
      </c>
      <c r="I70" s="14">
        <v>10</v>
      </c>
      <c r="J70" s="12">
        <f>INT(IF($E70&gt;0,INDEX(怒翼升级!$J$5:$Y$854,($E70-1)*50+$F70,J$7)*$C70,0)+IF($H70&gt;0,INDEX(怒翼升级!$J$5:$Y$854,($H70-1)*50+$H70,J$7)*$C70,0))</f>
        <v>0</v>
      </c>
      <c r="K70" s="12">
        <f>INT(IF($E70&gt;0,INDEX(怒翼升级!$J$5:$Y$854,($E70-1)*50+$F70,K$7)*$C70,0)+IF($H70&gt;0,INDEX(怒翼升级!$J$5:$Y$854,($H70-1)*50+$H70,K$7)*$C70,0))</f>
        <v>320</v>
      </c>
      <c r="L70" s="12">
        <f>INT(IF($E70&gt;0,INDEX(怒翼升级!$J$5:$Y$854,($E70-1)*50+$F70,L$7)*$C70,0)+IF($H70&gt;0,INDEX(怒翼升级!$J$5:$Y$854,($H70-1)*50+$H70,L$7)*$C70,0))</f>
        <v>160</v>
      </c>
      <c r="M70" s="12">
        <f>INT(IF($E70&gt;0,INDEX(怒翼升级!$J$5:$Y$854,($E70-1)*50+$F70,M$7)*$C70,0)+IF($H70&gt;0,INDEX(怒翼升级!$J$5:$Y$854,($H70-1)*50+$H70,M$7)*$C70,0))</f>
        <v>160</v>
      </c>
      <c r="N70" s="12">
        <f>INT(IF($E70&gt;0,INDEX(怒翼升级!$J$5:$Y$854,($E70-1)*50+$F70,N$7)*$C70,0)+IF($H70&gt;0,INDEX(怒翼升级!$J$5:$Y$854,($H70-1)*50+$H70,N$7)*$C70,0))</f>
        <v>320</v>
      </c>
      <c r="O70" s="12">
        <f>INT(IF($E70&gt;0,INDEX(怒翼升级!$J$5:$Y$854,($E70-1)*50+$F70,O$7)*$C70,0)+IF($H70&gt;0,INDEX(怒翼升级!$J$5:$Y$854,($H70-1)*50+$H70,O$7)*$C70,0))</f>
        <v>0</v>
      </c>
      <c r="P70" s="12">
        <f>INT(IF($E70&gt;0,INDEX(怒翼升级!$J$5:$Y$854,($E70-1)*50+$F70,P$7)*$C70,0)+IF($H70&gt;0,INDEX(怒翼升级!$J$5:$Y$854,($H70-1)*50+$H70,P$7)*$C70,0))</f>
        <v>0</v>
      </c>
      <c r="Q70" s="12">
        <f>INT(IF($E70&gt;0,INDEX(怒翼升级!$J$5:$Y$854,($E70-1)*50+$F70,Q$7)*$C70,0)+IF($H70&gt;0,INDEX(怒翼升级!$J$5:$Y$854,($H70-1)*50+$H70,Q$7)*$C70,0))</f>
        <v>320</v>
      </c>
      <c r="R70" s="12">
        <f>INT(IF($E70&gt;0,INDEX(怒翼升级!$J$5:$Y$854,($E70-1)*50+$F70,R$7)*$C70,0)+IF($H70&gt;0,INDEX(怒翼升级!$J$5:$Y$854,($H70-1)*50+$H70,R$7)*$C70,0))</f>
        <v>0</v>
      </c>
      <c r="S70" s="12">
        <f>INT(IF($E70&gt;0,INDEX(怒翼升级!$J$5:$Y$854,($E70-1)*50+$F70,S$7)*$C70,0)+IF($H70&gt;0,INDEX(怒翼升级!$J$5:$Y$854,($H70-1)*50+$H70,S$7)*$C70,0))</f>
        <v>32</v>
      </c>
      <c r="T70" s="12">
        <f>INT(IF($E70&gt;0,INDEX(怒翼升级!$J$5:$Y$854,($E70-1)*50+$F70,T$7)*$C70,0)+IF($H70&gt;0,INDEX(怒翼升级!$J$5:$Y$854,($H70-1)*50+$H70,T$7)*$C70,0))</f>
        <v>32</v>
      </c>
      <c r="U70" s="12">
        <f>INT(IF($E70&gt;0,INDEX(怒翼升级!$J$5:$Y$854,($E70-1)*50+$F70,U$7)*$C70,0)+IF($H70&gt;0,INDEX(怒翼升级!$J$5:$Y$854,($H70-1)*50+$H70,U$7)*$C70,0))</f>
        <v>0</v>
      </c>
      <c r="V70" s="12">
        <f>INT(IF($E70&gt;0,INDEX(怒翼升级!$J$5:$Y$854,($E70-1)*50+$F70,V$7)*$C70,0)+IF($H70&gt;0,INDEX(怒翼升级!$J$5:$Y$854,($H70-1)*50+$H70,V$7)*$C70,0))</f>
        <v>0</v>
      </c>
      <c r="W70" s="12">
        <f>INT(IF($E70&gt;0,INDEX(怒翼升级!$J$5:$Y$854,($E70-1)*50+$F70,W$7)*$C70,0)+IF($H70&gt;0,INDEX(怒翼升级!$J$5:$Y$854,($H70-1)*50+$H70,W$7)*$C70,0))</f>
        <v>0</v>
      </c>
      <c r="X70" s="12">
        <f>INT(IF($E70&gt;0,INDEX(怒翼升级!$J$5:$Y$854,($E70-1)*50+$F70,X$7)*$C70,0)+IF($H70&gt;0,INDEX(怒翼升级!$J$5:$Y$854,($H70-1)*50+$H70,X$7)*$C70,0))</f>
        <v>0</v>
      </c>
      <c r="Y70" s="12">
        <f>INT(IF($E70&gt;0,INDEX(怒翼升级!$J$5:$Y$854,($E70-1)*50+$F70,Y$7)*$C70,0)+IF($H70&gt;0,INDEX(怒翼升级!$J$5:$Y$854,($H70-1)*50+$H70,Y$7)*$C70,0))</f>
        <v>0</v>
      </c>
    </row>
    <row r="71" spans="1:25" ht="16.5" x14ac:dyDescent="0.15">
      <c r="A71" s="14" t="s">
        <v>25</v>
      </c>
      <c r="B71" s="20" t="s">
        <v>187</v>
      </c>
      <c r="C71" s="12">
        <f t="shared" si="1"/>
        <v>0.4</v>
      </c>
      <c r="D71" s="14" t="s">
        <v>158</v>
      </c>
      <c r="E71" s="12">
        <f>INDEX(怒翼属性投放!$A$11:$A$27,MATCH(怒翼情缘!D71,怒翼属性投放!$B$11:$B$27,0))</f>
        <v>8</v>
      </c>
      <c r="F71" s="14">
        <v>10</v>
      </c>
      <c r="G71" s="14"/>
      <c r="H71" s="12">
        <f>IF(ISBLANK(G71),0,INDEX(怒翼属性投放!$A$11:$A$27,MATCH(怒翼情缘!G71,怒翼属性投放!$B$11:$B$27,0)))</f>
        <v>0</v>
      </c>
      <c r="I71" s="14">
        <v>10</v>
      </c>
      <c r="J71" s="12">
        <f>INT(IF($E71&gt;0,INDEX(怒翼升级!$J$5:$Y$854,($E71-1)*50+$F71,J$7)*$C71,0)+IF($H71&gt;0,INDEX(怒翼升级!$J$5:$Y$854,($H71-1)*50+$H71,J$7)*$C71,0))</f>
        <v>2350</v>
      </c>
      <c r="K71" s="12">
        <f>INT(IF($E71&gt;0,INDEX(怒翼升级!$J$5:$Y$854,($E71-1)*50+$F71,K$7)*$C71,0)+IF($H71&gt;0,INDEX(怒翼升级!$J$5:$Y$854,($H71-1)*50+$H71,K$7)*$C71,0))</f>
        <v>188</v>
      </c>
      <c r="L71" s="12">
        <f>INT(IF($E71&gt;0,INDEX(怒翼升级!$J$5:$Y$854,($E71-1)*50+$F71,L$7)*$C71,0)+IF($H71&gt;0,INDEX(怒翼升级!$J$5:$Y$854,($H71-1)*50+$H71,L$7)*$C71,0))</f>
        <v>94</v>
      </c>
      <c r="M71" s="12">
        <f>INT(IF($E71&gt;0,INDEX(怒翼升级!$J$5:$Y$854,($E71-1)*50+$F71,M$7)*$C71,0)+IF($H71&gt;0,INDEX(怒翼升级!$J$5:$Y$854,($H71-1)*50+$H71,M$7)*$C71,0))</f>
        <v>94</v>
      </c>
      <c r="N71" s="12">
        <f>INT(IF($E71&gt;0,INDEX(怒翼升级!$J$5:$Y$854,($E71-1)*50+$F71,N$7)*$C71,0)+IF($H71&gt;0,INDEX(怒翼升级!$J$5:$Y$854,($H71-1)*50+$H71,N$7)*$C71,0))</f>
        <v>0</v>
      </c>
      <c r="O71" s="12">
        <f>INT(IF($E71&gt;0,INDEX(怒翼升级!$J$5:$Y$854,($E71-1)*50+$F71,O$7)*$C71,0)+IF($H71&gt;0,INDEX(怒翼升级!$J$5:$Y$854,($H71-1)*50+$H71,O$7)*$C71,0))</f>
        <v>282</v>
      </c>
      <c r="P71" s="12">
        <f>INT(IF($E71&gt;0,INDEX(怒翼升级!$J$5:$Y$854,($E71-1)*50+$F71,P$7)*$C71,0)+IF($H71&gt;0,INDEX(怒翼升级!$J$5:$Y$854,($H71-1)*50+$H71,P$7)*$C71,0))</f>
        <v>0</v>
      </c>
      <c r="Q71" s="12">
        <f>INT(IF($E71&gt;0,INDEX(怒翼升级!$J$5:$Y$854,($E71-1)*50+$F71,Q$7)*$C71,0)+IF($H71&gt;0,INDEX(怒翼升级!$J$5:$Y$854,($H71-1)*50+$H71,Q$7)*$C71,0))</f>
        <v>0</v>
      </c>
      <c r="R71" s="12">
        <f>INT(IF($E71&gt;0,INDEX(怒翼升级!$J$5:$Y$854,($E71-1)*50+$F71,R$7)*$C71,0)+IF($H71&gt;0,INDEX(怒翼升级!$J$5:$Y$854,($H71-1)*50+$H71,R$7)*$C71,0))</f>
        <v>0</v>
      </c>
      <c r="S71" s="12">
        <f>INT(IF($E71&gt;0,INDEX(怒翼升级!$J$5:$Y$854,($E71-1)*50+$F71,S$7)*$C71,0)+IF($H71&gt;0,INDEX(怒翼升级!$J$5:$Y$854,($H71-1)*50+$H71,S$7)*$C71,0))</f>
        <v>0</v>
      </c>
      <c r="T71" s="12">
        <f>INT(IF($E71&gt;0,INDEX(怒翼升级!$J$5:$Y$854,($E71-1)*50+$F71,T$7)*$C71,0)+IF($H71&gt;0,INDEX(怒翼升级!$J$5:$Y$854,($H71-1)*50+$H71,T$7)*$C71,0))</f>
        <v>0</v>
      </c>
      <c r="U71" s="12">
        <f>INT(IF($E71&gt;0,INDEX(怒翼升级!$J$5:$Y$854,($E71-1)*50+$F71,U$7)*$C71,0)+IF($H71&gt;0,INDEX(怒翼升级!$J$5:$Y$854,($H71-1)*50+$H71,U$7)*$C71,0))</f>
        <v>0</v>
      </c>
      <c r="V71" s="12">
        <f>INT(IF($E71&gt;0,INDEX(怒翼升级!$J$5:$Y$854,($E71-1)*50+$F71,V$7)*$C71,0)+IF($H71&gt;0,INDEX(怒翼升级!$J$5:$Y$854,($H71-1)*50+$H71,V$7)*$C71,0))</f>
        <v>0</v>
      </c>
      <c r="W71" s="12">
        <f>INT(IF($E71&gt;0,INDEX(怒翼升级!$J$5:$Y$854,($E71-1)*50+$F71,W$7)*$C71,0)+IF($H71&gt;0,INDEX(怒翼升级!$J$5:$Y$854,($H71-1)*50+$H71,W$7)*$C71,0))</f>
        <v>0</v>
      </c>
      <c r="X71" s="12">
        <f>INT(IF($E71&gt;0,INDEX(怒翼升级!$J$5:$Y$854,($E71-1)*50+$F71,X$7)*$C71,0)+IF($H71&gt;0,INDEX(怒翼升级!$J$5:$Y$854,($H71-1)*50+$H71,X$7)*$C71,0))</f>
        <v>0</v>
      </c>
      <c r="Y71" s="12">
        <f>INT(IF($E71&gt;0,INDEX(怒翼升级!$J$5:$Y$854,($E71-1)*50+$F71,Y$7)*$C71,0)+IF($H71&gt;0,INDEX(怒翼升级!$J$5:$Y$854,($H71-1)*50+$H71,Y$7)*$C71,0))</f>
        <v>0</v>
      </c>
    </row>
    <row r="72" spans="1:25" ht="16.5" x14ac:dyDescent="0.15">
      <c r="A72" s="14" t="s">
        <v>9</v>
      </c>
      <c r="B72" s="20" t="s">
        <v>187</v>
      </c>
      <c r="C72" s="12">
        <f t="shared" si="1"/>
        <v>0.25</v>
      </c>
      <c r="D72" s="14" t="s">
        <v>174</v>
      </c>
      <c r="E72" s="12">
        <f>INDEX(怒翼属性投放!$A$11:$A$27,MATCH(怒翼情缘!D72,怒翼属性投放!$B$11:$B$27,0))</f>
        <v>5</v>
      </c>
      <c r="F72" s="14">
        <v>10</v>
      </c>
      <c r="G72" s="14" t="s">
        <v>175</v>
      </c>
      <c r="H72" s="12">
        <f>IF(ISBLANK(G72),0,INDEX(怒翼属性投放!$A$11:$A$27,MATCH(怒翼情缘!G72,怒翼属性投放!$B$11:$B$27,0)))</f>
        <v>4</v>
      </c>
      <c r="I72" s="14">
        <v>10</v>
      </c>
      <c r="J72" s="12">
        <f>INT(IF($E72&gt;0,INDEX(怒翼升级!$J$5:$Y$854,($E72-1)*50+$F72,J$7)*$C72,0)+IF($H72&gt;0,INDEX(怒翼升级!$J$5:$Y$854,($H72-1)*50+$H72,J$7)*$C72,0))</f>
        <v>1559</v>
      </c>
      <c r="K72" s="12">
        <f>INT(IF($E72&gt;0,INDEX(怒翼升级!$J$5:$Y$854,($E72-1)*50+$F72,K$7)*$C72,0)+IF($H72&gt;0,INDEX(怒翼升级!$J$5:$Y$854,($H72-1)*50+$H72,K$7)*$C72,0))</f>
        <v>124</v>
      </c>
      <c r="L72" s="12">
        <f>INT(IF($E72&gt;0,INDEX(怒翼升级!$J$5:$Y$854,($E72-1)*50+$F72,L$7)*$C72,0)+IF($H72&gt;0,INDEX(怒翼升级!$J$5:$Y$854,($H72-1)*50+$H72,L$7)*$C72,0))</f>
        <v>62</v>
      </c>
      <c r="M72" s="12">
        <f>INT(IF($E72&gt;0,INDEX(怒翼升级!$J$5:$Y$854,($E72-1)*50+$F72,M$7)*$C72,0)+IF($H72&gt;0,INDEX(怒翼升级!$J$5:$Y$854,($H72-1)*50+$H72,M$7)*$C72,0))</f>
        <v>62</v>
      </c>
      <c r="N72" s="12">
        <f>INT(IF($E72&gt;0,INDEX(怒翼升级!$J$5:$Y$854,($E72-1)*50+$F72,N$7)*$C72,0)+IF($H72&gt;0,INDEX(怒翼升级!$J$5:$Y$854,($H72-1)*50+$H72,N$7)*$C72,0))</f>
        <v>0</v>
      </c>
      <c r="O72" s="12">
        <f>INT(IF($E72&gt;0,INDEX(怒翼升级!$J$5:$Y$854,($E72-1)*50+$F72,O$7)*$C72,0)+IF($H72&gt;0,INDEX(怒翼升级!$J$5:$Y$854,($H72-1)*50+$H72,O$7)*$C72,0))</f>
        <v>0</v>
      </c>
      <c r="P72" s="12">
        <f>INT(IF($E72&gt;0,INDEX(怒翼升级!$J$5:$Y$854,($E72-1)*50+$F72,P$7)*$C72,0)+IF($H72&gt;0,INDEX(怒翼升级!$J$5:$Y$854,($H72-1)*50+$H72,P$7)*$C72,0))</f>
        <v>0</v>
      </c>
      <c r="Q72" s="12">
        <f>INT(IF($E72&gt;0,INDEX(怒翼升级!$J$5:$Y$854,($E72-1)*50+$F72,Q$7)*$C72,0)+IF($H72&gt;0,INDEX(怒翼升级!$J$5:$Y$854,($H72-1)*50+$H72,Q$7)*$C72,0))</f>
        <v>0</v>
      </c>
      <c r="R72" s="12">
        <f>INT(IF($E72&gt;0,INDEX(怒翼升级!$J$5:$Y$854,($E72-1)*50+$F72,R$7)*$C72,0)+IF($H72&gt;0,INDEX(怒翼升级!$J$5:$Y$854,($H72-1)*50+$H72,R$7)*$C72,0))</f>
        <v>0</v>
      </c>
      <c r="S72" s="12">
        <f>INT(IF($E72&gt;0,INDEX(怒翼升级!$J$5:$Y$854,($E72-1)*50+$F72,S$7)*$C72,0)+IF($H72&gt;0,INDEX(怒翼升级!$J$5:$Y$854,($H72-1)*50+$H72,S$7)*$C72,0))</f>
        <v>0</v>
      </c>
      <c r="T72" s="12">
        <f>INT(IF($E72&gt;0,INDEX(怒翼升级!$J$5:$Y$854,($E72-1)*50+$F72,T$7)*$C72,0)+IF($H72&gt;0,INDEX(怒翼升级!$J$5:$Y$854,($H72-1)*50+$H72,T$7)*$C72,0))</f>
        <v>0</v>
      </c>
      <c r="U72" s="12">
        <f>INT(IF($E72&gt;0,INDEX(怒翼升级!$J$5:$Y$854,($E72-1)*50+$F72,U$7)*$C72,0)+IF($H72&gt;0,INDEX(怒翼升级!$J$5:$Y$854,($H72-1)*50+$H72,U$7)*$C72,0))</f>
        <v>0</v>
      </c>
      <c r="V72" s="12">
        <f>INT(IF($E72&gt;0,INDEX(怒翼升级!$J$5:$Y$854,($E72-1)*50+$F72,V$7)*$C72,0)+IF($H72&gt;0,INDEX(怒翼升级!$J$5:$Y$854,($H72-1)*50+$H72,V$7)*$C72,0))</f>
        <v>0</v>
      </c>
      <c r="W72" s="12">
        <f>INT(IF($E72&gt;0,INDEX(怒翼升级!$J$5:$Y$854,($E72-1)*50+$F72,W$7)*$C72,0)+IF($H72&gt;0,INDEX(怒翼升级!$J$5:$Y$854,($H72-1)*50+$H72,W$7)*$C72,0))</f>
        <v>0</v>
      </c>
      <c r="X72" s="12">
        <f>INT(IF($E72&gt;0,INDEX(怒翼升级!$J$5:$Y$854,($E72-1)*50+$F72,X$7)*$C72,0)+IF($H72&gt;0,INDEX(怒翼升级!$J$5:$Y$854,($H72-1)*50+$H72,X$7)*$C72,0))</f>
        <v>0</v>
      </c>
      <c r="Y72" s="12">
        <f>INT(IF($E72&gt;0,INDEX(怒翼升级!$J$5:$Y$854,($E72-1)*50+$F72,Y$7)*$C72,0)+IF($H72&gt;0,INDEX(怒翼升级!$J$5:$Y$854,($H72-1)*50+$H72,Y$7)*$C72,0))</f>
        <v>0</v>
      </c>
    </row>
    <row r="73" spans="1:25" ht="16.5" x14ac:dyDescent="0.15">
      <c r="A73" s="14" t="s">
        <v>10</v>
      </c>
      <c r="B73" s="20" t="s">
        <v>187</v>
      </c>
      <c r="C73" s="12">
        <f t="shared" si="1"/>
        <v>0.25</v>
      </c>
      <c r="D73" s="14" t="s">
        <v>176</v>
      </c>
      <c r="E73" s="12">
        <f>INDEX(怒翼属性投放!$A$11:$A$27,MATCH(怒翼情缘!D73,怒翼属性投放!$B$11:$B$27,0))</f>
        <v>6</v>
      </c>
      <c r="F73" s="14">
        <v>10</v>
      </c>
      <c r="G73" s="14" t="s">
        <v>175</v>
      </c>
      <c r="H73" s="12">
        <f>IF(ISBLANK(G73),0,INDEX(怒翼属性投放!$A$11:$A$27,MATCH(怒翼情缘!G73,怒翼属性投放!$B$11:$B$27,0)))</f>
        <v>4</v>
      </c>
      <c r="I73" s="14">
        <v>10</v>
      </c>
      <c r="J73" s="12">
        <f>INT(IF($E73&gt;0,INDEX(怒翼升级!$J$5:$Y$854,($E73-1)*50+$F73,J$7)*$C73,0)+IF($H73&gt;0,INDEX(怒翼升级!$J$5:$Y$854,($H73-1)*50+$H73,J$7)*$C73,0))</f>
        <v>1812</v>
      </c>
      <c r="K73" s="12">
        <f>INT(IF($E73&gt;0,INDEX(怒翼升级!$J$5:$Y$854,($E73-1)*50+$F73,K$7)*$C73,0)+IF($H73&gt;0,INDEX(怒翼升级!$J$5:$Y$854,($H73-1)*50+$H73,K$7)*$C73,0))</f>
        <v>145</v>
      </c>
      <c r="L73" s="12">
        <f>INT(IF($E73&gt;0,INDEX(怒翼升级!$J$5:$Y$854,($E73-1)*50+$F73,L$7)*$C73,0)+IF($H73&gt;0,INDEX(怒翼升级!$J$5:$Y$854,($H73-1)*50+$H73,L$7)*$C73,0))</f>
        <v>72</v>
      </c>
      <c r="M73" s="12">
        <f>INT(IF($E73&gt;0,INDEX(怒翼升级!$J$5:$Y$854,($E73-1)*50+$F73,M$7)*$C73,0)+IF($H73&gt;0,INDEX(怒翼升级!$J$5:$Y$854,($H73-1)*50+$H73,M$7)*$C73,0))</f>
        <v>72</v>
      </c>
      <c r="N73" s="12">
        <f>INT(IF($E73&gt;0,INDEX(怒翼升级!$J$5:$Y$854,($E73-1)*50+$F73,N$7)*$C73,0)+IF($H73&gt;0,INDEX(怒翼升级!$J$5:$Y$854,($H73-1)*50+$H73,N$7)*$C73,0))</f>
        <v>0</v>
      </c>
      <c r="O73" s="12">
        <f>INT(IF($E73&gt;0,INDEX(怒翼升级!$J$5:$Y$854,($E73-1)*50+$F73,O$7)*$C73,0)+IF($H73&gt;0,INDEX(怒翼升级!$J$5:$Y$854,($H73-1)*50+$H73,O$7)*$C73,0))</f>
        <v>0</v>
      </c>
      <c r="P73" s="12">
        <f>INT(IF($E73&gt;0,INDEX(怒翼升级!$J$5:$Y$854,($E73-1)*50+$F73,P$7)*$C73,0)+IF($H73&gt;0,INDEX(怒翼升级!$J$5:$Y$854,($H73-1)*50+$H73,P$7)*$C73,0))</f>
        <v>0</v>
      </c>
      <c r="Q73" s="12">
        <f>INT(IF($E73&gt;0,INDEX(怒翼升级!$J$5:$Y$854,($E73-1)*50+$F73,Q$7)*$C73,0)+IF($H73&gt;0,INDEX(怒翼升级!$J$5:$Y$854,($H73-1)*50+$H73,Q$7)*$C73,0))</f>
        <v>0</v>
      </c>
      <c r="R73" s="12">
        <f>INT(IF($E73&gt;0,INDEX(怒翼升级!$J$5:$Y$854,($E73-1)*50+$F73,R$7)*$C73,0)+IF($H73&gt;0,INDEX(怒翼升级!$J$5:$Y$854,($H73-1)*50+$H73,R$7)*$C73,0))</f>
        <v>0</v>
      </c>
      <c r="S73" s="12">
        <f>INT(IF($E73&gt;0,INDEX(怒翼升级!$J$5:$Y$854,($E73-1)*50+$F73,S$7)*$C73,0)+IF($H73&gt;0,INDEX(怒翼升级!$J$5:$Y$854,($H73-1)*50+$H73,S$7)*$C73,0))</f>
        <v>0</v>
      </c>
      <c r="T73" s="12">
        <f>INT(IF($E73&gt;0,INDEX(怒翼升级!$J$5:$Y$854,($E73-1)*50+$F73,T$7)*$C73,0)+IF($H73&gt;0,INDEX(怒翼升级!$J$5:$Y$854,($H73-1)*50+$H73,T$7)*$C73,0))</f>
        <v>0</v>
      </c>
      <c r="U73" s="12">
        <f>INT(IF($E73&gt;0,INDEX(怒翼升级!$J$5:$Y$854,($E73-1)*50+$F73,U$7)*$C73,0)+IF($H73&gt;0,INDEX(怒翼升级!$J$5:$Y$854,($H73-1)*50+$H73,U$7)*$C73,0))</f>
        <v>0</v>
      </c>
      <c r="V73" s="12">
        <f>INT(IF($E73&gt;0,INDEX(怒翼升级!$J$5:$Y$854,($E73-1)*50+$F73,V$7)*$C73,0)+IF($H73&gt;0,INDEX(怒翼升级!$J$5:$Y$854,($H73-1)*50+$H73,V$7)*$C73,0))</f>
        <v>0</v>
      </c>
      <c r="W73" s="12">
        <f>INT(IF($E73&gt;0,INDEX(怒翼升级!$J$5:$Y$854,($E73-1)*50+$F73,W$7)*$C73,0)+IF($H73&gt;0,INDEX(怒翼升级!$J$5:$Y$854,($H73-1)*50+$H73,W$7)*$C73,0))</f>
        <v>0</v>
      </c>
      <c r="X73" s="12">
        <f>INT(IF($E73&gt;0,INDEX(怒翼升级!$J$5:$Y$854,($E73-1)*50+$F73,X$7)*$C73,0)+IF($H73&gt;0,INDEX(怒翼升级!$J$5:$Y$854,($H73-1)*50+$H73,X$7)*$C73,0))</f>
        <v>0</v>
      </c>
      <c r="Y73" s="12">
        <f>INT(IF($E73&gt;0,INDEX(怒翼升级!$J$5:$Y$854,($E73-1)*50+$F73,Y$7)*$C73,0)+IF($H73&gt;0,INDEX(怒翼升级!$J$5:$Y$854,($H73-1)*50+$H73,Y$7)*$C73,0))</f>
        <v>0</v>
      </c>
    </row>
    <row r="74" spans="1:25" ht="16.5" x14ac:dyDescent="0.15">
      <c r="A74" s="14" t="s">
        <v>11</v>
      </c>
      <c r="B74" s="20" t="s">
        <v>187</v>
      </c>
      <c r="C74" s="12">
        <f t="shared" si="1"/>
        <v>0.25</v>
      </c>
      <c r="D74" s="14" t="s">
        <v>177</v>
      </c>
      <c r="E74" s="12">
        <f>INDEX(怒翼属性投放!$A$11:$A$27,MATCH(怒翼情缘!D74,怒翼属性投放!$B$11:$B$27,0))</f>
        <v>7</v>
      </c>
      <c r="F74" s="14">
        <v>10</v>
      </c>
      <c r="G74" s="14" t="s">
        <v>175</v>
      </c>
      <c r="H74" s="12">
        <f>IF(ISBLANK(G74),0,INDEX(怒翼属性投放!$A$11:$A$27,MATCH(怒翼情缘!G74,怒翼属性投放!$B$11:$B$27,0)))</f>
        <v>4</v>
      </c>
      <c r="I74" s="14">
        <v>10</v>
      </c>
      <c r="J74" s="12">
        <f>INT(IF($E74&gt;0,INDEX(怒翼升级!$J$5:$Y$854,($E74-1)*50+$F74,J$7)*$C74,0)+IF($H74&gt;0,INDEX(怒翼升级!$J$5:$Y$854,($H74-1)*50+$H74,J$7)*$C74,0))</f>
        <v>1337</v>
      </c>
      <c r="K74" s="12">
        <f>INT(IF($E74&gt;0,INDEX(怒翼升级!$J$5:$Y$854,($E74-1)*50+$F74,K$7)*$C74,0)+IF($H74&gt;0,INDEX(怒翼升级!$J$5:$Y$854,($H74-1)*50+$H74,K$7)*$C74,0))</f>
        <v>107</v>
      </c>
      <c r="L74" s="12">
        <f>INT(IF($E74&gt;0,INDEX(怒翼升级!$J$5:$Y$854,($E74-1)*50+$F74,L$7)*$C74,0)+IF($H74&gt;0,INDEX(怒翼升级!$J$5:$Y$854,($H74-1)*50+$H74,L$7)*$C74,0))</f>
        <v>53</v>
      </c>
      <c r="M74" s="12">
        <f>INT(IF($E74&gt;0,INDEX(怒翼升级!$J$5:$Y$854,($E74-1)*50+$F74,M$7)*$C74,0)+IF($H74&gt;0,INDEX(怒翼升级!$J$5:$Y$854,($H74-1)*50+$H74,M$7)*$C74,0))</f>
        <v>53</v>
      </c>
      <c r="N74" s="12">
        <f>INT(IF($E74&gt;0,INDEX(怒翼升级!$J$5:$Y$854,($E74-1)*50+$F74,N$7)*$C74,0)+IF($H74&gt;0,INDEX(怒翼升级!$J$5:$Y$854,($H74-1)*50+$H74,N$7)*$C74,0))</f>
        <v>284</v>
      </c>
      <c r="O74" s="12">
        <f>INT(IF($E74&gt;0,INDEX(怒翼升级!$J$5:$Y$854,($E74-1)*50+$F74,O$7)*$C74,0)+IF($H74&gt;0,INDEX(怒翼升级!$J$5:$Y$854,($H74-1)*50+$H74,O$7)*$C74,0))</f>
        <v>0</v>
      </c>
      <c r="P74" s="12">
        <f>INT(IF($E74&gt;0,INDEX(怒翼升级!$J$5:$Y$854,($E74-1)*50+$F74,P$7)*$C74,0)+IF($H74&gt;0,INDEX(怒翼升级!$J$5:$Y$854,($H74-1)*50+$H74,P$7)*$C74,0))</f>
        <v>0</v>
      </c>
      <c r="Q74" s="12">
        <f>INT(IF($E74&gt;0,INDEX(怒翼升级!$J$5:$Y$854,($E74-1)*50+$F74,Q$7)*$C74,0)+IF($H74&gt;0,INDEX(怒翼升级!$J$5:$Y$854,($H74-1)*50+$H74,Q$7)*$C74,0))</f>
        <v>0</v>
      </c>
      <c r="R74" s="12">
        <f>INT(IF($E74&gt;0,INDEX(怒翼升级!$J$5:$Y$854,($E74-1)*50+$F74,R$7)*$C74,0)+IF($H74&gt;0,INDEX(怒翼升级!$J$5:$Y$854,($H74-1)*50+$H74,R$7)*$C74,0))</f>
        <v>0</v>
      </c>
      <c r="S74" s="12">
        <f>INT(IF($E74&gt;0,INDEX(怒翼升级!$J$5:$Y$854,($E74-1)*50+$F74,S$7)*$C74,0)+IF($H74&gt;0,INDEX(怒翼升级!$J$5:$Y$854,($H74-1)*50+$H74,S$7)*$C74,0))</f>
        <v>0</v>
      </c>
      <c r="T74" s="12">
        <f>INT(IF($E74&gt;0,INDEX(怒翼升级!$J$5:$Y$854,($E74-1)*50+$F74,T$7)*$C74,0)+IF($H74&gt;0,INDEX(怒翼升级!$J$5:$Y$854,($H74-1)*50+$H74,T$7)*$C74,0))</f>
        <v>0</v>
      </c>
      <c r="U74" s="12">
        <f>INT(IF($E74&gt;0,INDEX(怒翼升级!$J$5:$Y$854,($E74-1)*50+$F74,U$7)*$C74,0)+IF($H74&gt;0,INDEX(怒翼升级!$J$5:$Y$854,($H74-1)*50+$H74,U$7)*$C74,0))</f>
        <v>0</v>
      </c>
      <c r="V74" s="12">
        <f>INT(IF($E74&gt;0,INDEX(怒翼升级!$J$5:$Y$854,($E74-1)*50+$F74,V$7)*$C74,0)+IF($H74&gt;0,INDEX(怒翼升级!$J$5:$Y$854,($H74-1)*50+$H74,V$7)*$C74,0))</f>
        <v>0</v>
      </c>
      <c r="W74" s="12">
        <f>INT(IF($E74&gt;0,INDEX(怒翼升级!$J$5:$Y$854,($E74-1)*50+$F74,W$7)*$C74,0)+IF($H74&gt;0,INDEX(怒翼升级!$J$5:$Y$854,($H74-1)*50+$H74,W$7)*$C74,0))</f>
        <v>0</v>
      </c>
      <c r="X74" s="12">
        <f>INT(IF($E74&gt;0,INDEX(怒翼升级!$J$5:$Y$854,($E74-1)*50+$F74,X$7)*$C74,0)+IF($H74&gt;0,INDEX(怒翼升级!$J$5:$Y$854,($H74-1)*50+$H74,X$7)*$C74,0))</f>
        <v>0</v>
      </c>
      <c r="Y74" s="12">
        <f>INT(IF($E74&gt;0,INDEX(怒翼升级!$J$5:$Y$854,($E74-1)*50+$F74,Y$7)*$C74,0)+IF($H74&gt;0,INDEX(怒翼升级!$J$5:$Y$854,($H74-1)*50+$H74,Y$7)*$C74,0))</f>
        <v>0</v>
      </c>
    </row>
    <row r="75" spans="1:25" ht="16.5" x14ac:dyDescent="0.15">
      <c r="A75" s="14" t="s">
        <v>12</v>
      </c>
      <c r="B75" s="20" t="s">
        <v>187</v>
      </c>
      <c r="C75" s="12">
        <f t="shared" si="1"/>
        <v>0.4</v>
      </c>
      <c r="D75" s="14" t="s">
        <v>14</v>
      </c>
      <c r="E75" s="12">
        <f>INDEX(怒翼属性投放!$A$11:$A$27,MATCH(怒翼情缘!D75,怒翼属性投放!$B$11:$B$27,0))</f>
        <v>6</v>
      </c>
      <c r="F75" s="14">
        <v>10</v>
      </c>
      <c r="G75" s="14"/>
      <c r="H75" s="12">
        <f>IF(ISBLANK(G75),0,INDEX(怒翼属性投放!$A$11:$A$27,MATCH(怒翼情缘!G75,怒翼属性投放!$B$11:$B$27,0)))</f>
        <v>0</v>
      </c>
      <c r="I75" s="14">
        <v>10</v>
      </c>
      <c r="J75" s="12">
        <f>INT(IF($E75&gt;0,INDEX(怒翼升级!$J$5:$Y$854,($E75-1)*50+$F75,J$7)*$C75,0)+IF($H75&gt;0,INDEX(怒翼升级!$J$5:$Y$854,($H75-1)*50+$H75,J$7)*$C75,0))</f>
        <v>2025</v>
      </c>
      <c r="K75" s="12">
        <f>INT(IF($E75&gt;0,INDEX(怒翼升级!$J$5:$Y$854,($E75-1)*50+$F75,K$7)*$C75,0)+IF($H75&gt;0,INDEX(怒翼升级!$J$5:$Y$854,($H75-1)*50+$H75,K$7)*$C75,0))</f>
        <v>162</v>
      </c>
      <c r="L75" s="12">
        <f>INT(IF($E75&gt;0,INDEX(怒翼升级!$J$5:$Y$854,($E75-1)*50+$F75,L$7)*$C75,0)+IF($H75&gt;0,INDEX(怒翼升级!$J$5:$Y$854,($H75-1)*50+$H75,L$7)*$C75,0))</f>
        <v>80</v>
      </c>
      <c r="M75" s="12">
        <f>INT(IF($E75&gt;0,INDEX(怒翼升级!$J$5:$Y$854,($E75-1)*50+$F75,M$7)*$C75,0)+IF($H75&gt;0,INDEX(怒翼升级!$J$5:$Y$854,($H75-1)*50+$H75,M$7)*$C75,0))</f>
        <v>80</v>
      </c>
      <c r="N75" s="12">
        <f>INT(IF($E75&gt;0,INDEX(怒翼升级!$J$5:$Y$854,($E75-1)*50+$F75,N$7)*$C75,0)+IF($H75&gt;0,INDEX(怒翼升级!$J$5:$Y$854,($H75-1)*50+$H75,N$7)*$C75,0))</f>
        <v>0</v>
      </c>
      <c r="O75" s="12">
        <f>INT(IF($E75&gt;0,INDEX(怒翼升级!$J$5:$Y$854,($E75-1)*50+$F75,O$7)*$C75,0)+IF($H75&gt;0,INDEX(怒翼升级!$J$5:$Y$854,($H75-1)*50+$H75,O$7)*$C75,0))</f>
        <v>0</v>
      </c>
      <c r="P75" s="12">
        <f>INT(IF($E75&gt;0,INDEX(怒翼升级!$J$5:$Y$854,($E75-1)*50+$F75,P$7)*$C75,0)+IF($H75&gt;0,INDEX(怒翼升级!$J$5:$Y$854,($H75-1)*50+$H75,P$7)*$C75,0))</f>
        <v>0</v>
      </c>
      <c r="Q75" s="12">
        <f>INT(IF($E75&gt;0,INDEX(怒翼升级!$J$5:$Y$854,($E75-1)*50+$F75,Q$7)*$C75,0)+IF($H75&gt;0,INDEX(怒翼升级!$J$5:$Y$854,($H75-1)*50+$H75,Q$7)*$C75,0))</f>
        <v>0</v>
      </c>
      <c r="R75" s="12">
        <f>INT(IF($E75&gt;0,INDEX(怒翼升级!$J$5:$Y$854,($E75-1)*50+$F75,R$7)*$C75,0)+IF($H75&gt;0,INDEX(怒翼升级!$J$5:$Y$854,($H75-1)*50+$H75,R$7)*$C75,0))</f>
        <v>0</v>
      </c>
      <c r="S75" s="12">
        <f>INT(IF($E75&gt;0,INDEX(怒翼升级!$J$5:$Y$854,($E75-1)*50+$F75,S$7)*$C75,0)+IF($H75&gt;0,INDEX(怒翼升级!$J$5:$Y$854,($H75-1)*50+$H75,S$7)*$C75,0))</f>
        <v>0</v>
      </c>
      <c r="T75" s="12">
        <f>INT(IF($E75&gt;0,INDEX(怒翼升级!$J$5:$Y$854,($E75-1)*50+$F75,T$7)*$C75,0)+IF($H75&gt;0,INDEX(怒翼升级!$J$5:$Y$854,($H75-1)*50+$H75,T$7)*$C75,0))</f>
        <v>0</v>
      </c>
      <c r="U75" s="12">
        <f>INT(IF($E75&gt;0,INDEX(怒翼升级!$J$5:$Y$854,($E75-1)*50+$F75,U$7)*$C75,0)+IF($H75&gt;0,INDEX(怒翼升级!$J$5:$Y$854,($H75-1)*50+$H75,U$7)*$C75,0))</f>
        <v>0</v>
      </c>
      <c r="V75" s="12">
        <f>INT(IF($E75&gt;0,INDEX(怒翼升级!$J$5:$Y$854,($E75-1)*50+$F75,V$7)*$C75,0)+IF($H75&gt;0,INDEX(怒翼升级!$J$5:$Y$854,($H75-1)*50+$H75,V$7)*$C75,0))</f>
        <v>0</v>
      </c>
      <c r="W75" s="12">
        <f>INT(IF($E75&gt;0,INDEX(怒翼升级!$J$5:$Y$854,($E75-1)*50+$F75,W$7)*$C75,0)+IF($H75&gt;0,INDEX(怒翼升级!$J$5:$Y$854,($H75-1)*50+$H75,W$7)*$C75,0))</f>
        <v>0</v>
      </c>
      <c r="X75" s="12">
        <f>INT(IF($E75&gt;0,INDEX(怒翼升级!$J$5:$Y$854,($E75-1)*50+$F75,X$7)*$C75,0)+IF($H75&gt;0,INDEX(怒翼升级!$J$5:$Y$854,($H75-1)*50+$H75,X$7)*$C75,0))</f>
        <v>0</v>
      </c>
      <c r="Y75" s="12">
        <f>INT(IF($E75&gt;0,INDEX(怒翼升级!$J$5:$Y$854,($E75-1)*50+$F75,Y$7)*$C75,0)+IF($H75&gt;0,INDEX(怒翼升级!$J$5:$Y$854,($H75-1)*50+$H75,Y$7)*$C75,0))</f>
        <v>0</v>
      </c>
    </row>
    <row r="76" spans="1:25" ht="16.5" x14ac:dyDescent="0.15">
      <c r="A76" s="14" t="s">
        <v>13</v>
      </c>
      <c r="B76" s="20" t="s">
        <v>187</v>
      </c>
      <c r="C76" s="12">
        <f t="shared" si="1"/>
        <v>0.25</v>
      </c>
      <c r="D76" s="14" t="s">
        <v>178</v>
      </c>
      <c r="E76" s="12">
        <f>INDEX(怒翼属性投放!$A$11:$A$27,MATCH(怒翼情缘!D76,怒翼属性投放!$B$11:$B$27,0))</f>
        <v>8</v>
      </c>
      <c r="F76" s="14">
        <v>10</v>
      </c>
      <c r="G76" s="14" t="s">
        <v>169</v>
      </c>
      <c r="H76" s="12">
        <f>IF(ISBLANK(G76),0,INDEX(怒翼属性投放!$A$11:$A$27,MATCH(怒翼情缘!G76,怒翼属性投放!$B$11:$B$27,0)))</f>
        <v>9</v>
      </c>
      <c r="I76" s="14">
        <v>10</v>
      </c>
      <c r="J76" s="12">
        <f>INT(IF($E76&gt;0,INDEX(怒翼升级!$J$5:$Y$854,($E76-1)*50+$F76,J$7)*$C76,0)+IF($H76&gt;0,INDEX(怒翼升级!$J$5:$Y$854,($H76-1)*50+$H76,J$7)*$C76,0))</f>
        <v>2843</v>
      </c>
      <c r="K76" s="12">
        <f>INT(IF($E76&gt;0,INDEX(怒翼升级!$J$5:$Y$854,($E76-1)*50+$F76,K$7)*$C76,0)+IF($H76&gt;0,INDEX(怒翼升级!$J$5:$Y$854,($H76-1)*50+$H76,K$7)*$C76,0))</f>
        <v>227</v>
      </c>
      <c r="L76" s="12">
        <f>INT(IF($E76&gt;0,INDEX(怒翼升级!$J$5:$Y$854,($E76-1)*50+$F76,L$7)*$C76,0)+IF($H76&gt;0,INDEX(怒翼升级!$J$5:$Y$854,($H76-1)*50+$H76,L$7)*$C76,0))</f>
        <v>113</v>
      </c>
      <c r="M76" s="12">
        <f>INT(IF($E76&gt;0,INDEX(怒翼升级!$J$5:$Y$854,($E76-1)*50+$F76,M$7)*$C76,0)+IF($H76&gt;0,INDEX(怒翼升级!$J$5:$Y$854,($H76-1)*50+$H76,M$7)*$C76,0))</f>
        <v>113</v>
      </c>
      <c r="N76" s="12">
        <f>INT(IF($E76&gt;0,INDEX(怒翼升级!$J$5:$Y$854,($E76-1)*50+$F76,N$7)*$C76,0)+IF($H76&gt;0,INDEX(怒翼升级!$J$5:$Y$854,($H76-1)*50+$H76,N$7)*$C76,0))</f>
        <v>0</v>
      </c>
      <c r="O76" s="12">
        <f>INT(IF($E76&gt;0,INDEX(怒翼升级!$J$5:$Y$854,($E76-1)*50+$F76,O$7)*$C76,0)+IF($H76&gt;0,INDEX(怒翼升级!$J$5:$Y$854,($H76-1)*50+$H76,O$7)*$C76,0))</f>
        <v>176</v>
      </c>
      <c r="P76" s="12">
        <f>INT(IF($E76&gt;0,INDEX(怒翼升级!$J$5:$Y$854,($E76-1)*50+$F76,P$7)*$C76,0)+IF($H76&gt;0,INDEX(怒翼升级!$J$5:$Y$854,($H76-1)*50+$H76,P$7)*$C76,0))</f>
        <v>165</v>
      </c>
      <c r="Q76" s="12">
        <f>INT(IF($E76&gt;0,INDEX(怒翼升级!$J$5:$Y$854,($E76-1)*50+$F76,Q$7)*$C76,0)+IF($H76&gt;0,INDEX(怒翼升级!$J$5:$Y$854,($H76-1)*50+$H76,Q$7)*$C76,0))</f>
        <v>0</v>
      </c>
      <c r="R76" s="12">
        <f>INT(IF($E76&gt;0,INDEX(怒翼升级!$J$5:$Y$854,($E76-1)*50+$F76,R$7)*$C76,0)+IF($H76&gt;0,INDEX(怒翼升级!$J$5:$Y$854,($H76-1)*50+$H76,R$7)*$C76,0))</f>
        <v>0</v>
      </c>
      <c r="S76" s="12">
        <f>INT(IF($E76&gt;0,INDEX(怒翼升级!$J$5:$Y$854,($E76-1)*50+$F76,S$7)*$C76,0)+IF($H76&gt;0,INDEX(怒翼升级!$J$5:$Y$854,($H76-1)*50+$H76,S$7)*$C76,0))</f>
        <v>0</v>
      </c>
      <c r="T76" s="12">
        <f>INT(IF($E76&gt;0,INDEX(怒翼升级!$J$5:$Y$854,($E76-1)*50+$F76,T$7)*$C76,0)+IF($H76&gt;0,INDEX(怒翼升级!$J$5:$Y$854,($H76-1)*50+$H76,T$7)*$C76,0))</f>
        <v>0</v>
      </c>
      <c r="U76" s="12">
        <f>INT(IF($E76&gt;0,INDEX(怒翼升级!$J$5:$Y$854,($E76-1)*50+$F76,U$7)*$C76,0)+IF($H76&gt;0,INDEX(怒翼升级!$J$5:$Y$854,($H76-1)*50+$H76,U$7)*$C76,0))</f>
        <v>0</v>
      </c>
      <c r="V76" s="12">
        <f>INT(IF($E76&gt;0,INDEX(怒翼升级!$J$5:$Y$854,($E76-1)*50+$F76,V$7)*$C76,0)+IF($H76&gt;0,INDEX(怒翼升级!$J$5:$Y$854,($H76-1)*50+$H76,V$7)*$C76,0))</f>
        <v>0</v>
      </c>
      <c r="W76" s="12">
        <f>INT(IF($E76&gt;0,INDEX(怒翼升级!$J$5:$Y$854,($E76-1)*50+$F76,W$7)*$C76,0)+IF($H76&gt;0,INDEX(怒翼升级!$J$5:$Y$854,($H76-1)*50+$H76,W$7)*$C76,0))</f>
        <v>0</v>
      </c>
      <c r="X76" s="12">
        <f>INT(IF($E76&gt;0,INDEX(怒翼升级!$J$5:$Y$854,($E76-1)*50+$F76,X$7)*$C76,0)+IF($H76&gt;0,INDEX(怒翼升级!$J$5:$Y$854,($H76-1)*50+$H76,X$7)*$C76,0))</f>
        <v>0</v>
      </c>
      <c r="Y76" s="12">
        <f>INT(IF($E76&gt;0,INDEX(怒翼升级!$J$5:$Y$854,($E76-1)*50+$F76,Y$7)*$C76,0)+IF($H76&gt;0,INDEX(怒翼升级!$J$5:$Y$854,($H76-1)*50+$H76,Y$7)*$C76,0))</f>
        <v>0</v>
      </c>
    </row>
    <row r="77" spans="1:25" ht="16.5" x14ac:dyDescent="0.15">
      <c r="A77" s="14" t="s">
        <v>14</v>
      </c>
      <c r="B77" s="20" t="s">
        <v>187</v>
      </c>
      <c r="C77" s="12">
        <f t="shared" si="1"/>
        <v>0.25</v>
      </c>
      <c r="D77" s="14" t="s">
        <v>178</v>
      </c>
      <c r="E77" s="12">
        <f>INDEX(怒翼属性投放!$A$11:$A$27,MATCH(怒翼情缘!D77,怒翼属性投放!$B$11:$B$27,0))</f>
        <v>8</v>
      </c>
      <c r="F77" s="14">
        <v>10</v>
      </c>
      <c r="G77" s="14" t="s">
        <v>179</v>
      </c>
      <c r="H77" s="12">
        <f>IF(ISBLANK(G77),0,INDEX(怒翼属性投放!$A$11:$A$27,MATCH(怒翼情缘!G77,怒翼属性投放!$B$11:$B$27,0)))</f>
        <v>10</v>
      </c>
      <c r="I77" s="14">
        <v>10</v>
      </c>
      <c r="J77" s="12">
        <f>INT(IF($E77&gt;0,INDEX(怒翼升级!$J$5:$Y$854,($E77-1)*50+$F77,J$7)*$C77,0)+IF($H77&gt;0,INDEX(怒翼升级!$J$5:$Y$854,($H77-1)*50+$H77,J$7)*$C77,0))</f>
        <v>2937</v>
      </c>
      <c r="K77" s="12">
        <f>INT(IF($E77&gt;0,INDEX(怒翼升级!$J$5:$Y$854,($E77-1)*50+$F77,K$7)*$C77,0)+IF($H77&gt;0,INDEX(怒翼升级!$J$5:$Y$854,($H77-1)*50+$H77,K$7)*$C77,0))</f>
        <v>235</v>
      </c>
      <c r="L77" s="12">
        <f>INT(IF($E77&gt;0,INDEX(怒翼升级!$J$5:$Y$854,($E77-1)*50+$F77,L$7)*$C77,0)+IF($H77&gt;0,INDEX(怒翼升级!$J$5:$Y$854,($H77-1)*50+$H77,L$7)*$C77,0))</f>
        <v>117</v>
      </c>
      <c r="M77" s="12">
        <f>INT(IF($E77&gt;0,INDEX(怒翼升级!$J$5:$Y$854,($E77-1)*50+$F77,M$7)*$C77,0)+IF($H77&gt;0,INDEX(怒翼升级!$J$5:$Y$854,($H77-1)*50+$H77,M$7)*$C77,0))</f>
        <v>117</v>
      </c>
      <c r="N77" s="12">
        <f>INT(IF($E77&gt;0,INDEX(怒翼升级!$J$5:$Y$854,($E77-1)*50+$F77,N$7)*$C77,0)+IF($H77&gt;0,INDEX(怒翼升级!$J$5:$Y$854,($H77-1)*50+$H77,N$7)*$C77,0))</f>
        <v>0</v>
      </c>
      <c r="O77" s="12">
        <f>INT(IF($E77&gt;0,INDEX(怒翼升级!$J$5:$Y$854,($E77-1)*50+$F77,O$7)*$C77,0)+IF($H77&gt;0,INDEX(怒翼升级!$J$5:$Y$854,($H77-1)*50+$H77,O$7)*$C77,0))</f>
        <v>176</v>
      </c>
      <c r="P77" s="12">
        <f>INT(IF($E77&gt;0,INDEX(怒翼升级!$J$5:$Y$854,($E77-1)*50+$F77,P$7)*$C77,0)+IF($H77&gt;0,INDEX(怒翼升级!$J$5:$Y$854,($H77-1)*50+$H77,P$7)*$C77,0))</f>
        <v>0</v>
      </c>
      <c r="Q77" s="12">
        <f>INT(IF($E77&gt;0,INDEX(怒翼升级!$J$5:$Y$854,($E77-1)*50+$F77,Q$7)*$C77,0)+IF($H77&gt;0,INDEX(怒翼升级!$J$5:$Y$854,($H77-1)*50+$H77,Q$7)*$C77,0))</f>
        <v>176</v>
      </c>
      <c r="R77" s="12">
        <f>INT(IF($E77&gt;0,INDEX(怒翼升级!$J$5:$Y$854,($E77-1)*50+$F77,R$7)*$C77,0)+IF($H77&gt;0,INDEX(怒翼升级!$J$5:$Y$854,($H77-1)*50+$H77,R$7)*$C77,0))</f>
        <v>0</v>
      </c>
      <c r="S77" s="12">
        <f>INT(IF($E77&gt;0,INDEX(怒翼升级!$J$5:$Y$854,($E77-1)*50+$F77,S$7)*$C77,0)+IF($H77&gt;0,INDEX(怒翼升级!$J$5:$Y$854,($H77-1)*50+$H77,S$7)*$C77,0))</f>
        <v>0</v>
      </c>
      <c r="T77" s="12">
        <f>INT(IF($E77&gt;0,INDEX(怒翼升级!$J$5:$Y$854,($E77-1)*50+$F77,T$7)*$C77,0)+IF($H77&gt;0,INDEX(怒翼升级!$J$5:$Y$854,($H77-1)*50+$H77,T$7)*$C77,0))</f>
        <v>0</v>
      </c>
      <c r="U77" s="12">
        <f>INT(IF($E77&gt;0,INDEX(怒翼升级!$J$5:$Y$854,($E77-1)*50+$F77,U$7)*$C77,0)+IF($H77&gt;0,INDEX(怒翼升级!$J$5:$Y$854,($H77-1)*50+$H77,U$7)*$C77,0))</f>
        <v>0</v>
      </c>
      <c r="V77" s="12">
        <f>INT(IF($E77&gt;0,INDEX(怒翼升级!$J$5:$Y$854,($E77-1)*50+$F77,V$7)*$C77,0)+IF($H77&gt;0,INDEX(怒翼升级!$J$5:$Y$854,($H77-1)*50+$H77,V$7)*$C77,0))</f>
        <v>0</v>
      </c>
      <c r="W77" s="12">
        <f>INT(IF($E77&gt;0,INDEX(怒翼升级!$J$5:$Y$854,($E77-1)*50+$F77,W$7)*$C77,0)+IF($H77&gt;0,INDEX(怒翼升级!$J$5:$Y$854,($H77-1)*50+$H77,W$7)*$C77,0))</f>
        <v>0</v>
      </c>
      <c r="X77" s="12">
        <f>INT(IF($E77&gt;0,INDEX(怒翼升级!$J$5:$Y$854,($E77-1)*50+$F77,X$7)*$C77,0)+IF($H77&gt;0,INDEX(怒翼升级!$J$5:$Y$854,($H77-1)*50+$H77,X$7)*$C77,0))</f>
        <v>0</v>
      </c>
      <c r="Y77" s="12">
        <f>INT(IF($E77&gt;0,INDEX(怒翼升级!$J$5:$Y$854,($E77-1)*50+$F77,Y$7)*$C77,0)+IF($H77&gt;0,INDEX(怒翼升级!$J$5:$Y$854,($H77-1)*50+$H77,Y$7)*$C77,0))</f>
        <v>0</v>
      </c>
    </row>
    <row r="78" spans="1:25" ht="16.5" x14ac:dyDescent="0.15">
      <c r="A78" s="14" t="s">
        <v>15</v>
      </c>
      <c r="B78" s="20" t="s">
        <v>187</v>
      </c>
      <c r="C78" s="12">
        <f t="shared" si="1"/>
        <v>0.25</v>
      </c>
      <c r="D78" s="14" t="s">
        <v>178</v>
      </c>
      <c r="E78" s="12">
        <f>INDEX(怒翼属性投放!$A$11:$A$27,MATCH(怒翼情缘!D78,怒翼属性投放!$B$11:$B$27,0))</f>
        <v>8</v>
      </c>
      <c r="F78" s="14">
        <v>10</v>
      </c>
      <c r="G78" s="14" t="s">
        <v>180</v>
      </c>
      <c r="H78" s="12">
        <f>IF(ISBLANK(G78),0,INDEX(怒翼属性投放!$A$11:$A$27,MATCH(怒翼情缘!G78,怒翼属性投放!$B$11:$B$27,0)))</f>
        <v>11</v>
      </c>
      <c r="I78" s="14">
        <v>10</v>
      </c>
      <c r="J78" s="12">
        <f>INT(IF($E78&gt;0,INDEX(怒翼升级!$J$5:$Y$854,($E78-1)*50+$F78,J$7)*$C78,0)+IF($H78&gt;0,INDEX(怒翼升级!$J$5:$Y$854,($H78-1)*50+$H78,J$7)*$C78,0))</f>
        <v>2670</v>
      </c>
      <c r="K78" s="12">
        <f>INT(IF($E78&gt;0,INDEX(怒翼升级!$J$5:$Y$854,($E78-1)*50+$F78,K$7)*$C78,0)+IF($H78&gt;0,INDEX(怒翼升级!$J$5:$Y$854,($H78-1)*50+$H78,K$7)*$C78,0))</f>
        <v>213</v>
      </c>
      <c r="L78" s="12">
        <f>INT(IF($E78&gt;0,INDEX(怒翼升级!$J$5:$Y$854,($E78-1)*50+$F78,L$7)*$C78,0)+IF($H78&gt;0,INDEX(怒翼升级!$J$5:$Y$854,($H78-1)*50+$H78,L$7)*$C78,0))</f>
        <v>106</v>
      </c>
      <c r="M78" s="12">
        <f>INT(IF($E78&gt;0,INDEX(怒翼升级!$J$5:$Y$854,($E78-1)*50+$F78,M$7)*$C78,0)+IF($H78&gt;0,INDEX(怒翼升级!$J$5:$Y$854,($H78-1)*50+$H78,M$7)*$C78,0))</f>
        <v>106</v>
      </c>
      <c r="N78" s="12">
        <f>INT(IF($E78&gt;0,INDEX(怒翼升级!$J$5:$Y$854,($E78-1)*50+$F78,N$7)*$C78,0)+IF($H78&gt;0,INDEX(怒翼升级!$J$5:$Y$854,($H78-1)*50+$H78,N$7)*$C78,0))</f>
        <v>432</v>
      </c>
      <c r="O78" s="12">
        <f>INT(IF($E78&gt;0,INDEX(怒翼升级!$J$5:$Y$854,($E78-1)*50+$F78,O$7)*$C78,0)+IF($H78&gt;0,INDEX(怒翼升级!$J$5:$Y$854,($H78-1)*50+$H78,O$7)*$C78,0))</f>
        <v>176</v>
      </c>
      <c r="P78" s="12">
        <f>INT(IF($E78&gt;0,INDEX(怒翼升级!$J$5:$Y$854,($E78-1)*50+$F78,P$7)*$C78,0)+IF($H78&gt;0,INDEX(怒翼升级!$J$5:$Y$854,($H78-1)*50+$H78,P$7)*$C78,0))</f>
        <v>0</v>
      </c>
      <c r="Q78" s="12">
        <f>INT(IF($E78&gt;0,INDEX(怒翼升级!$J$5:$Y$854,($E78-1)*50+$F78,Q$7)*$C78,0)+IF($H78&gt;0,INDEX(怒翼升级!$J$5:$Y$854,($H78-1)*50+$H78,Q$7)*$C78,0))</f>
        <v>0</v>
      </c>
      <c r="R78" s="12">
        <f>INT(IF($E78&gt;0,INDEX(怒翼升级!$J$5:$Y$854,($E78-1)*50+$F78,R$7)*$C78,0)+IF($H78&gt;0,INDEX(怒翼升级!$J$5:$Y$854,($H78-1)*50+$H78,R$7)*$C78,0))</f>
        <v>0</v>
      </c>
      <c r="S78" s="12">
        <f>INT(IF($E78&gt;0,INDEX(怒翼升级!$J$5:$Y$854,($E78-1)*50+$F78,S$7)*$C78,0)+IF($H78&gt;0,INDEX(怒翼升级!$J$5:$Y$854,($H78-1)*50+$H78,S$7)*$C78,0))</f>
        <v>0</v>
      </c>
      <c r="T78" s="12">
        <f>INT(IF($E78&gt;0,INDEX(怒翼升级!$J$5:$Y$854,($E78-1)*50+$F78,T$7)*$C78,0)+IF($H78&gt;0,INDEX(怒翼升级!$J$5:$Y$854,($H78-1)*50+$H78,T$7)*$C78,0))</f>
        <v>0</v>
      </c>
      <c r="U78" s="12">
        <f>INT(IF($E78&gt;0,INDEX(怒翼升级!$J$5:$Y$854,($E78-1)*50+$F78,U$7)*$C78,0)+IF($H78&gt;0,INDEX(怒翼升级!$J$5:$Y$854,($H78-1)*50+$H78,U$7)*$C78,0))</f>
        <v>0</v>
      </c>
      <c r="V78" s="12">
        <f>INT(IF($E78&gt;0,INDEX(怒翼升级!$J$5:$Y$854,($E78-1)*50+$F78,V$7)*$C78,0)+IF($H78&gt;0,INDEX(怒翼升级!$J$5:$Y$854,($H78-1)*50+$H78,V$7)*$C78,0))</f>
        <v>0</v>
      </c>
      <c r="W78" s="12">
        <f>INT(IF($E78&gt;0,INDEX(怒翼升级!$J$5:$Y$854,($E78-1)*50+$F78,W$7)*$C78,0)+IF($H78&gt;0,INDEX(怒翼升级!$J$5:$Y$854,($H78-1)*50+$H78,W$7)*$C78,0))</f>
        <v>0</v>
      </c>
      <c r="X78" s="12">
        <f>INT(IF($E78&gt;0,INDEX(怒翼升级!$J$5:$Y$854,($E78-1)*50+$F78,X$7)*$C78,0)+IF($H78&gt;0,INDEX(怒翼升级!$J$5:$Y$854,($H78-1)*50+$H78,X$7)*$C78,0))</f>
        <v>0</v>
      </c>
      <c r="Y78" s="12">
        <f>INT(IF($E78&gt;0,INDEX(怒翼升级!$J$5:$Y$854,($E78-1)*50+$F78,Y$7)*$C78,0)+IF($H78&gt;0,INDEX(怒翼升级!$J$5:$Y$854,($H78-1)*50+$H78,Y$7)*$C78,0))</f>
        <v>0</v>
      </c>
    </row>
    <row r="79" spans="1:25" ht="16.5" x14ac:dyDescent="0.15">
      <c r="A79" s="14" t="s">
        <v>16</v>
      </c>
      <c r="B79" s="20" t="s">
        <v>187</v>
      </c>
      <c r="C79" s="12">
        <f t="shared" si="1"/>
        <v>0.25</v>
      </c>
      <c r="D79" s="14" t="s">
        <v>171</v>
      </c>
      <c r="E79" s="12">
        <f>INDEX(怒翼属性投放!$A$11:$A$27,MATCH(怒翼情缘!D79,怒翼属性投放!$B$11:$B$27,0))</f>
        <v>17</v>
      </c>
      <c r="F79" s="14">
        <v>10</v>
      </c>
      <c r="G79" s="14" t="s">
        <v>179</v>
      </c>
      <c r="H79" s="12">
        <f>IF(ISBLANK(G79),0,INDEX(怒翼属性投放!$A$11:$A$27,MATCH(怒翼情缘!G79,怒翼属性投放!$B$11:$B$27,0)))</f>
        <v>10</v>
      </c>
      <c r="I79" s="14">
        <v>10</v>
      </c>
      <c r="J79" s="12">
        <f>INT(IF($E79&gt;0,INDEX(怒翼升级!$J$5:$Y$854,($E79-1)*50+$F79,J$7)*$C79,0)+IF($H79&gt;0,INDEX(怒翼升级!$J$5:$Y$854,($H79-1)*50+$H79,J$7)*$C79,0))</f>
        <v>1468</v>
      </c>
      <c r="K79" s="12">
        <f>INT(IF($E79&gt;0,INDEX(怒翼升级!$J$5:$Y$854,($E79-1)*50+$F79,K$7)*$C79,0)+IF($H79&gt;0,INDEX(怒翼升级!$J$5:$Y$854,($H79-1)*50+$H79,K$7)*$C79,0))</f>
        <v>317</v>
      </c>
      <c r="L79" s="12">
        <f>INT(IF($E79&gt;0,INDEX(怒翼升级!$J$5:$Y$854,($E79-1)*50+$F79,L$7)*$C79,0)+IF($H79&gt;0,INDEX(怒翼升级!$J$5:$Y$854,($H79-1)*50+$H79,L$7)*$C79,0))</f>
        <v>158</v>
      </c>
      <c r="M79" s="12">
        <f>INT(IF($E79&gt;0,INDEX(怒翼升级!$J$5:$Y$854,($E79-1)*50+$F79,M$7)*$C79,0)+IF($H79&gt;0,INDEX(怒翼升级!$J$5:$Y$854,($H79-1)*50+$H79,M$7)*$C79,0))</f>
        <v>158</v>
      </c>
      <c r="N79" s="12">
        <f>INT(IF($E79&gt;0,INDEX(怒翼升级!$J$5:$Y$854,($E79-1)*50+$F79,N$7)*$C79,0)+IF($H79&gt;0,INDEX(怒翼升级!$J$5:$Y$854,($H79-1)*50+$H79,N$7)*$C79,0))</f>
        <v>200</v>
      </c>
      <c r="O79" s="12">
        <f>INT(IF($E79&gt;0,INDEX(怒翼升级!$J$5:$Y$854,($E79-1)*50+$F79,O$7)*$C79,0)+IF($H79&gt;0,INDEX(怒翼升级!$J$5:$Y$854,($H79-1)*50+$H79,O$7)*$C79,0))</f>
        <v>0</v>
      </c>
      <c r="P79" s="12">
        <f>INT(IF($E79&gt;0,INDEX(怒翼升级!$J$5:$Y$854,($E79-1)*50+$F79,P$7)*$C79,0)+IF($H79&gt;0,INDEX(怒翼升级!$J$5:$Y$854,($H79-1)*50+$H79,P$7)*$C79,0))</f>
        <v>0</v>
      </c>
      <c r="Q79" s="12">
        <f>INT(IF($E79&gt;0,INDEX(怒翼升级!$J$5:$Y$854,($E79-1)*50+$F79,Q$7)*$C79,0)+IF($H79&gt;0,INDEX(怒翼升级!$J$5:$Y$854,($H79-1)*50+$H79,Q$7)*$C79,0))</f>
        <v>376</v>
      </c>
      <c r="R79" s="12">
        <f>INT(IF($E79&gt;0,INDEX(怒翼升级!$J$5:$Y$854,($E79-1)*50+$F79,R$7)*$C79,0)+IF($H79&gt;0,INDEX(怒翼升级!$J$5:$Y$854,($H79-1)*50+$H79,R$7)*$C79,0))</f>
        <v>0</v>
      </c>
      <c r="S79" s="12">
        <f>INT(IF($E79&gt;0,INDEX(怒翼升级!$J$5:$Y$854,($E79-1)*50+$F79,S$7)*$C79,0)+IF($H79&gt;0,INDEX(怒翼升级!$J$5:$Y$854,($H79-1)*50+$H79,S$7)*$C79,0))</f>
        <v>20</v>
      </c>
      <c r="T79" s="12">
        <f>INT(IF($E79&gt;0,INDEX(怒翼升级!$J$5:$Y$854,($E79-1)*50+$F79,T$7)*$C79,0)+IF($H79&gt;0,INDEX(怒翼升级!$J$5:$Y$854,($H79-1)*50+$H79,T$7)*$C79,0))</f>
        <v>20</v>
      </c>
      <c r="U79" s="12">
        <f>INT(IF($E79&gt;0,INDEX(怒翼升级!$J$5:$Y$854,($E79-1)*50+$F79,U$7)*$C79,0)+IF($H79&gt;0,INDEX(怒翼升级!$J$5:$Y$854,($H79-1)*50+$H79,U$7)*$C79,0))</f>
        <v>0</v>
      </c>
      <c r="V79" s="12">
        <f>INT(IF($E79&gt;0,INDEX(怒翼升级!$J$5:$Y$854,($E79-1)*50+$F79,V$7)*$C79,0)+IF($H79&gt;0,INDEX(怒翼升级!$J$5:$Y$854,($H79-1)*50+$H79,V$7)*$C79,0))</f>
        <v>0</v>
      </c>
      <c r="W79" s="12">
        <f>INT(IF($E79&gt;0,INDEX(怒翼升级!$J$5:$Y$854,($E79-1)*50+$F79,W$7)*$C79,0)+IF($H79&gt;0,INDEX(怒翼升级!$J$5:$Y$854,($H79-1)*50+$H79,W$7)*$C79,0))</f>
        <v>0</v>
      </c>
      <c r="X79" s="12">
        <f>INT(IF($E79&gt;0,INDEX(怒翼升级!$J$5:$Y$854,($E79-1)*50+$F79,X$7)*$C79,0)+IF($H79&gt;0,INDEX(怒翼升级!$J$5:$Y$854,($H79-1)*50+$H79,X$7)*$C79,0))</f>
        <v>0</v>
      </c>
      <c r="Y79" s="12">
        <f>INT(IF($E79&gt;0,INDEX(怒翼升级!$J$5:$Y$854,($E79-1)*50+$F79,Y$7)*$C79,0)+IF($H79&gt;0,INDEX(怒翼升级!$J$5:$Y$854,($H79-1)*50+$H79,Y$7)*$C79,0))</f>
        <v>0</v>
      </c>
    </row>
    <row r="80" spans="1:25" ht="16.5" x14ac:dyDescent="0.15">
      <c r="A80" s="14" t="s">
        <v>17</v>
      </c>
      <c r="B80" s="20" t="s">
        <v>187</v>
      </c>
      <c r="C80" s="12">
        <f t="shared" si="1"/>
        <v>0.4</v>
      </c>
      <c r="D80" s="14" t="s">
        <v>159</v>
      </c>
      <c r="E80" s="12">
        <f>INDEX(怒翼属性投放!$A$11:$A$27,MATCH(怒翼情缘!D80,怒翼属性投放!$B$11:$B$27,0))</f>
        <v>12</v>
      </c>
      <c r="F80" s="14">
        <v>10</v>
      </c>
      <c r="G80" s="14"/>
      <c r="H80" s="12">
        <f>IF(ISBLANK(G80),0,INDEX(怒翼属性投放!$A$11:$A$27,MATCH(怒翼情缘!G80,怒翼属性投放!$B$11:$B$27,0)))</f>
        <v>0</v>
      </c>
      <c r="I80" s="14">
        <v>10</v>
      </c>
      <c r="J80" s="12">
        <f>INT(IF($E80&gt;0,INDEX(怒翼升级!$J$5:$Y$854,($E80-1)*50+$F80,J$7)*$C80,0)+IF($H80&gt;0,INDEX(怒翼升级!$J$5:$Y$854,($H80-1)*50+$H80,J$7)*$C80,0))</f>
        <v>3356</v>
      </c>
      <c r="K80" s="12">
        <f>INT(IF($E80&gt;0,INDEX(怒翼升级!$J$5:$Y$854,($E80-1)*50+$F80,K$7)*$C80,0)+IF($H80&gt;0,INDEX(怒翼升级!$J$5:$Y$854,($H80-1)*50+$H80,K$7)*$C80,0))</f>
        <v>268</v>
      </c>
      <c r="L80" s="12">
        <f>INT(IF($E80&gt;0,INDEX(怒翼升级!$J$5:$Y$854,($E80-1)*50+$F80,L$7)*$C80,0)+IF($H80&gt;0,INDEX(怒翼升级!$J$5:$Y$854,($H80-1)*50+$H80,L$7)*$C80,0))</f>
        <v>134</v>
      </c>
      <c r="M80" s="12">
        <f>INT(IF($E80&gt;0,INDEX(怒翼升级!$J$5:$Y$854,($E80-1)*50+$F80,M$7)*$C80,0)+IF($H80&gt;0,INDEX(怒翼升级!$J$5:$Y$854,($H80-1)*50+$H80,M$7)*$C80,0))</f>
        <v>134</v>
      </c>
      <c r="N80" s="12">
        <f>INT(IF($E80&gt;0,INDEX(怒翼升级!$J$5:$Y$854,($E80-1)*50+$F80,N$7)*$C80,0)+IF($H80&gt;0,INDEX(怒翼升级!$J$5:$Y$854,($H80-1)*50+$H80,N$7)*$C80,0))</f>
        <v>0</v>
      </c>
      <c r="O80" s="12">
        <f>INT(IF($E80&gt;0,INDEX(怒翼升级!$J$5:$Y$854,($E80-1)*50+$F80,O$7)*$C80,0)+IF($H80&gt;0,INDEX(怒翼升级!$J$5:$Y$854,($H80-1)*50+$H80,O$7)*$C80,0))</f>
        <v>402</v>
      </c>
      <c r="P80" s="12">
        <f>INT(IF($E80&gt;0,INDEX(怒翼升级!$J$5:$Y$854,($E80-1)*50+$F80,P$7)*$C80,0)+IF($H80&gt;0,INDEX(怒翼升级!$J$5:$Y$854,($H80-1)*50+$H80,P$7)*$C80,0))</f>
        <v>0</v>
      </c>
      <c r="Q80" s="12">
        <f>INT(IF($E80&gt;0,INDEX(怒翼升级!$J$5:$Y$854,($E80-1)*50+$F80,Q$7)*$C80,0)+IF($H80&gt;0,INDEX(怒翼升级!$J$5:$Y$854,($H80-1)*50+$H80,Q$7)*$C80,0))</f>
        <v>0</v>
      </c>
      <c r="R80" s="12">
        <f>INT(IF($E80&gt;0,INDEX(怒翼升级!$J$5:$Y$854,($E80-1)*50+$F80,R$7)*$C80,0)+IF($H80&gt;0,INDEX(怒翼升级!$J$5:$Y$854,($H80-1)*50+$H80,R$7)*$C80,0))</f>
        <v>0</v>
      </c>
      <c r="S80" s="12">
        <f>INT(IF($E80&gt;0,INDEX(怒翼升级!$J$5:$Y$854,($E80-1)*50+$F80,S$7)*$C80,0)+IF($H80&gt;0,INDEX(怒翼升级!$J$5:$Y$854,($H80-1)*50+$H80,S$7)*$C80,0))</f>
        <v>0</v>
      </c>
      <c r="T80" s="12">
        <f>INT(IF($E80&gt;0,INDEX(怒翼升级!$J$5:$Y$854,($E80-1)*50+$F80,T$7)*$C80,0)+IF($H80&gt;0,INDEX(怒翼升级!$J$5:$Y$854,($H80-1)*50+$H80,T$7)*$C80,0))</f>
        <v>0</v>
      </c>
      <c r="U80" s="12">
        <f>INT(IF($E80&gt;0,INDEX(怒翼升级!$J$5:$Y$854,($E80-1)*50+$F80,U$7)*$C80,0)+IF($H80&gt;0,INDEX(怒翼升级!$J$5:$Y$854,($H80-1)*50+$H80,U$7)*$C80,0))</f>
        <v>0</v>
      </c>
      <c r="V80" s="12">
        <f>INT(IF($E80&gt;0,INDEX(怒翼升级!$J$5:$Y$854,($E80-1)*50+$F80,V$7)*$C80,0)+IF($H80&gt;0,INDEX(怒翼升级!$J$5:$Y$854,($H80-1)*50+$H80,V$7)*$C80,0))</f>
        <v>0</v>
      </c>
      <c r="W80" s="12">
        <f>INT(IF($E80&gt;0,INDEX(怒翼升级!$J$5:$Y$854,($E80-1)*50+$F80,W$7)*$C80,0)+IF($H80&gt;0,INDEX(怒翼升级!$J$5:$Y$854,($H80-1)*50+$H80,W$7)*$C80,0))</f>
        <v>0</v>
      </c>
      <c r="X80" s="12">
        <f>INT(IF($E80&gt;0,INDEX(怒翼升级!$J$5:$Y$854,($E80-1)*50+$F80,X$7)*$C80,0)+IF($H80&gt;0,INDEX(怒翼升级!$J$5:$Y$854,($H80-1)*50+$H80,X$7)*$C80,0))</f>
        <v>0</v>
      </c>
      <c r="Y80" s="12">
        <f>INT(IF($E80&gt;0,INDEX(怒翼升级!$J$5:$Y$854,($E80-1)*50+$F80,Y$7)*$C80,0)+IF($H80&gt;0,INDEX(怒翼升级!$J$5:$Y$854,($H80-1)*50+$H80,Y$7)*$C80,0))</f>
        <v>0</v>
      </c>
    </row>
    <row r="81" spans="1:25" ht="16.5" x14ac:dyDescent="0.15">
      <c r="A81" s="14" t="s">
        <v>18</v>
      </c>
      <c r="B81" s="20" t="s">
        <v>187</v>
      </c>
      <c r="C81" s="12">
        <f t="shared" si="1"/>
        <v>0.4</v>
      </c>
      <c r="D81" s="14" t="s">
        <v>160</v>
      </c>
      <c r="E81" s="12">
        <f>INDEX(怒翼属性投放!$A$11:$A$27,MATCH(怒翼情缘!D81,怒翼属性投放!$B$11:$B$27,0))</f>
        <v>13</v>
      </c>
      <c r="F81" s="14">
        <v>10</v>
      </c>
      <c r="G81" s="14"/>
      <c r="H81" s="12">
        <f>IF(ISBLANK(G81),0,INDEX(怒翼属性投放!$A$11:$A$27,MATCH(怒翼情缘!G81,怒翼属性投放!$B$11:$B$27,0)))</f>
        <v>0</v>
      </c>
      <c r="I81" s="14">
        <v>10</v>
      </c>
      <c r="J81" s="12">
        <f>INT(IF($E81&gt;0,INDEX(怒翼升级!$J$5:$Y$854,($E81-1)*50+$F81,J$7)*$C81,0)+IF($H81&gt;0,INDEX(怒翼升级!$J$5:$Y$854,($H81-1)*50+$H81,J$7)*$C81,0))</f>
        <v>3356</v>
      </c>
      <c r="K81" s="12">
        <f>INT(IF($E81&gt;0,INDEX(怒翼升级!$J$5:$Y$854,($E81-1)*50+$F81,K$7)*$C81,0)+IF($H81&gt;0,INDEX(怒翼升级!$J$5:$Y$854,($H81-1)*50+$H81,K$7)*$C81,0))</f>
        <v>268</v>
      </c>
      <c r="L81" s="12">
        <f>INT(IF($E81&gt;0,INDEX(怒翼升级!$J$5:$Y$854,($E81-1)*50+$F81,L$7)*$C81,0)+IF($H81&gt;0,INDEX(怒翼升级!$J$5:$Y$854,($H81-1)*50+$H81,L$7)*$C81,0))</f>
        <v>134</v>
      </c>
      <c r="M81" s="12">
        <f>INT(IF($E81&gt;0,INDEX(怒翼升级!$J$5:$Y$854,($E81-1)*50+$F81,M$7)*$C81,0)+IF($H81&gt;0,INDEX(怒翼升级!$J$5:$Y$854,($H81-1)*50+$H81,M$7)*$C81,0))</f>
        <v>134</v>
      </c>
      <c r="N81" s="12">
        <f>INT(IF($E81&gt;0,INDEX(怒翼升级!$J$5:$Y$854,($E81-1)*50+$F81,N$7)*$C81,0)+IF($H81&gt;0,INDEX(怒翼升级!$J$5:$Y$854,($H81-1)*50+$H81,N$7)*$C81,0))</f>
        <v>0</v>
      </c>
      <c r="O81" s="12">
        <f>INT(IF($E81&gt;0,INDEX(怒翼升级!$J$5:$Y$854,($E81-1)*50+$F81,O$7)*$C81,0)+IF($H81&gt;0,INDEX(怒翼升级!$J$5:$Y$854,($H81-1)*50+$H81,O$7)*$C81,0))</f>
        <v>0</v>
      </c>
      <c r="P81" s="12">
        <f>INT(IF($E81&gt;0,INDEX(怒翼升级!$J$5:$Y$854,($E81-1)*50+$F81,P$7)*$C81,0)+IF($H81&gt;0,INDEX(怒翼升级!$J$5:$Y$854,($H81-1)*50+$H81,P$7)*$C81,0))</f>
        <v>402</v>
      </c>
      <c r="Q81" s="12">
        <f>INT(IF($E81&gt;0,INDEX(怒翼升级!$J$5:$Y$854,($E81-1)*50+$F81,Q$7)*$C81,0)+IF($H81&gt;0,INDEX(怒翼升级!$J$5:$Y$854,($H81-1)*50+$H81,Q$7)*$C81,0))</f>
        <v>0</v>
      </c>
      <c r="R81" s="12">
        <f>INT(IF($E81&gt;0,INDEX(怒翼升级!$J$5:$Y$854,($E81-1)*50+$F81,R$7)*$C81,0)+IF($H81&gt;0,INDEX(怒翼升级!$J$5:$Y$854,($H81-1)*50+$H81,R$7)*$C81,0))</f>
        <v>0</v>
      </c>
      <c r="S81" s="12">
        <f>INT(IF($E81&gt;0,INDEX(怒翼升级!$J$5:$Y$854,($E81-1)*50+$F81,S$7)*$C81,0)+IF($H81&gt;0,INDEX(怒翼升级!$J$5:$Y$854,($H81-1)*50+$H81,S$7)*$C81,0))</f>
        <v>0</v>
      </c>
      <c r="T81" s="12">
        <f>INT(IF($E81&gt;0,INDEX(怒翼升级!$J$5:$Y$854,($E81-1)*50+$F81,T$7)*$C81,0)+IF($H81&gt;0,INDEX(怒翼升级!$J$5:$Y$854,($H81-1)*50+$H81,T$7)*$C81,0))</f>
        <v>0</v>
      </c>
      <c r="U81" s="12">
        <f>INT(IF($E81&gt;0,INDEX(怒翼升级!$J$5:$Y$854,($E81-1)*50+$F81,U$7)*$C81,0)+IF($H81&gt;0,INDEX(怒翼升级!$J$5:$Y$854,($H81-1)*50+$H81,U$7)*$C81,0))</f>
        <v>0</v>
      </c>
      <c r="V81" s="12">
        <f>INT(IF($E81&gt;0,INDEX(怒翼升级!$J$5:$Y$854,($E81-1)*50+$F81,V$7)*$C81,0)+IF($H81&gt;0,INDEX(怒翼升级!$J$5:$Y$854,($H81-1)*50+$H81,V$7)*$C81,0))</f>
        <v>0</v>
      </c>
      <c r="W81" s="12">
        <f>INT(IF($E81&gt;0,INDEX(怒翼升级!$J$5:$Y$854,($E81-1)*50+$F81,W$7)*$C81,0)+IF($H81&gt;0,INDEX(怒翼升级!$J$5:$Y$854,($H81-1)*50+$H81,W$7)*$C81,0))</f>
        <v>0</v>
      </c>
      <c r="X81" s="12">
        <f>INT(IF($E81&gt;0,INDEX(怒翼升级!$J$5:$Y$854,($E81-1)*50+$F81,X$7)*$C81,0)+IF($H81&gt;0,INDEX(怒翼升级!$J$5:$Y$854,($H81-1)*50+$H81,X$7)*$C81,0))</f>
        <v>0</v>
      </c>
      <c r="Y81" s="12">
        <f>INT(IF($E81&gt;0,INDEX(怒翼升级!$J$5:$Y$854,($E81-1)*50+$F81,Y$7)*$C81,0)+IF($H81&gt;0,INDEX(怒翼升级!$J$5:$Y$854,($H81-1)*50+$H81,Y$7)*$C81,0))</f>
        <v>0</v>
      </c>
    </row>
    <row r="82" spans="1:25" ht="16.5" x14ac:dyDescent="0.15">
      <c r="A82" s="14" t="s">
        <v>19</v>
      </c>
      <c r="B82" s="20" t="s">
        <v>187</v>
      </c>
      <c r="C82" s="12">
        <f t="shared" si="1"/>
        <v>0.4</v>
      </c>
      <c r="D82" s="14" t="s">
        <v>158</v>
      </c>
      <c r="E82" s="12">
        <f>INDEX(怒翼属性投放!$A$11:$A$27,MATCH(怒翼情缘!D82,怒翼属性投放!$B$11:$B$27,0))</f>
        <v>8</v>
      </c>
      <c r="F82" s="14">
        <v>10</v>
      </c>
      <c r="G82" s="14"/>
      <c r="H82" s="12">
        <f>IF(ISBLANK(G82),0,INDEX(怒翼属性投放!$A$11:$A$27,MATCH(怒翼情缘!G82,怒翼属性投放!$B$11:$B$27,0)))</f>
        <v>0</v>
      </c>
      <c r="I82" s="14">
        <v>10</v>
      </c>
      <c r="J82" s="12">
        <f>INT(IF($E82&gt;0,INDEX(怒翼升级!$J$5:$Y$854,($E82-1)*50+$F82,J$7)*$C82,0)+IF($H82&gt;0,INDEX(怒翼升级!$J$5:$Y$854,($H82-1)*50+$H82,J$7)*$C82,0))</f>
        <v>2350</v>
      </c>
      <c r="K82" s="12">
        <f>INT(IF($E82&gt;0,INDEX(怒翼升级!$J$5:$Y$854,($E82-1)*50+$F82,K$7)*$C82,0)+IF($H82&gt;0,INDEX(怒翼升级!$J$5:$Y$854,($H82-1)*50+$H82,K$7)*$C82,0))</f>
        <v>188</v>
      </c>
      <c r="L82" s="12">
        <f>INT(IF($E82&gt;0,INDEX(怒翼升级!$J$5:$Y$854,($E82-1)*50+$F82,L$7)*$C82,0)+IF($H82&gt;0,INDEX(怒翼升级!$J$5:$Y$854,($H82-1)*50+$H82,L$7)*$C82,0))</f>
        <v>94</v>
      </c>
      <c r="M82" s="12">
        <f>INT(IF($E82&gt;0,INDEX(怒翼升级!$J$5:$Y$854,($E82-1)*50+$F82,M$7)*$C82,0)+IF($H82&gt;0,INDEX(怒翼升级!$J$5:$Y$854,($H82-1)*50+$H82,M$7)*$C82,0))</f>
        <v>94</v>
      </c>
      <c r="N82" s="12">
        <f>INT(IF($E82&gt;0,INDEX(怒翼升级!$J$5:$Y$854,($E82-1)*50+$F82,N$7)*$C82,0)+IF($H82&gt;0,INDEX(怒翼升级!$J$5:$Y$854,($H82-1)*50+$H82,N$7)*$C82,0))</f>
        <v>0</v>
      </c>
      <c r="O82" s="12">
        <f>INT(IF($E82&gt;0,INDEX(怒翼升级!$J$5:$Y$854,($E82-1)*50+$F82,O$7)*$C82,0)+IF($H82&gt;0,INDEX(怒翼升级!$J$5:$Y$854,($H82-1)*50+$H82,O$7)*$C82,0))</f>
        <v>282</v>
      </c>
      <c r="P82" s="12">
        <f>INT(IF($E82&gt;0,INDEX(怒翼升级!$J$5:$Y$854,($E82-1)*50+$F82,P$7)*$C82,0)+IF($H82&gt;0,INDEX(怒翼升级!$J$5:$Y$854,($H82-1)*50+$H82,P$7)*$C82,0))</f>
        <v>0</v>
      </c>
      <c r="Q82" s="12">
        <f>INT(IF($E82&gt;0,INDEX(怒翼升级!$J$5:$Y$854,($E82-1)*50+$F82,Q$7)*$C82,0)+IF($H82&gt;0,INDEX(怒翼升级!$J$5:$Y$854,($H82-1)*50+$H82,Q$7)*$C82,0))</f>
        <v>0</v>
      </c>
      <c r="R82" s="12">
        <f>INT(IF($E82&gt;0,INDEX(怒翼升级!$J$5:$Y$854,($E82-1)*50+$F82,R$7)*$C82,0)+IF($H82&gt;0,INDEX(怒翼升级!$J$5:$Y$854,($H82-1)*50+$H82,R$7)*$C82,0))</f>
        <v>0</v>
      </c>
      <c r="S82" s="12">
        <f>INT(IF($E82&gt;0,INDEX(怒翼升级!$J$5:$Y$854,($E82-1)*50+$F82,S$7)*$C82,0)+IF($H82&gt;0,INDEX(怒翼升级!$J$5:$Y$854,($H82-1)*50+$H82,S$7)*$C82,0))</f>
        <v>0</v>
      </c>
      <c r="T82" s="12">
        <f>INT(IF($E82&gt;0,INDEX(怒翼升级!$J$5:$Y$854,($E82-1)*50+$F82,T$7)*$C82,0)+IF($H82&gt;0,INDEX(怒翼升级!$J$5:$Y$854,($H82-1)*50+$H82,T$7)*$C82,0))</f>
        <v>0</v>
      </c>
      <c r="U82" s="12">
        <f>INT(IF($E82&gt;0,INDEX(怒翼升级!$J$5:$Y$854,($E82-1)*50+$F82,U$7)*$C82,0)+IF($H82&gt;0,INDEX(怒翼升级!$J$5:$Y$854,($H82-1)*50+$H82,U$7)*$C82,0))</f>
        <v>0</v>
      </c>
      <c r="V82" s="12">
        <f>INT(IF($E82&gt;0,INDEX(怒翼升级!$J$5:$Y$854,($E82-1)*50+$F82,V$7)*$C82,0)+IF($H82&gt;0,INDEX(怒翼升级!$J$5:$Y$854,($H82-1)*50+$H82,V$7)*$C82,0))</f>
        <v>0</v>
      </c>
      <c r="W82" s="12">
        <f>INT(IF($E82&gt;0,INDEX(怒翼升级!$J$5:$Y$854,($E82-1)*50+$F82,W$7)*$C82,0)+IF($H82&gt;0,INDEX(怒翼升级!$J$5:$Y$854,($H82-1)*50+$H82,W$7)*$C82,0))</f>
        <v>0</v>
      </c>
      <c r="X82" s="12">
        <f>INT(IF($E82&gt;0,INDEX(怒翼升级!$J$5:$Y$854,($E82-1)*50+$F82,X$7)*$C82,0)+IF($H82&gt;0,INDEX(怒翼升级!$J$5:$Y$854,($H82-1)*50+$H82,X$7)*$C82,0))</f>
        <v>0</v>
      </c>
      <c r="Y82" s="12">
        <f>INT(IF($E82&gt;0,INDEX(怒翼升级!$J$5:$Y$854,($E82-1)*50+$F82,Y$7)*$C82,0)+IF($H82&gt;0,INDEX(怒翼升级!$J$5:$Y$854,($H82-1)*50+$H82,Y$7)*$C82,0))</f>
        <v>0</v>
      </c>
    </row>
    <row r="83" spans="1:25" ht="16.5" x14ac:dyDescent="0.15">
      <c r="A83" s="14" t="s">
        <v>20</v>
      </c>
      <c r="B83" s="20" t="s">
        <v>187</v>
      </c>
      <c r="C83" s="12">
        <f t="shared" si="1"/>
        <v>0.25</v>
      </c>
      <c r="D83" s="14" t="s">
        <v>181</v>
      </c>
      <c r="E83" s="12">
        <f>INDEX(怒翼属性投放!$A$11:$A$27,MATCH(怒翼情缘!D83,怒翼属性投放!$B$11:$B$27,0))</f>
        <v>16</v>
      </c>
      <c r="F83" s="14">
        <v>10</v>
      </c>
      <c r="G83" s="14" t="s">
        <v>182</v>
      </c>
      <c r="H83" s="12">
        <f>IF(ISBLANK(G83),0,INDEX(怒翼属性投放!$A$11:$A$27,MATCH(怒翼情缘!G83,怒翼属性投放!$B$11:$B$27,0)))</f>
        <v>14</v>
      </c>
      <c r="I83" s="14">
        <v>10</v>
      </c>
      <c r="J83" s="12">
        <f>INT(IF($E83&gt;0,INDEX(怒翼升级!$J$5:$Y$854,($E83-1)*50+$F83,J$7)*$C83,0)+IF($H83&gt;0,INDEX(怒翼升级!$J$5:$Y$854,($H83-1)*50+$H83,J$7)*$C83,0))</f>
        <v>2633</v>
      </c>
      <c r="K83" s="12">
        <f>INT(IF($E83&gt;0,INDEX(怒翼升级!$J$5:$Y$854,($E83-1)*50+$F83,K$7)*$C83,0)+IF($H83&gt;0,INDEX(怒翼升级!$J$5:$Y$854,($H83-1)*50+$H83,K$7)*$C83,0))</f>
        <v>410</v>
      </c>
      <c r="L83" s="12">
        <f>INT(IF($E83&gt;0,INDEX(怒翼升级!$J$5:$Y$854,($E83-1)*50+$F83,L$7)*$C83,0)+IF($H83&gt;0,INDEX(怒翼升级!$J$5:$Y$854,($H83-1)*50+$H83,L$7)*$C83,0))</f>
        <v>205</v>
      </c>
      <c r="M83" s="12">
        <f>INT(IF($E83&gt;0,INDEX(怒翼升级!$J$5:$Y$854,($E83-1)*50+$F83,M$7)*$C83,0)+IF($H83&gt;0,INDEX(怒翼升级!$J$5:$Y$854,($H83-1)*50+$H83,M$7)*$C83,0))</f>
        <v>205</v>
      </c>
      <c r="N83" s="12">
        <f>INT(IF($E83&gt;0,INDEX(怒翼升级!$J$5:$Y$854,($E83-1)*50+$F83,N$7)*$C83,0)+IF($H83&gt;0,INDEX(怒翼升级!$J$5:$Y$854,($H83-1)*50+$H83,N$7)*$C83,0))</f>
        <v>200</v>
      </c>
      <c r="O83" s="12">
        <f>INT(IF($E83&gt;0,INDEX(怒翼升级!$J$5:$Y$854,($E83-1)*50+$F83,O$7)*$C83,0)+IF($H83&gt;0,INDEX(怒翼升级!$J$5:$Y$854,($H83-1)*50+$H83,O$7)*$C83,0))</f>
        <v>0</v>
      </c>
      <c r="P83" s="12">
        <f>INT(IF($E83&gt;0,INDEX(怒翼升级!$J$5:$Y$854,($E83-1)*50+$F83,P$7)*$C83,0)+IF($H83&gt;0,INDEX(怒翼升级!$J$5:$Y$854,($H83-1)*50+$H83,P$7)*$C83,0))</f>
        <v>200</v>
      </c>
      <c r="Q83" s="12">
        <f>INT(IF($E83&gt;0,INDEX(怒翼升级!$J$5:$Y$854,($E83-1)*50+$F83,Q$7)*$C83,0)+IF($H83&gt;0,INDEX(怒翼升级!$J$5:$Y$854,($H83-1)*50+$H83,Q$7)*$C83,0))</f>
        <v>316</v>
      </c>
      <c r="R83" s="12">
        <f>INT(IF($E83&gt;0,INDEX(怒翼升级!$J$5:$Y$854,($E83-1)*50+$F83,R$7)*$C83,0)+IF($H83&gt;0,INDEX(怒翼升级!$J$5:$Y$854,($H83-1)*50+$H83,R$7)*$C83,0))</f>
        <v>0</v>
      </c>
      <c r="S83" s="12">
        <f>INT(IF($E83&gt;0,INDEX(怒翼升级!$J$5:$Y$854,($E83-1)*50+$F83,S$7)*$C83,0)+IF($H83&gt;0,INDEX(怒翼升级!$J$5:$Y$854,($H83-1)*50+$H83,S$7)*$C83,0))</f>
        <v>0</v>
      </c>
      <c r="T83" s="12">
        <f>INT(IF($E83&gt;0,INDEX(怒翼升级!$J$5:$Y$854,($E83-1)*50+$F83,T$7)*$C83,0)+IF($H83&gt;0,INDEX(怒翼升级!$J$5:$Y$854,($H83-1)*50+$H83,T$7)*$C83,0))</f>
        <v>0</v>
      </c>
      <c r="U83" s="12">
        <f>INT(IF($E83&gt;0,INDEX(怒翼升级!$J$5:$Y$854,($E83-1)*50+$F83,U$7)*$C83,0)+IF($H83&gt;0,INDEX(怒翼升级!$J$5:$Y$854,($H83-1)*50+$H83,U$7)*$C83,0))</f>
        <v>20</v>
      </c>
      <c r="V83" s="12">
        <f>INT(IF($E83&gt;0,INDEX(怒翼升级!$J$5:$Y$854,($E83-1)*50+$F83,V$7)*$C83,0)+IF($H83&gt;0,INDEX(怒翼升级!$J$5:$Y$854,($H83-1)*50+$H83,V$7)*$C83,0))</f>
        <v>0</v>
      </c>
      <c r="W83" s="12">
        <f>INT(IF($E83&gt;0,INDEX(怒翼升级!$J$5:$Y$854,($E83-1)*50+$F83,W$7)*$C83,0)+IF($H83&gt;0,INDEX(怒翼升级!$J$5:$Y$854,($H83-1)*50+$H83,W$7)*$C83,0))</f>
        <v>20</v>
      </c>
      <c r="X83" s="12">
        <f>INT(IF($E83&gt;0,INDEX(怒翼升级!$J$5:$Y$854,($E83-1)*50+$F83,X$7)*$C83,0)+IF($H83&gt;0,INDEX(怒翼升级!$J$5:$Y$854,($H83-1)*50+$H83,X$7)*$C83,0))</f>
        <v>0</v>
      </c>
      <c r="Y83" s="12">
        <f>INT(IF($E83&gt;0,INDEX(怒翼升级!$J$5:$Y$854,($E83-1)*50+$F83,Y$7)*$C83,0)+IF($H83&gt;0,INDEX(怒翼升级!$J$5:$Y$854,($H83-1)*50+$H83,Y$7)*$C83,0))</f>
        <v>0</v>
      </c>
    </row>
    <row r="84" spans="1:25" ht="16.5" x14ac:dyDescent="0.15">
      <c r="A84" s="14" t="s">
        <v>25</v>
      </c>
      <c r="B84" s="20" t="s">
        <v>187</v>
      </c>
      <c r="C84" s="12">
        <f t="shared" si="1"/>
        <v>0.4</v>
      </c>
      <c r="D84" s="14" t="s">
        <v>161</v>
      </c>
      <c r="E84" s="12">
        <f>INDEX(怒翼属性投放!$A$11:$A$27,MATCH(怒翼情缘!D84,怒翼属性投放!$B$11:$B$27,0))</f>
        <v>4</v>
      </c>
      <c r="F84" s="14">
        <v>10</v>
      </c>
      <c r="G84" s="14"/>
      <c r="H84" s="12">
        <f>IF(ISBLANK(G84),0,INDEX(怒翼属性投放!$A$11:$A$27,MATCH(怒翼情缘!G84,怒翼属性投放!$B$11:$B$27,0)))</f>
        <v>0</v>
      </c>
      <c r="I84" s="14">
        <v>10</v>
      </c>
      <c r="J84" s="12">
        <f>INT(IF($E84&gt;0,INDEX(怒翼升级!$J$5:$Y$854,($E84-1)*50+$F84,J$7)*$C84,0)+IF($H84&gt;0,INDEX(怒翼升级!$J$5:$Y$854,($H84-1)*50+$H84,J$7)*$C84,0))</f>
        <v>1418</v>
      </c>
      <c r="K84" s="12">
        <f>INT(IF($E84&gt;0,INDEX(怒翼升级!$J$5:$Y$854,($E84-1)*50+$F84,K$7)*$C84,0)+IF($H84&gt;0,INDEX(怒翼升级!$J$5:$Y$854,($H84-1)*50+$H84,K$7)*$C84,0))</f>
        <v>113</v>
      </c>
      <c r="L84" s="12">
        <f>INT(IF($E84&gt;0,INDEX(怒翼升级!$J$5:$Y$854,($E84-1)*50+$F84,L$7)*$C84,0)+IF($H84&gt;0,INDEX(怒翼升级!$J$5:$Y$854,($H84-1)*50+$H84,L$7)*$C84,0))</f>
        <v>56</v>
      </c>
      <c r="M84" s="12">
        <f>INT(IF($E84&gt;0,INDEX(怒翼升级!$J$5:$Y$854,($E84-1)*50+$F84,M$7)*$C84,0)+IF($H84&gt;0,INDEX(怒翼升级!$J$5:$Y$854,($H84-1)*50+$H84,M$7)*$C84,0))</f>
        <v>56</v>
      </c>
      <c r="N84" s="12">
        <f>INT(IF($E84&gt;0,INDEX(怒翼升级!$J$5:$Y$854,($E84-1)*50+$F84,N$7)*$C84,0)+IF($H84&gt;0,INDEX(怒翼升级!$J$5:$Y$854,($H84-1)*50+$H84,N$7)*$C84,0))</f>
        <v>0</v>
      </c>
      <c r="O84" s="12">
        <f>INT(IF($E84&gt;0,INDEX(怒翼升级!$J$5:$Y$854,($E84-1)*50+$F84,O$7)*$C84,0)+IF($H84&gt;0,INDEX(怒翼升级!$J$5:$Y$854,($H84-1)*50+$H84,O$7)*$C84,0))</f>
        <v>0</v>
      </c>
      <c r="P84" s="12">
        <f>INT(IF($E84&gt;0,INDEX(怒翼升级!$J$5:$Y$854,($E84-1)*50+$F84,P$7)*$C84,0)+IF($H84&gt;0,INDEX(怒翼升级!$J$5:$Y$854,($H84-1)*50+$H84,P$7)*$C84,0))</f>
        <v>0</v>
      </c>
      <c r="Q84" s="12">
        <f>INT(IF($E84&gt;0,INDEX(怒翼升级!$J$5:$Y$854,($E84-1)*50+$F84,Q$7)*$C84,0)+IF($H84&gt;0,INDEX(怒翼升级!$J$5:$Y$854,($H84-1)*50+$H84,Q$7)*$C84,0))</f>
        <v>0</v>
      </c>
      <c r="R84" s="12">
        <f>INT(IF($E84&gt;0,INDEX(怒翼升级!$J$5:$Y$854,($E84-1)*50+$F84,R$7)*$C84,0)+IF($H84&gt;0,INDEX(怒翼升级!$J$5:$Y$854,($H84-1)*50+$H84,R$7)*$C84,0))</f>
        <v>0</v>
      </c>
      <c r="S84" s="12">
        <f>INT(IF($E84&gt;0,INDEX(怒翼升级!$J$5:$Y$854,($E84-1)*50+$F84,S$7)*$C84,0)+IF($H84&gt;0,INDEX(怒翼升级!$J$5:$Y$854,($H84-1)*50+$H84,S$7)*$C84,0))</f>
        <v>0</v>
      </c>
      <c r="T84" s="12">
        <f>INT(IF($E84&gt;0,INDEX(怒翼升级!$J$5:$Y$854,($E84-1)*50+$F84,T$7)*$C84,0)+IF($H84&gt;0,INDEX(怒翼升级!$J$5:$Y$854,($H84-1)*50+$H84,T$7)*$C84,0))</f>
        <v>0</v>
      </c>
      <c r="U84" s="12">
        <f>INT(IF($E84&gt;0,INDEX(怒翼升级!$J$5:$Y$854,($E84-1)*50+$F84,U$7)*$C84,0)+IF($H84&gt;0,INDEX(怒翼升级!$J$5:$Y$854,($H84-1)*50+$H84,U$7)*$C84,0))</f>
        <v>0</v>
      </c>
      <c r="V84" s="12">
        <f>INT(IF($E84&gt;0,INDEX(怒翼升级!$J$5:$Y$854,($E84-1)*50+$F84,V$7)*$C84,0)+IF($H84&gt;0,INDEX(怒翼升级!$J$5:$Y$854,($H84-1)*50+$H84,V$7)*$C84,0))</f>
        <v>0</v>
      </c>
      <c r="W84" s="12">
        <f>INT(IF($E84&gt;0,INDEX(怒翼升级!$J$5:$Y$854,($E84-1)*50+$F84,W$7)*$C84,0)+IF($H84&gt;0,INDEX(怒翼升级!$J$5:$Y$854,($H84-1)*50+$H84,W$7)*$C84,0))</f>
        <v>0</v>
      </c>
      <c r="X84" s="12">
        <f>INT(IF($E84&gt;0,INDEX(怒翼升级!$J$5:$Y$854,($E84-1)*50+$F84,X$7)*$C84,0)+IF($H84&gt;0,INDEX(怒翼升级!$J$5:$Y$854,($H84-1)*50+$H84,X$7)*$C84,0))</f>
        <v>0</v>
      </c>
      <c r="Y84" s="12">
        <f>INT(IF($E84&gt;0,INDEX(怒翼升级!$J$5:$Y$854,($E84-1)*50+$F84,Y$7)*$C84,0)+IF($H84&gt;0,INDEX(怒翼升级!$J$5:$Y$854,($H84-1)*50+$H84,Y$7)*$C84,0))</f>
        <v>0</v>
      </c>
    </row>
    <row r="85" spans="1:25" ht="16.5" x14ac:dyDescent="0.15">
      <c r="A85" s="14" t="s">
        <v>9</v>
      </c>
      <c r="B85" s="20" t="s">
        <v>187</v>
      </c>
      <c r="C85" s="12">
        <f t="shared" si="1"/>
        <v>0.25</v>
      </c>
      <c r="D85" s="14" t="s">
        <v>16</v>
      </c>
      <c r="E85" s="12">
        <f>INDEX(怒翼属性投放!$A$11:$A$27,MATCH(怒翼情缘!D85,怒翼属性投放!$B$11:$B$27,0))</f>
        <v>8</v>
      </c>
      <c r="F85" s="14">
        <v>10</v>
      </c>
      <c r="G85" s="14" t="s">
        <v>169</v>
      </c>
      <c r="H85" s="12">
        <f>IF(ISBLANK(G85),0,INDEX(怒翼属性投放!$A$11:$A$27,MATCH(怒翼情缘!G85,怒翼属性投放!$B$11:$B$27,0)))</f>
        <v>9</v>
      </c>
      <c r="I85" s="14">
        <v>10</v>
      </c>
      <c r="J85" s="12">
        <f>INT(IF($E85&gt;0,INDEX(怒翼升级!$J$5:$Y$854,($E85-1)*50+$F85,J$7)*$C85,0)+IF($H85&gt;0,INDEX(怒翼升级!$J$5:$Y$854,($H85-1)*50+$H85,J$7)*$C85,0))</f>
        <v>2843</v>
      </c>
      <c r="K85" s="12">
        <f>INT(IF($E85&gt;0,INDEX(怒翼升级!$J$5:$Y$854,($E85-1)*50+$F85,K$7)*$C85,0)+IF($H85&gt;0,INDEX(怒翼升级!$J$5:$Y$854,($H85-1)*50+$H85,K$7)*$C85,0))</f>
        <v>227</v>
      </c>
      <c r="L85" s="12">
        <f>INT(IF($E85&gt;0,INDEX(怒翼升级!$J$5:$Y$854,($E85-1)*50+$F85,L$7)*$C85,0)+IF($H85&gt;0,INDEX(怒翼升级!$J$5:$Y$854,($H85-1)*50+$H85,L$7)*$C85,0))</f>
        <v>113</v>
      </c>
      <c r="M85" s="12">
        <f>INT(IF($E85&gt;0,INDEX(怒翼升级!$J$5:$Y$854,($E85-1)*50+$F85,M$7)*$C85,0)+IF($H85&gt;0,INDEX(怒翼升级!$J$5:$Y$854,($H85-1)*50+$H85,M$7)*$C85,0))</f>
        <v>113</v>
      </c>
      <c r="N85" s="12">
        <f>INT(IF($E85&gt;0,INDEX(怒翼升级!$J$5:$Y$854,($E85-1)*50+$F85,N$7)*$C85,0)+IF($H85&gt;0,INDEX(怒翼升级!$J$5:$Y$854,($H85-1)*50+$H85,N$7)*$C85,0))</f>
        <v>0</v>
      </c>
      <c r="O85" s="12">
        <f>INT(IF($E85&gt;0,INDEX(怒翼升级!$J$5:$Y$854,($E85-1)*50+$F85,O$7)*$C85,0)+IF($H85&gt;0,INDEX(怒翼升级!$J$5:$Y$854,($H85-1)*50+$H85,O$7)*$C85,0))</f>
        <v>176</v>
      </c>
      <c r="P85" s="12">
        <f>INT(IF($E85&gt;0,INDEX(怒翼升级!$J$5:$Y$854,($E85-1)*50+$F85,P$7)*$C85,0)+IF($H85&gt;0,INDEX(怒翼升级!$J$5:$Y$854,($H85-1)*50+$H85,P$7)*$C85,0))</f>
        <v>165</v>
      </c>
      <c r="Q85" s="12">
        <f>INT(IF($E85&gt;0,INDEX(怒翼升级!$J$5:$Y$854,($E85-1)*50+$F85,Q$7)*$C85,0)+IF($H85&gt;0,INDEX(怒翼升级!$J$5:$Y$854,($H85-1)*50+$H85,Q$7)*$C85,0))</f>
        <v>0</v>
      </c>
      <c r="R85" s="12">
        <f>INT(IF($E85&gt;0,INDEX(怒翼升级!$J$5:$Y$854,($E85-1)*50+$F85,R$7)*$C85,0)+IF($H85&gt;0,INDEX(怒翼升级!$J$5:$Y$854,($H85-1)*50+$H85,R$7)*$C85,0))</f>
        <v>0</v>
      </c>
      <c r="S85" s="12">
        <f>INT(IF($E85&gt;0,INDEX(怒翼升级!$J$5:$Y$854,($E85-1)*50+$F85,S$7)*$C85,0)+IF($H85&gt;0,INDEX(怒翼升级!$J$5:$Y$854,($H85-1)*50+$H85,S$7)*$C85,0))</f>
        <v>0</v>
      </c>
      <c r="T85" s="12">
        <f>INT(IF($E85&gt;0,INDEX(怒翼升级!$J$5:$Y$854,($E85-1)*50+$F85,T$7)*$C85,0)+IF($H85&gt;0,INDEX(怒翼升级!$J$5:$Y$854,($H85-1)*50+$H85,T$7)*$C85,0))</f>
        <v>0</v>
      </c>
      <c r="U85" s="12">
        <f>INT(IF($E85&gt;0,INDEX(怒翼升级!$J$5:$Y$854,($E85-1)*50+$F85,U$7)*$C85,0)+IF($H85&gt;0,INDEX(怒翼升级!$J$5:$Y$854,($H85-1)*50+$H85,U$7)*$C85,0))</f>
        <v>0</v>
      </c>
      <c r="V85" s="12">
        <f>INT(IF($E85&gt;0,INDEX(怒翼升级!$J$5:$Y$854,($E85-1)*50+$F85,V$7)*$C85,0)+IF($H85&gt;0,INDEX(怒翼升级!$J$5:$Y$854,($H85-1)*50+$H85,V$7)*$C85,0))</f>
        <v>0</v>
      </c>
      <c r="W85" s="12">
        <f>INT(IF($E85&gt;0,INDEX(怒翼升级!$J$5:$Y$854,($E85-1)*50+$F85,W$7)*$C85,0)+IF($H85&gt;0,INDEX(怒翼升级!$J$5:$Y$854,($H85-1)*50+$H85,W$7)*$C85,0))</f>
        <v>0</v>
      </c>
      <c r="X85" s="12">
        <f>INT(IF($E85&gt;0,INDEX(怒翼升级!$J$5:$Y$854,($E85-1)*50+$F85,X$7)*$C85,0)+IF($H85&gt;0,INDEX(怒翼升级!$J$5:$Y$854,($H85-1)*50+$H85,X$7)*$C85,0))</f>
        <v>0</v>
      </c>
      <c r="Y85" s="12">
        <f>INT(IF($E85&gt;0,INDEX(怒翼升级!$J$5:$Y$854,($E85-1)*50+$F85,Y$7)*$C85,0)+IF($H85&gt;0,INDEX(怒翼升级!$J$5:$Y$854,($H85-1)*50+$H85,Y$7)*$C85,0))</f>
        <v>0</v>
      </c>
    </row>
    <row r="86" spans="1:25" ht="16.5" x14ac:dyDescent="0.15">
      <c r="A86" s="14" t="s">
        <v>10</v>
      </c>
      <c r="B86" s="20" t="s">
        <v>187</v>
      </c>
      <c r="C86" s="12">
        <f t="shared" si="1"/>
        <v>0.25</v>
      </c>
      <c r="D86" s="14" t="s">
        <v>29</v>
      </c>
      <c r="E86" s="12">
        <f>INDEX(怒翼属性投放!$A$11:$A$27,MATCH(怒翼情缘!D86,怒翼属性投放!$B$11:$B$27,0))</f>
        <v>9</v>
      </c>
      <c r="F86" s="14">
        <v>10</v>
      </c>
      <c r="G86" s="14" t="s">
        <v>179</v>
      </c>
      <c r="H86" s="12">
        <f>IF(ISBLANK(G86),0,INDEX(怒翼属性投放!$A$11:$A$27,MATCH(怒翼情缘!G86,怒翼属性投放!$B$11:$B$27,0)))</f>
        <v>10</v>
      </c>
      <c r="I86" s="14">
        <v>10</v>
      </c>
      <c r="J86" s="12">
        <f>INT(IF($E86&gt;0,INDEX(怒翼升级!$J$5:$Y$854,($E86-1)*50+$F86,J$7)*$C86,0)+IF($H86&gt;0,INDEX(怒翼升级!$J$5:$Y$854,($H86-1)*50+$H86,J$7)*$C86,0))</f>
        <v>2937</v>
      </c>
      <c r="K86" s="12">
        <f>INT(IF($E86&gt;0,INDEX(怒翼升级!$J$5:$Y$854,($E86-1)*50+$F86,K$7)*$C86,0)+IF($H86&gt;0,INDEX(怒翼升级!$J$5:$Y$854,($H86-1)*50+$H86,K$7)*$C86,0))</f>
        <v>235</v>
      </c>
      <c r="L86" s="12">
        <f>INT(IF($E86&gt;0,INDEX(怒翼升级!$J$5:$Y$854,($E86-1)*50+$F86,L$7)*$C86,0)+IF($H86&gt;0,INDEX(怒翼升级!$J$5:$Y$854,($H86-1)*50+$H86,L$7)*$C86,0))</f>
        <v>117</v>
      </c>
      <c r="M86" s="12">
        <f>INT(IF($E86&gt;0,INDEX(怒翼升级!$J$5:$Y$854,($E86-1)*50+$F86,M$7)*$C86,0)+IF($H86&gt;0,INDEX(怒翼升级!$J$5:$Y$854,($H86-1)*50+$H86,M$7)*$C86,0))</f>
        <v>117</v>
      </c>
      <c r="N86" s="12">
        <f>INT(IF($E86&gt;0,INDEX(怒翼升级!$J$5:$Y$854,($E86-1)*50+$F86,N$7)*$C86,0)+IF($H86&gt;0,INDEX(怒翼升级!$J$5:$Y$854,($H86-1)*50+$H86,N$7)*$C86,0))</f>
        <v>0</v>
      </c>
      <c r="O86" s="12">
        <f>INT(IF($E86&gt;0,INDEX(怒翼升级!$J$5:$Y$854,($E86-1)*50+$F86,O$7)*$C86,0)+IF($H86&gt;0,INDEX(怒翼升级!$J$5:$Y$854,($H86-1)*50+$H86,O$7)*$C86,0))</f>
        <v>0</v>
      </c>
      <c r="P86" s="12">
        <f>INT(IF($E86&gt;0,INDEX(怒翼升级!$J$5:$Y$854,($E86-1)*50+$F86,P$7)*$C86,0)+IF($H86&gt;0,INDEX(怒翼升级!$J$5:$Y$854,($H86-1)*50+$H86,P$7)*$C86,0))</f>
        <v>176</v>
      </c>
      <c r="Q86" s="12">
        <f>INT(IF($E86&gt;0,INDEX(怒翼升级!$J$5:$Y$854,($E86-1)*50+$F86,Q$7)*$C86,0)+IF($H86&gt;0,INDEX(怒翼升级!$J$5:$Y$854,($H86-1)*50+$H86,Q$7)*$C86,0))</f>
        <v>176</v>
      </c>
      <c r="R86" s="12">
        <f>INT(IF($E86&gt;0,INDEX(怒翼升级!$J$5:$Y$854,($E86-1)*50+$F86,R$7)*$C86,0)+IF($H86&gt;0,INDEX(怒翼升级!$J$5:$Y$854,($H86-1)*50+$H86,R$7)*$C86,0))</f>
        <v>0</v>
      </c>
      <c r="S86" s="12">
        <f>INT(IF($E86&gt;0,INDEX(怒翼升级!$J$5:$Y$854,($E86-1)*50+$F86,S$7)*$C86,0)+IF($H86&gt;0,INDEX(怒翼升级!$J$5:$Y$854,($H86-1)*50+$H86,S$7)*$C86,0))</f>
        <v>0</v>
      </c>
      <c r="T86" s="12">
        <f>INT(IF($E86&gt;0,INDEX(怒翼升级!$J$5:$Y$854,($E86-1)*50+$F86,T$7)*$C86,0)+IF($H86&gt;0,INDEX(怒翼升级!$J$5:$Y$854,($H86-1)*50+$H86,T$7)*$C86,0))</f>
        <v>0</v>
      </c>
      <c r="U86" s="12">
        <f>INT(IF($E86&gt;0,INDEX(怒翼升级!$J$5:$Y$854,($E86-1)*50+$F86,U$7)*$C86,0)+IF($H86&gt;0,INDEX(怒翼升级!$J$5:$Y$854,($H86-1)*50+$H86,U$7)*$C86,0))</f>
        <v>0</v>
      </c>
      <c r="V86" s="12">
        <f>INT(IF($E86&gt;0,INDEX(怒翼升级!$J$5:$Y$854,($E86-1)*50+$F86,V$7)*$C86,0)+IF($H86&gt;0,INDEX(怒翼升级!$J$5:$Y$854,($H86-1)*50+$H86,V$7)*$C86,0))</f>
        <v>0</v>
      </c>
      <c r="W86" s="12">
        <f>INT(IF($E86&gt;0,INDEX(怒翼升级!$J$5:$Y$854,($E86-1)*50+$F86,W$7)*$C86,0)+IF($H86&gt;0,INDEX(怒翼升级!$J$5:$Y$854,($H86-1)*50+$H86,W$7)*$C86,0))</f>
        <v>0</v>
      </c>
      <c r="X86" s="12">
        <f>INT(IF($E86&gt;0,INDEX(怒翼升级!$J$5:$Y$854,($E86-1)*50+$F86,X$7)*$C86,0)+IF($H86&gt;0,INDEX(怒翼升级!$J$5:$Y$854,($H86-1)*50+$H86,X$7)*$C86,0))</f>
        <v>0</v>
      </c>
      <c r="Y86" s="12">
        <f>INT(IF($E86&gt;0,INDEX(怒翼升级!$J$5:$Y$854,($E86-1)*50+$F86,Y$7)*$C86,0)+IF($H86&gt;0,INDEX(怒翼升级!$J$5:$Y$854,($H86-1)*50+$H86,Y$7)*$C86,0))</f>
        <v>0</v>
      </c>
    </row>
    <row r="87" spans="1:25" ht="16.5" x14ac:dyDescent="0.15">
      <c r="A87" s="14" t="s">
        <v>11</v>
      </c>
      <c r="B87" s="20" t="s">
        <v>187</v>
      </c>
      <c r="C87" s="12">
        <f t="shared" si="1"/>
        <v>0.25</v>
      </c>
      <c r="D87" s="14" t="s">
        <v>30</v>
      </c>
      <c r="E87" s="12">
        <f>INDEX(怒翼属性投放!$A$11:$A$27,MATCH(怒翼情缘!D87,怒翼属性投放!$B$11:$B$27,0))</f>
        <v>10</v>
      </c>
      <c r="F87" s="14">
        <v>10</v>
      </c>
      <c r="G87" s="14" t="s">
        <v>180</v>
      </c>
      <c r="H87" s="12">
        <f>IF(ISBLANK(G87),0,INDEX(怒翼属性投放!$A$11:$A$27,MATCH(怒翼情缘!G87,怒翼属性投放!$B$11:$B$27,0)))</f>
        <v>11</v>
      </c>
      <c r="I87" s="14">
        <v>10</v>
      </c>
      <c r="J87" s="12">
        <f>INT(IF($E87&gt;0,INDEX(怒翼升级!$J$5:$Y$854,($E87-1)*50+$F87,J$7)*$C87,0)+IF($H87&gt;0,INDEX(怒翼升级!$J$5:$Y$854,($H87-1)*50+$H87,J$7)*$C87,0))</f>
        <v>2670</v>
      </c>
      <c r="K87" s="12">
        <f>INT(IF($E87&gt;0,INDEX(怒翼升级!$J$5:$Y$854,($E87-1)*50+$F87,K$7)*$C87,0)+IF($H87&gt;0,INDEX(怒翼升级!$J$5:$Y$854,($H87-1)*50+$H87,K$7)*$C87,0))</f>
        <v>213</v>
      </c>
      <c r="L87" s="12">
        <f>INT(IF($E87&gt;0,INDEX(怒翼升级!$J$5:$Y$854,($E87-1)*50+$F87,L$7)*$C87,0)+IF($H87&gt;0,INDEX(怒翼升级!$J$5:$Y$854,($H87-1)*50+$H87,L$7)*$C87,0))</f>
        <v>106</v>
      </c>
      <c r="M87" s="12">
        <f>INT(IF($E87&gt;0,INDEX(怒翼升级!$J$5:$Y$854,($E87-1)*50+$F87,M$7)*$C87,0)+IF($H87&gt;0,INDEX(怒翼升级!$J$5:$Y$854,($H87-1)*50+$H87,M$7)*$C87,0))</f>
        <v>106</v>
      </c>
      <c r="N87" s="12">
        <f>INT(IF($E87&gt;0,INDEX(怒翼升级!$J$5:$Y$854,($E87-1)*50+$F87,N$7)*$C87,0)+IF($H87&gt;0,INDEX(怒翼升级!$J$5:$Y$854,($H87-1)*50+$H87,N$7)*$C87,0))</f>
        <v>432</v>
      </c>
      <c r="O87" s="12">
        <f>INT(IF($E87&gt;0,INDEX(怒翼升级!$J$5:$Y$854,($E87-1)*50+$F87,O$7)*$C87,0)+IF($H87&gt;0,INDEX(怒翼升级!$J$5:$Y$854,($H87-1)*50+$H87,O$7)*$C87,0))</f>
        <v>0</v>
      </c>
      <c r="P87" s="12">
        <f>INT(IF($E87&gt;0,INDEX(怒翼升级!$J$5:$Y$854,($E87-1)*50+$F87,P$7)*$C87,0)+IF($H87&gt;0,INDEX(怒翼升级!$J$5:$Y$854,($H87-1)*50+$H87,P$7)*$C87,0))</f>
        <v>0</v>
      </c>
      <c r="Q87" s="12">
        <f>INT(IF($E87&gt;0,INDEX(怒翼升级!$J$5:$Y$854,($E87-1)*50+$F87,Q$7)*$C87,0)+IF($H87&gt;0,INDEX(怒翼升级!$J$5:$Y$854,($H87-1)*50+$H87,Q$7)*$C87,0))</f>
        <v>176</v>
      </c>
      <c r="R87" s="12">
        <f>INT(IF($E87&gt;0,INDEX(怒翼升级!$J$5:$Y$854,($E87-1)*50+$F87,R$7)*$C87,0)+IF($H87&gt;0,INDEX(怒翼升级!$J$5:$Y$854,($H87-1)*50+$H87,R$7)*$C87,0))</f>
        <v>0</v>
      </c>
      <c r="S87" s="12">
        <f>INT(IF($E87&gt;0,INDEX(怒翼升级!$J$5:$Y$854,($E87-1)*50+$F87,S$7)*$C87,0)+IF($H87&gt;0,INDEX(怒翼升级!$J$5:$Y$854,($H87-1)*50+$H87,S$7)*$C87,0))</f>
        <v>0</v>
      </c>
      <c r="T87" s="12">
        <f>INT(IF($E87&gt;0,INDEX(怒翼升级!$J$5:$Y$854,($E87-1)*50+$F87,T$7)*$C87,0)+IF($H87&gt;0,INDEX(怒翼升级!$J$5:$Y$854,($H87-1)*50+$H87,T$7)*$C87,0))</f>
        <v>0</v>
      </c>
      <c r="U87" s="12">
        <f>INT(IF($E87&gt;0,INDEX(怒翼升级!$J$5:$Y$854,($E87-1)*50+$F87,U$7)*$C87,0)+IF($H87&gt;0,INDEX(怒翼升级!$J$5:$Y$854,($H87-1)*50+$H87,U$7)*$C87,0))</f>
        <v>0</v>
      </c>
      <c r="V87" s="12">
        <f>INT(IF($E87&gt;0,INDEX(怒翼升级!$J$5:$Y$854,($E87-1)*50+$F87,V$7)*$C87,0)+IF($H87&gt;0,INDEX(怒翼升级!$J$5:$Y$854,($H87-1)*50+$H87,V$7)*$C87,0))</f>
        <v>0</v>
      </c>
      <c r="W87" s="12">
        <f>INT(IF($E87&gt;0,INDEX(怒翼升级!$J$5:$Y$854,($E87-1)*50+$F87,W$7)*$C87,0)+IF($H87&gt;0,INDEX(怒翼升级!$J$5:$Y$854,($H87-1)*50+$H87,W$7)*$C87,0))</f>
        <v>0</v>
      </c>
      <c r="X87" s="12">
        <f>INT(IF($E87&gt;0,INDEX(怒翼升级!$J$5:$Y$854,($E87-1)*50+$F87,X$7)*$C87,0)+IF($H87&gt;0,INDEX(怒翼升级!$J$5:$Y$854,($H87-1)*50+$H87,X$7)*$C87,0))</f>
        <v>0</v>
      </c>
      <c r="Y87" s="12">
        <f>INT(IF($E87&gt;0,INDEX(怒翼升级!$J$5:$Y$854,($E87-1)*50+$F87,Y$7)*$C87,0)+IF($H87&gt;0,INDEX(怒翼升级!$J$5:$Y$854,($H87-1)*50+$H87,Y$7)*$C87,0))</f>
        <v>0</v>
      </c>
    </row>
    <row r="88" spans="1:25" ht="16.5" x14ac:dyDescent="0.15">
      <c r="A88" s="14" t="s">
        <v>12</v>
      </c>
      <c r="B88" s="20" t="s">
        <v>187</v>
      </c>
      <c r="C88" s="12">
        <f t="shared" si="1"/>
        <v>0.4</v>
      </c>
      <c r="D88" s="14" t="s">
        <v>15</v>
      </c>
      <c r="E88" s="12">
        <f>INDEX(怒翼属性投放!$A$11:$A$27,MATCH(怒翼情缘!D88,怒翼属性投放!$B$11:$B$27,0))</f>
        <v>7</v>
      </c>
      <c r="F88" s="14">
        <v>10</v>
      </c>
      <c r="G88" s="14"/>
      <c r="H88" s="12">
        <f>IF(ISBLANK(G88),0,INDEX(怒翼属性投放!$A$11:$A$27,MATCH(怒翼情缘!G88,怒翼属性投放!$B$11:$B$27,0)))</f>
        <v>0</v>
      </c>
      <c r="I88" s="14">
        <v>10</v>
      </c>
      <c r="J88" s="12">
        <f>INT(IF($E88&gt;0,INDEX(怒翼升级!$J$5:$Y$854,($E88-1)*50+$F88,J$7)*$C88,0)+IF($H88&gt;0,INDEX(怒翼升级!$J$5:$Y$854,($H88-1)*50+$H88,J$7)*$C88,0))</f>
        <v>1265</v>
      </c>
      <c r="K88" s="12">
        <f>INT(IF($E88&gt;0,INDEX(怒翼升级!$J$5:$Y$854,($E88-1)*50+$F88,K$7)*$C88,0)+IF($H88&gt;0,INDEX(怒翼升级!$J$5:$Y$854,($H88-1)*50+$H88,K$7)*$C88,0))</f>
        <v>101</v>
      </c>
      <c r="L88" s="12">
        <f>INT(IF($E88&gt;0,INDEX(怒翼升级!$J$5:$Y$854,($E88-1)*50+$F88,L$7)*$C88,0)+IF($H88&gt;0,INDEX(怒翼升级!$J$5:$Y$854,($H88-1)*50+$H88,L$7)*$C88,0))</f>
        <v>50</v>
      </c>
      <c r="M88" s="12">
        <f>INT(IF($E88&gt;0,INDEX(怒翼升级!$J$5:$Y$854,($E88-1)*50+$F88,M$7)*$C88,0)+IF($H88&gt;0,INDEX(怒翼升级!$J$5:$Y$854,($H88-1)*50+$H88,M$7)*$C88,0))</f>
        <v>50</v>
      </c>
      <c r="N88" s="12">
        <f>INT(IF($E88&gt;0,INDEX(怒翼升级!$J$5:$Y$854,($E88-1)*50+$F88,N$7)*$C88,0)+IF($H88&gt;0,INDEX(怒翼升级!$J$5:$Y$854,($H88-1)*50+$H88,N$7)*$C88,0))</f>
        <v>455</v>
      </c>
      <c r="O88" s="12">
        <f>INT(IF($E88&gt;0,INDEX(怒翼升级!$J$5:$Y$854,($E88-1)*50+$F88,O$7)*$C88,0)+IF($H88&gt;0,INDEX(怒翼升级!$J$5:$Y$854,($H88-1)*50+$H88,O$7)*$C88,0))</f>
        <v>0</v>
      </c>
      <c r="P88" s="12">
        <f>INT(IF($E88&gt;0,INDEX(怒翼升级!$J$5:$Y$854,($E88-1)*50+$F88,P$7)*$C88,0)+IF($H88&gt;0,INDEX(怒翼升级!$J$5:$Y$854,($H88-1)*50+$H88,P$7)*$C88,0))</f>
        <v>0</v>
      </c>
      <c r="Q88" s="12">
        <f>INT(IF($E88&gt;0,INDEX(怒翼升级!$J$5:$Y$854,($E88-1)*50+$F88,Q$7)*$C88,0)+IF($H88&gt;0,INDEX(怒翼升级!$J$5:$Y$854,($H88-1)*50+$H88,Q$7)*$C88,0))</f>
        <v>0</v>
      </c>
      <c r="R88" s="12">
        <f>INT(IF($E88&gt;0,INDEX(怒翼升级!$J$5:$Y$854,($E88-1)*50+$F88,R$7)*$C88,0)+IF($H88&gt;0,INDEX(怒翼升级!$J$5:$Y$854,($H88-1)*50+$H88,R$7)*$C88,0))</f>
        <v>0</v>
      </c>
      <c r="S88" s="12">
        <f>INT(IF($E88&gt;0,INDEX(怒翼升级!$J$5:$Y$854,($E88-1)*50+$F88,S$7)*$C88,0)+IF($H88&gt;0,INDEX(怒翼升级!$J$5:$Y$854,($H88-1)*50+$H88,S$7)*$C88,0))</f>
        <v>0</v>
      </c>
      <c r="T88" s="12">
        <f>INT(IF($E88&gt;0,INDEX(怒翼升级!$J$5:$Y$854,($E88-1)*50+$F88,T$7)*$C88,0)+IF($H88&gt;0,INDEX(怒翼升级!$J$5:$Y$854,($H88-1)*50+$H88,T$7)*$C88,0))</f>
        <v>0</v>
      </c>
      <c r="U88" s="12">
        <f>INT(IF($E88&gt;0,INDEX(怒翼升级!$J$5:$Y$854,($E88-1)*50+$F88,U$7)*$C88,0)+IF($H88&gt;0,INDEX(怒翼升级!$J$5:$Y$854,($H88-1)*50+$H88,U$7)*$C88,0))</f>
        <v>0</v>
      </c>
      <c r="V88" s="12">
        <f>INT(IF($E88&gt;0,INDEX(怒翼升级!$J$5:$Y$854,($E88-1)*50+$F88,V$7)*$C88,0)+IF($H88&gt;0,INDEX(怒翼升级!$J$5:$Y$854,($H88-1)*50+$H88,V$7)*$C88,0))</f>
        <v>0</v>
      </c>
      <c r="W88" s="12">
        <f>INT(IF($E88&gt;0,INDEX(怒翼升级!$J$5:$Y$854,($E88-1)*50+$F88,W$7)*$C88,0)+IF($H88&gt;0,INDEX(怒翼升级!$J$5:$Y$854,($H88-1)*50+$H88,W$7)*$C88,0))</f>
        <v>0</v>
      </c>
      <c r="X88" s="12">
        <f>INT(IF($E88&gt;0,INDEX(怒翼升级!$J$5:$Y$854,($E88-1)*50+$F88,X$7)*$C88,0)+IF($H88&gt;0,INDEX(怒翼升级!$J$5:$Y$854,($H88-1)*50+$H88,X$7)*$C88,0))</f>
        <v>0</v>
      </c>
      <c r="Y88" s="12">
        <f>INT(IF($E88&gt;0,INDEX(怒翼升级!$J$5:$Y$854,($E88-1)*50+$F88,Y$7)*$C88,0)+IF($H88&gt;0,INDEX(怒翼升级!$J$5:$Y$854,($H88-1)*50+$H88,Y$7)*$C88,0))</f>
        <v>0</v>
      </c>
    </row>
    <row r="89" spans="1:25" ht="16.5" x14ac:dyDescent="0.15">
      <c r="A89" s="14" t="s">
        <v>13</v>
      </c>
      <c r="B89" s="20" t="s">
        <v>187</v>
      </c>
      <c r="C89" s="12">
        <f t="shared" si="1"/>
        <v>0.25</v>
      </c>
      <c r="D89" s="14" t="s">
        <v>25</v>
      </c>
      <c r="E89" s="12">
        <f>INDEX(怒翼属性投放!$A$11:$A$27,MATCH(怒翼情缘!D89,怒翼属性投放!$B$11:$B$27,0))</f>
        <v>17</v>
      </c>
      <c r="F89" s="14">
        <v>10</v>
      </c>
      <c r="G89" s="14" t="s">
        <v>183</v>
      </c>
      <c r="H89" s="12">
        <f>IF(ISBLANK(G89),0,INDEX(怒翼属性投放!$A$11:$A$27,MATCH(怒翼情缘!G89,怒翼属性投放!$B$11:$B$27,0)))</f>
        <v>12</v>
      </c>
      <c r="I89" s="14">
        <v>10</v>
      </c>
      <c r="J89" s="12">
        <f>INT(IF($E89&gt;0,INDEX(怒翼升级!$J$5:$Y$854,($E89-1)*50+$F89,J$7)*$C89,0)+IF($H89&gt;0,INDEX(怒翼升级!$J$5:$Y$854,($H89-1)*50+$H89,J$7)*$C89,0))</f>
        <v>2366</v>
      </c>
      <c r="K89" s="12">
        <f>INT(IF($E89&gt;0,INDEX(怒翼升级!$J$5:$Y$854,($E89-1)*50+$F89,K$7)*$C89,0)+IF($H89&gt;0,INDEX(怒翼升级!$J$5:$Y$854,($H89-1)*50+$H89,K$7)*$C89,0))</f>
        <v>389</v>
      </c>
      <c r="L89" s="12">
        <f>INT(IF($E89&gt;0,INDEX(怒翼升级!$J$5:$Y$854,($E89-1)*50+$F89,L$7)*$C89,0)+IF($H89&gt;0,INDEX(怒翼升级!$J$5:$Y$854,($H89-1)*50+$H89,L$7)*$C89,0))</f>
        <v>194</v>
      </c>
      <c r="M89" s="12">
        <f>INT(IF($E89&gt;0,INDEX(怒翼升级!$J$5:$Y$854,($E89-1)*50+$F89,M$7)*$C89,0)+IF($H89&gt;0,INDEX(怒翼升级!$J$5:$Y$854,($H89-1)*50+$H89,M$7)*$C89,0))</f>
        <v>194</v>
      </c>
      <c r="N89" s="12">
        <f>INT(IF($E89&gt;0,INDEX(怒翼升级!$J$5:$Y$854,($E89-1)*50+$F89,N$7)*$C89,0)+IF($H89&gt;0,INDEX(怒翼升级!$J$5:$Y$854,($H89-1)*50+$H89,N$7)*$C89,0))</f>
        <v>200</v>
      </c>
      <c r="O89" s="12">
        <f>INT(IF($E89&gt;0,INDEX(怒翼升级!$J$5:$Y$854,($E89-1)*50+$F89,O$7)*$C89,0)+IF($H89&gt;0,INDEX(怒翼升级!$J$5:$Y$854,($H89-1)*50+$H89,O$7)*$C89,0))</f>
        <v>283</v>
      </c>
      <c r="P89" s="12">
        <f>INT(IF($E89&gt;0,INDEX(怒翼升级!$J$5:$Y$854,($E89-1)*50+$F89,P$7)*$C89,0)+IF($H89&gt;0,INDEX(怒翼升级!$J$5:$Y$854,($H89-1)*50+$H89,P$7)*$C89,0))</f>
        <v>0</v>
      </c>
      <c r="Q89" s="12">
        <f>INT(IF($E89&gt;0,INDEX(怒翼升级!$J$5:$Y$854,($E89-1)*50+$F89,Q$7)*$C89,0)+IF($H89&gt;0,INDEX(怒翼升级!$J$5:$Y$854,($H89-1)*50+$H89,Q$7)*$C89,0))</f>
        <v>200</v>
      </c>
      <c r="R89" s="12">
        <f>INT(IF($E89&gt;0,INDEX(怒翼升级!$J$5:$Y$854,($E89-1)*50+$F89,R$7)*$C89,0)+IF($H89&gt;0,INDEX(怒翼升级!$J$5:$Y$854,($H89-1)*50+$H89,R$7)*$C89,0))</f>
        <v>0</v>
      </c>
      <c r="S89" s="12">
        <f>INT(IF($E89&gt;0,INDEX(怒翼升级!$J$5:$Y$854,($E89-1)*50+$F89,S$7)*$C89,0)+IF($H89&gt;0,INDEX(怒翼升级!$J$5:$Y$854,($H89-1)*50+$H89,S$7)*$C89,0))</f>
        <v>20</v>
      </c>
      <c r="T89" s="12">
        <f>INT(IF($E89&gt;0,INDEX(怒翼升级!$J$5:$Y$854,($E89-1)*50+$F89,T$7)*$C89,0)+IF($H89&gt;0,INDEX(怒翼升级!$J$5:$Y$854,($H89-1)*50+$H89,T$7)*$C89,0))</f>
        <v>20</v>
      </c>
      <c r="U89" s="12">
        <f>INT(IF($E89&gt;0,INDEX(怒翼升级!$J$5:$Y$854,($E89-1)*50+$F89,U$7)*$C89,0)+IF($H89&gt;0,INDEX(怒翼升级!$J$5:$Y$854,($H89-1)*50+$H89,U$7)*$C89,0))</f>
        <v>0</v>
      </c>
      <c r="V89" s="12">
        <f>INT(IF($E89&gt;0,INDEX(怒翼升级!$J$5:$Y$854,($E89-1)*50+$F89,V$7)*$C89,0)+IF($H89&gt;0,INDEX(怒翼升级!$J$5:$Y$854,($H89-1)*50+$H89,V$7)*$C89,0))</f>
        <v>0</v>
      </c>
      <c r="W89" s="12">
        <f>INT(IF($E89&gt;0,INDEX(怒翼升级!$J$5:$Y$854,($E89-1)*50+$F89,W$7)*$C89,0)+IF($H89&gt;0,INDEX(怒翼升级!$J$5:$Y$854,($H89-1)*50+$H89,W$7)*$C89,0))</f>
        <v>0</v>
      </c>
      <c r="X89" s="12">
        <f>INT(IF($E89&gt;0,INDEX(怒翼升级!$J$5:$Y$854,($E89-1)*50+$F89,X$7)*$C89,0)+IF($H89&gt;0,INDEX(怒翼升级!$J$5:$Y$854,($H89-1)*50+$H89,X$7)*$C89,0))</f>
        <v>0</v>
      </c>
      <c r="Y89" s="12">
        <f>INT(IF($E89&gt;0,INDEX(怒翼升级!$J$5:$Y$854,($E89-1)*50+$F89,Y$7)*$C89,0)+IF($H89&gt;0,INDEX(怒翼升级!$J$5:$Y$854,($H89-1)*50+$H89,Y$7)*$C89,0))</f>
        <v>0</v>
      </c>
    </row>
    <row r="90" spans="1:25" ht="16.5" x14ac:dyDescent="0.15">
      <c r="A90" s="14" t="s">
        <v>14</v>
      </c>
      <c r="B90" s="20" t="s">
        <v>187</v>
      </c>
      <c r="C90" s="12">
        <f t="shared" si="1"/>
        <v>0.25</v>
      </c>
      <c r="D90" s="14" t="s">
        <v>24</v>
      </c>
      <c r="E90" s="12">
        <f>INDEX(怒翼属性投放!$A$11:$A$27,MATCH(怒翼情缘!D90,怒翼属性投放!$B$11:$B$27,0))</f>
        <v>16</v>
      </c>
      <c r="F90" s="14">
        <v>10</v>
      </c>
      <c r="G90" s="14" t="s">
        <v>170</v>
      </c>
      <c r="H90" s="12">
        <f>IF(ISBLANK(G90),0,INDEX(怒翼属性投放!$A$11:$A$27,MATCH(怒翼情缘!G90,怒翼属性投放!$B$11:$B$27,0)))</f>
        <v>13</v>
      </c>
      <c r="I90" s="14">
        <v>10</v>
      </c>
      <c r="J90" s="12">
        <f>INT(IF($E90&gt;0,INDEX(怒翼升级!$J$5:$Y$854,($E90-1)*50+$F90,J$7)*$C90,0)+IF($H90&gt;0,INDEX(怒翼升级!$J$5:$Y$854,($H90-1)*50+$H90,J$7)*$C90,0))</f>
        <v>2500</v>
      </c>
      <c r="K90" s="12">
        <f>INT(IF($E90&gt;0,INDEX(怒翼升级!$J$5:$Y$854,($E90-1)*50+$F90,K$7)*$C90,0)+IF($H90&gt;0,INDEX(怒翼升级!$J$5:$Y$854,($H90-1)*50+$H90,K$7)*$C90,0))</f>
        <v>400</v>
      </c>
      <c r="L90" s="12">
        <f>INT(IF($E90&gt;0,INDEX(怒翼升级!$J$5:$Y$854,($E90-1)*50+$F90,L$7)*$C90,0)+IF($H90&gt;0,INDEX(怒翼升级!$J$5:$Y$854,($H90-1)*50+$H90,L$7)*$C90,0))</f>
        <v>200</v>
      </c>
      <c r="M90" s="12">
        <f>INT(IF($E90&gt;0,INDEX(怒翼升级!$J$5:$Y$854,($E90-1)*50+$F90,M$7)*$C90,0)+IF($H90&gt;0,INDEX(怒翼升级!$J$5:$Y$854,($H90-1)*50+$H90,M$7)*$C90,0))</f>
        <v>200</v>
      </c>
      <c r="N90" s="12">
        <f>INT(IF($E90&gt;0,INDEX(怒翼升级!$J$5:$Y$854,($E90-1)*50+$F90,N$7)*$C90,0)+IF($H90&gt;0,INDEX(怒翼升级!$J$5:$Y$854,($H90-1)*50+$H90,N$7)*$C90,0))</f>
        <v>200</v>
      </c>
      <c r="O90" s="12">
        <f>INT(IF($E90&gt;0,INDEX(怒翼升级!$J$5:$Y$854,($E90-1)*50+$F90,O$7)*$C90,0)+IF($H90&gt;0,INDEX(怒翼升级!$J$5:$Y$854,($H90-1)*50+$H90,O$7)*$C90,0))</f>
        <v>0</v>
      </c>
      <c r="P90" s="12">
        <f>INT(IF($E90&gt;0,INDEX(怒翼升级!$J$5:$Y$854,($E90-1)*50+$F90,P$7)*$C90,0)+IF($H90&gt;0,INDEX(怒翼升级!$J$5:$Y$854,($H90-1)*50+$H90,P$7)*$C90,0))</f>
        <v>500</v>
      </c>
      <c r="Q90" s="12">
        <f>INT(IF($E90&gt;0,INDEX(怒翼升级!$J$5:$Y$854,($E90-1)*50+$F90,Q$7)*$C90,0)+IF($H90&gt;0,INDEX(怒翼升级!$J$5:$Y$854,($H90-1)*50+$H90,Q$7)*$C90,0))</f>
        <v>0</v>
      </c>
      <c r="R90" s="12">
        <f>INT(IF($E90&gt;0,INDEX(怒翼升级!$J$5:$Y$854,($E90-1)*50+$F90,R$7)*$C90,0)+IF($H90&gt;0,INDEX(怒翼升级!$J$5:$Y$854,($H90-1)*50+$H90,R$7)*$C90,0))</f>
        <v>0</v>
      </c>
      <c r="S90" s="12">
        <f>INT(IF($E90&gt;0,INDEX(怒翼升级!$J$5:$Y$854,($E90-1)*50+$F90,S$7)*$C90,0)+IF($H90&gt;0,INDEX(怒翼升级!$J$5:$Y$854,($H90-1)*50+$H90,S$7)*$C90,0))</f>
        <v>0</v>
      </c>
      <c r="T90" s="12">
        <f>INT(IF($E90&gt;0,INDEX(怒翼升级!$J$5:$Y$854,($E90-1)*50+$F90,T$7)*$C90,0)+IF($H90&gt;0,INDEX(怒翼升级!$J$5:$Y$854,($H90-1)*50+$H90,T$7)*$C90,0))</f>
        <v>0</v>
      </c>
      <c r="U90" s="12">
        <f>INT(IF($E90&gt;0,INDEX(怒翼升级!$J$5:$Y$854,($E90-1)*50+$F90,U$7)*$C90,0)+IF($H90&gt;0,INDEX(怒翼升级!$J$5:$Y$854,($H90-1)*50+$H90,U$7)*$C90,0))</f>
        <v>20</v>
      </c>
      <c r="V90" s="12">
        <f>INT(IF($E90&gt;0,INDEX(怒翼升级!$J$5:$Y$854,($E90-1)*50+$F90,V$7)*$C90,0)+IF($H90&gt;0,INDEX(怒翼升级!$J$5:$Y$854,($H90-1)*50+$H90,V$7)*$C90,0))</f>
        <v>0</v>
      </c>
      <c r="W90" s="12">
        <f>INT(IF($E90&gt;0,INDEX(怒翼升级!$J$5:$Y$854,($E90-1)*50+$F90,W$7)*$C90,0)+IF($H90&gt;0,INDEX(怒翼升级!$J$5:$Y$854,($H90-1)*50+$H90,W$7)*$C90,0))</f>
        <v>20</v>
      </c>
      <c r="X90" s="12">
        <f>INT(IF($E90&gt;0,INDEX(怒翼升级!$J$5:$Y$854,($E90-1)*50+$F90,X$7)*$C90,0)+IF($H90&gt;0,INDEX(怒翼升级!$J$5:$Y$854,($H90-1)*50+$H90,X$7)*$C90,0))</f>
        <v>0</v>
      </c>
      <c r="Y90" s="12">
        <f>INT(IF($E90&gt;0,INDEX(怒翼升级!$J$5:$Y$854,($E90-1)*50+$F90,Y$7)*$C90,0)+IF($H90&gt;0,INDEX(怒翼升级!$J$5:$Y$854,($H90-1)*50+$H90,Y$7)*$C90,0))</f>
        <v>0</v>
      </c>
    </row>
    <row r="91" spans="1:25" ht="16.5" x14ac:dyDescent="0.15">
      <c r="A91" s="14" t="s">
        <v>15</v>
      </c>
      <c r="B91" s="20" t="s">
        <v>187</v>
      </c>
      <c r="C91" s="12">
        <f t="shared" si="1"/>
        <v>0.25</v>
      </c>
      <c r="D91" s="14" t="s">
        <v>23</v>
      </c>
      <c r="E91" s="12">
        <f>INDEX(怒翼属性投放!$A$11:$A$27,MATCH(怒翼情缘!D91,怒翼属性投放!$B$11:$B$27,0))</f>
        <v>15</v>
      </c>
      <c r="F91" s="14">
        <v>10</v>
      </c>
      <c r="G91" s="14" t="s">
        <v>182</v>
      </c>
      <c r="H91" s="12">
        <f>IF(ISBLANK(G91),0,INDEX(怒翼属性投放!$A$11:$A$27,MATCH(怒翼情缘!G91,怒翼属性投放!$B$11:$B$27,0)))</f>
        <v>14</v>
      </c>
      <c r="I91" s="14">
        <v>10</v>
      </c>
      <c r="J91" s="12">
        <f>INT(IF($E91&gt;0,INDEX(怒翼升级!$J$5:$Y$854,($E91-1)*50+$F91,J$7)*$C91,0)+IF($H91&gt;0,INDEX(怒翼升级!$J$5:$Y$854,($H91-1)*50+$H91,J$7)*$C91,0))</f>
        <v>2633</v>
      </c>
      <c r="K91" s="12">
        <f>INT(IF($E91&gt;0,INDEX(怒翼升级!$J$5:$Y$854,($E91-1)*50+$F91,K$7)*$C91,0)+IF($H91&gt;0,INDEX(怒翼升级!$J$5:$Y$854,($H91-1)*50+$H91,K$7)*$C91,0))</f>
        <v>410</v>
      </c>
      <c r="L91" s="12">
        <f>INT(IF($E91&gt;0,INDEX(怒翼升级!$J$5:$Y$854,($E91-1)*50+$F91,L$7)*$C91,0)+IF($H91&gt;0,INDEX(怒翼升级!$J$5:$Y$854,($H91-1)*50+$H91,L$7)*$C91,0))</f>
        <v>205</v>
      </c>
      <c r="M91" s="12">
        <f>INT(IF($E91&gt;0,INDEX(怒翼升级!$J$5:$Y$854,($E91-1)*50+$F91,M$7)*$C91,0)+IF($H91&gt;0,INDEX(怒翼升级!$J$5:$Y$854,($H91-1)*50+$H91,M$7)*$C91,0))</f>
        <v>205</v>
      </c>
      <c r="N91" s="12">
        <f>INT(IF($E91&gt;0,INDEX(怒翼升级!$J$5:$Y$854,($E91-1)*50+$F91,N$7)*$C91,0)+IF($H91&gt;0,INDEX(怒翼升级!$J$5:$Y$854,($H91-1)*50+$H91,N$7)*$C91,0))</f>
        <v>200</v>
      </c>
      <c r="O91" s="12">
        <f>INT(IF($E91&gt;0,INDEX(怒翼升级!$J$5:$Y$854,($E91-1)*50+$F91,O$7)*$C91,0)+IF($H91&gt;0,INDEX(怒翼升级!$J$5:$Y$854,($H91-1)*50+$H91,O$7)*$C91,0))</f>
        <v>200</v>
      </c>
      <c r="P91" s="12">
        <f>INT(IF($E91&gt;0,INDEX(怒翼升级!$J$5:$Y$854,($E91-1)*50+$F91,P$7)*$C91,0)+IF($H91&gt;0,INDEX(怒翼升级!$J$5:$Y$854,($H91-1)*50+$H91,P$7)*$C91,0))</f>
        <v>0</v>
      </c>
      <c r="Q91" s="12">
        <f>INT(IF($E91&gt;0,INDEX(怒翼升级!$J$5:$Y$854,($E91-1)*50+$F91,Q$7)*$C91,0)+IF($H91&gt;0,INDEX(怒翼升级!$J$5:$Y$854,($H91-1)*50+$H91,Q$7)*$C91,0))</f>
        <v>316</v>
      </c>
      <c r="R91" s="12">
        <f>INT(IF($E91&gt;0,INDEX(怒翼升级!$J$5:$Y$854,($E91-1)*50+$F91,R$7)*$C91,0)+IF($H91&gt;0,INDEX(怒翼升级!$J$5:$Y$854,($H91-1)*50+$H91,R$7)*$C91,0))</f>
        <v>20</v>
      </c>
      <c r="S91" s="12">
        <f>INT(IF($E91&gt;0,INDEX(怒翼升级!$J$5:$Y$854,($E91-1)*50+$F91,S$7)*$C91,0)+IF($H91&gt;0,INDEX(怒翼升级!$J$5:$Y$854,($H91-1)*50+$H91,S$7)*$C91,0))</f>
        <v>0</v>
      </c>
      <c r="T91" s="12">
        <f>INT(IF($E91&gt;0,INDEX(怒翼升级!$J$5:$Y$854,($E91-1)*50+$F91,T$7)*$C91,0)+IF($H91&gt;0,INDEX(怒翼升级!$J$5:$Y$854,($H91-1)*50+$H91,T$7)*$C91,0))</f>
        <v>0</v>
      </c>
      <c r="U91" s="12">
        <f>INT(IF($E91&gt;0,INDEX(怒翼升级!$J$5:$Y$854,($E91-1)*50+$F91,U$7)*$C91,0)+IF($H91&gt;0,INDEX(怒翼升级!$J$5:$Y$854,($H91-1)*50+$H91,U$7)*$C91,0))</f>
        <v>0</v>
      </c>
      <c r="V91" s="12">
        <f>INT(IF($E91&gt;0,INDEX(怒翼升级!$J$5:$Y$854,($E91-1)*50+$F91,V$7)*$C91,0)+IF($H91&gt;0,INDEX(怒翼升级!$J$5:$Y$854,($H91-1)*50+$H91,V$7)*$C91,0))</f>
        <v>20</v>
      </c>
      <c r="W91" s="12">
        <f>INT(IF($E91&gt;0,INDEX(怒翼升级!$J$5:$Y$854,($E91-1)*50+$F91,W$7)*$C91,0)+IF($H91&gt;0,INDEX(怒翼升级!$J$5:$Y$854,($H91-1)*50+$H91,W$7)*$C91,0))</f>
        <v>0</v>
      </c>
      <c r="X91" s="12">
        <f>INT(IF($E91&gt;0,INDEX(怒翼升级!$J$5:$Y$854,($E91-1)*50+$F91,X$7)*$C91,0)+IF($H91&gt;0,INDEX(怒翼升级!$J$5:$Y$854,($H91-1)*50+$H91,X$7)*$C91,0))</f>
        <v>0</v>
      </c>
      <c r="Y91" s="12">
        <f>INT(IF($E91&gt;0,INDEX(怒翼升级!$J$5:$Y$854,($E91-1)*50+$F91,Y$7)*$C91,0)+IF($H91&gt;0,INDEX(怒翼升级!$J$5:$Y$854,($H91-1)*50+$H91,Y$7)*$C91,0))</f>
        <v>0</v>
      </c>
    </row>
    <row r="92" spans="1:25" ht="16.5" x14ac:dyDescent="0.15">
      <c r="A92" s="14" t="s">
        <v>16</v>
      </c>
      <c r="B92" s="20" t="s">
        <v>187</v>
      </c>
      <c r="C92" s="12">
        <f t="shared" si="1"/>
        <v>0.25</v>
      </c>
      <c r="D92" s="14" t="s">
        <v>25</v>
      </c>
      <c r="E92" s="12">
        <f>INDEX(怒翼属性投放!$A$11:$A$27,MATCH(怒翼情缘!D92,怒翼属性投放!$B$11:$B$27,0))</f>
        <v>17</v>
      </c>
      <c r="F92" s="14">
        <v>10</v>
      </c>
      <c r="G92" s="14" t="s">
        <v>180</v>
      </c>
      <c r="H92" s="12">
        <f>IF(ISBLANK(G92),0,INDEX(怒翼属性投放!$A$11:$A$27,MATCH(怒翼情缘!G92,怒翼属性投放!$B$11:$B$27,0)))</f>
        <v>11</v>
      </c>
      <c r="I92" s="14">
        <v>10</v>
      </c>
      <c r="J92" s="12">
        <f>INT(IF($E92&gt;0,INDEX(怒翼升级!$J$5:$Y$854,($E92-1)*50+$F92,J$7)*$C92,0)+IF($H92&gt;0,INDEX(怒翼升级!$J$5:$Y$854,($H92-1)*50+$H92,J$7)*$C92,0))</f>
        <v>1201</v>
      </c>
      <c r="K92" s="12">
        <f>INT(IF($E92&gt;0,INDEX(怒翼升级!$J$5:$Y$854,($E92-1)*50+$F92,K$7)*$C92,0)+IF($H92&gt;0,INDEX(怒翼升级!$J$5:$Y$854,($H92-1)*50+$H92,K$7)*$C92,0))</f>
        <v>296</v>
      </c>
      <c r="L92" s="12">
        <f>INT(IF($E92&gt;0,INDEX(怒翼升级!$J$5:$Y$854,($E92-1)*50+$F92,L$7)*$C92,0)+IF($H92&gt;0,INDEX(怒翼升级!$J$5:$Y$854,($H92-1)*50+$H92,L$7)*$C92,0))</f>
        <v>148</v>
      </c>
      <c r="M92" s="12">
        <f>INT(IF($E92&gt;0,INDEX(怒翼升级!$J$5:$Y$854,($E92-1)*50+$F92,M$7)*$C92,0)+IF($H92&gt;0,INDEX(怒翼升级!$J$5:$Y$854,($H92-1)*50+$H92,M$7)*$C92,0))</f>
        <v>148</v>
      </c>
      <c r="N92" s="12">
        <f>INT(IF($E92&gt;0,INDEX(怒翼升级!$J$5:$Y$854,($E92-1)*50+$F92,N$7)*$C92,0)+IF($H92&gt;0,INDEX(怒翼升级!$J$5:$Y$854,($H92-1)*50+$H92,N$7)*$C92,0))</f>
        <v>632</v>
      </c>
      <c r="O92" s="12">
        <f>INT(IF($E92&gt;0,INDEX(怒翼升级!$J$5:$Y$854,($E92-1)*50+$F92,O$7)*$C92,0)+IF($H92&gt;0,INDEX(怒翼升级!$J$5:$Y$854,($H92-1)*50+$H92,O$7)*$C92,0))</f>
        <v>0</v>
      </c>
      <c r="P92" s="12">
        <f>INT(IF($E92&gt;0,INDEX(怒翼升级!$J$5:$Y$854,($E92-1)*50+$F92,P$7)*$C92,0)+IF($H92&gt;0,INDEX(怒翼升级!$J$5:$Y$854,($H92-1)*50+$H92,P$7)*$C92,0))</f>
        <v>0</v>
      </c>
      <c r="Q92" s="12">
        <f>INT(IF($E92&gt;0,INDEX(怒翼升级!$J$5:$Y$854,($E92-1)*50+$F92,Q$7)*$C92,0)+IF($H92&gt;0,INDEX(怒翼升级!$J$5:$Y$854,($H92-1)*50+$H92,Q$7)*$C92,0))</f>
        <v>200</v>
      </c>
      <c r="R92" s="12">
        <f>INT(IF($E92&gt;0,INDEX(怒翼升级!$J$5:$Y$854,($E92-1)*50+$F92,R$7)*$C92,0)+IF($H92&gt;0,INDEX(怒翼升级!$J$5:$Y$854,($H92-1)*50+$H92,R$7)*$C92,0))</f>
        <v>0</v>
      </c>
      <c r="S92" s="12">
        <f>INT(IF($E92&gt;0,INDEX(怒翼升级!$J$5:$Y$854,($E92-1)*50+$F92,S$7)*$C92,0)+IF($H92&gt;0,INDEX(怒翼升级!$J$5:$Y$854,($H92-1)*50+$H92,S$7)*$C92,0))</f>
        <v>20</v>
      </c>
      <c r="T92" s="12">
        <f>INT(IF($E92&gt;0,INDEX(怒翼升级!$J$5:$Y$854,($E92-1)*50+$F92,T$7)*$C92,0)+IF($H92&gt;0,INDEX(怒翼升级!$J$5:$Y$854,($H92-1)*50+$H92,T$7)*$C92,0))</f>
        <v>20</v>
      </c>
      <c r="U92" s="12">
        <f>INT(IF($E92&gt;0,INDEX(怒翼升级!$J$5:$Y$854,($E92-1)*50+$F92,U$7)*$C92,0)+IF($H92&gt;0,INDEX(怒翼升级!$J$5:$Y$854,($H92-1)*50+$H92,U$7)*$C92,0))</f>
        <v>0</v>
      </c>
      <c r="V92" s="12">
        <f>INT(IF($E92&gt;0,INDEX(怒翼升级!$J$5:$Y$854,($E92-1)*50+$F92,V$7)*$C92,0)+IF($H92&gt;0,INDEX(怒翼升级!$J$5:$Y$854,($H92-1)*50+$H92,V$7)*$C92,0))</f>
        <v>0</v>
      </c>
      <c r="W92" s="12">
        <f>INT(IF($E92&gt;0,INDEX(怒翼升级!$J$5:$Y$854,($E92-1)*50+$F92,W$7)*$C92,0)+IF($H92&gt;0,INDEX(怒翼升级!$J$5:$Y$854,($H92-1)*50+$H92,W$7)*$C92,0))</f>
        <v>0</v>
      </c>
      <c r="X92" s="12">
        <f>INT(IF($E92&gt;0,INDEX(怒翼升级!$J$5:$Y$854,($E92-1)*50+$F92,X$7)*$C92,0)+IF($H92&gt;0,INDEX(怒翼升级!$J$5:$Y$854,($H92-1)*50+$H92,X$7)*$C92,0))</f>
        <v>0</v>
      </c>
      <c r="Y92" s="12">
        <f>INT(IF($E92&gt;0,INDEX(怒翼升级!$J$5:$Y$854,($E92-1)*50+$F92,Y$7)*$C92,0)+IF($H92&gt;0,INDEX(怒翼升级!$J$5:$Y$854,($H92-1)*50+$H92,Y$7)*$C92,0))</f>
        <v>0</v>
      </c>
    </row>
    <row r="93" spans="1:25" ht="16.5" x14ac:dyDescent="0.15">
      <c r="A93" s="14" t="s">
        <v>17</v>
      </c>
      <c r="B93" s="20" t="s">
        <v>187</v>
      </c>
      <c r="C93" s="12">
        <f t="shared" si="1"/>
        <v>0.4</v>
      </c>
      <c r="D93" s="14" t="s">
        <v>30</v>
      </c>
      <c r="E93" s="12">
        <f>INDEX(怒翼属性投放!$A$11:$A$27,MATCH(怒翼情缘!D93,怒翼属性投放!$B$11:$B$27,0))</f>
        <v>10</v>
      </c>
      <c r="F93" s="14">
        <v>10</v>
      </c>
      <c r="G93" s="14"/>
      <c r="H93" s="12">
        <f>IF(ISBLANK(G93),0,INDEX(怒翼属性投放!$A$11:$A$27,MATCH(怒翼情缘!G93,怒翼属性投放!$B$11:$B$27,0)))</f>
        <v>0</v>
      </c>
      <c r="I93" s="14">
        <v>10</v>
      </c>
      <c r="J93" s="12">
        <f>INT(IF($E93&gt;0,INDEX(怒翼升级!$J$5:$Y$854,($E93-1)*50+$F93,J$7)*$C93,0)+IF($H93&gt;0,INDEX(怒翼升级!$J$5:$Y$854,($H93-1)*50+$H93,J$7)*$C93,0))</f>
        <v>2350</v>
      </c>
      <c r="K93" s="12">
        <f>INT(IF($E93&gt;0,INDEX(怒翼升级!$J$5:$Y$854,($E93-1)*50+$F93,K$7)*$C93,0)+IF($H93&gt;0,INDEX(怒翼升级!$J$5:$Y$854,($H93-1)*50+$H93,K$7)*$C93,0))</f>
        <v>188</v>
      </c>
      <c r="L93" s="12">
        <f>INT(IF($E93&gt;0,INDEX(怒翼升级!$J$5:$Y$854,($E93-1)*50+$F93,L$7)*$C93,0)+IF($H93&gt;0,INDEX(怒翼升级!$J$5:$Y$854,($H93-1)*50+$H93,L$7)*$C93,0))</f>
        <v>94</v>
      </c>
      <c r="M93" s="12">
        <f>INT(IF($E93&gt;0,INDEX(怒翼升级!$J$5:$Y$854,($E93-1)*50+$F93,M$7)*$C93,0)+IF($H93&gt;0,INDEX(怒翼升级!$J$5:$Y$854,($H93-1)*50+$H93,M$7)*$C93,0))</f>
        <v>94</v>
      </c>
      <c r="N93" s="12">
        <f>INT(IF($E93&gt;0,INDEX(怒翼升级!$J$5:$Y$854,($E93-1)*50+$F93,N$7)*$C93,0)+IF($H93&gt;0,INDEX(怒翼升级!$J$5:$Y$854,($H93-1)*50+$H93,N$7)*$C93,0))</f>
        <v>0</v>
      </c>
      <c r="O93" s="12">
        <f>INT(IF($E93&gt;0,INDEX(怒翼升级!$J$5:$Y$854,($E93-1)*50+$F93,O$7)*$C93,0)+IF($H93&gt;0,INDEX(怒翼升级!$J$5:$Y$854,($H93-1)*50+$H93,O$7)*$C93,0))</f>
        <v>0</v>
      </c>
      <c r="P93" s="12">
        <f>INT(IF($E93&gt;0,INDEX(怒翼升级!$J$5:$Y$854,($E93-1)*50+$F93,P$7)*$C93,0)+IF($H93&gt;0,INDEX(怒翼升级!$J$5:$Y$854,($H93-1)*50+$H93,P$7)*$C93,0))</f>
        <v>0</v>
      </c>
      <c r="Q93" s="12">
        <f>INT(IF($E93&gt;0,INDEX(怒翼升级!$J$5:$Y$854,($E93-1)*50+$F93,Q$7)*$C93,0)+IF($H93&gt;0,INDEX(怒翼升级!$J$5:$Y$854,($H93-1)*50+$H93,Q$7)*$C93,0))</f>
        <v>282</v>
      </c>
      <c r="R93" s="12">
        <f>INT(IF($E93&gt;0,INDEX(怒翼升级!$J$5:$Y$854,($E93-1)*50+$F93,R$7)*$C93,0)+IF($H93&gt;0,INDEX(怒翼升级!$J$5:$Y$854,($H93-1)*50+$H93,R$7)*$C93,0))</f>
        <v>0</v>
      </c>
      <c r="S93" s="12">
        <f>INT(IF($E93&gt;0,INDEX(怒翼升级!$J$5:$Y$854,($E93-1)*50+$F93,S$7)*$C93,0)+IF($H93&gt;0,INDEX(怒翼升级!$J$5:$Y$854,($H93-1)*50+$H93,S$7)*$C93,0))</f>
        <v>0</v>
      </c>
      <c r="T93" s="12">
        <f>INT(IF($E93&gt;0,INDEX(怒翼升级!$J$5:$Y$854,($E93-1)*50+$F93,T$7)*$C93,0)+IF($H93&gt;0,INDEX(怒翼升级!$J$5:$Y$854,($H93-1)*50+$H93,T$7)*$C93,0))</f>
        <v>0</v>
      </c>
      <c r="U93" s="12">
        <f>INT(IF($E93&gt;0,INDEX(怒翼升级!$J$5:$Y$854,($E93-1)*50+$F93,U$7)*$C93,0)+IF($H93&gt;0,INDEX(怒翼升级!$J$5:$Y$854,($H93-1)*50+$H93,U$7)*$C93,0))</f>
        <v>0</v>
      </c>
      <c r="V93" s="12">
        <f>INT(IF($E93&gt;0,INDEX(怒翼升级!$J$5:$Y$854,($E93-1)*50+$F93,V$7)*$C93,0)+IF($H93&gt;0,INDEX(怒翼升级!$J$5:$Y$854,($H93-1)*50+$H93,V$7)*$C93,0))</f>
        <v>0</v>
      </c>
      <c r="W93" s="12">
        <f>INT(IF($E93&gt;0,INDEX(怒翼升级!$J$5:$Y$854,($E93-1)*50+$F93,W$7)*$C93,0)+IF($H93&gt;0,INDEX(怒翼升级!$J$5:$Y$854,($H93-1)*50+$H93,W$7)*$C93,0))</f>
        <v>0</v>
      </c>
      <c r="X93" s="12">
        <f>INT(IF($E93&gt;0,INDEX(怒翼升级!$J$5:$Y$854,($E93-1)*50+$F93,X$7)*$C93,0)+IF($H93&gt;0,INDEX(怒翼升级!$J$5:$Y$854,($H93-1)*50+$H93,X$7)*$C93,0))</f>
        <v>0</v>
      </c>
      <c r="Y93" s="12">
        <f>INT(IF($E93&gt;0,INDEX(怒翼升级!$J$5:$Y$854,($E93-1)*50+$F93,Y$7)*$C93,0)+IF($H93&gt;0,INDEX(怒翼升级!$J$5:$Y$854,($H93-1)*50+$H93,Y$7)*$C93,0))</f>
        <v>0</v>
      </c>
    </row>
    <row r="94" spans="1:25" ht="16.5" x14ac:dyDescent="0.15">
      <c r="A94" s="14" t="s">
        <v>18</v>
      </c>
      <c r="B94" s="20" t="s">
        <v>187</v>
      </c>
      <c r="C94" s="12">
        <f t="shared" si="1"/>
        <v>0.4</v>
      </c>
      <c r="D94" s="14" t="s">
        <v>31</v>
      </c>
      <c r="E94" s="12">
        <f>INDEX(怒翼属性投放!$A$11:$A$27,MATCH(怒翼情缘!D94,怒翼属性投放!$B$11:$B$27,0))</f>
        <v>11</v>
      </c>
      <c r="F94" s="14">
        <v>10</v>
      </c>
      <c r="G94" s="14"/>
      <c r="H94" s="12">
        <f>IF(ISBLANK(G94),0,INDEX(怒翼属性投放!$A$11:$A$27,MATCH(怒翼情缘!G94,怒翼属性投放!$B$11:$B$27,0)))</f>
        <v>0</v>
      </c>
      <c r="I94" s="14">
        <v>10</v>
      </c>
      <c r="J94" s="12">
        <f>INT(IF($E94&gt;0,INDEX(怒翼升级!$J$5:$Y$854,($E94-1)*50+$F94,J$7)*$C94,0)+IF($H94&gt;0,INDEX(怒翼升级!$J$5:$Y$854,($H94-1)*50+$H94,J$7)*$C94,0))</f>
        <v>1807</v>
      </c>
      <c r="K94" s="12">
        <f>INT(IF($E94&gt;0,INDEX(怒翼升级!$J$5:$Y$854,($E94-1)*50+$F94,K$7)*$C94,0)+IF($H94&gt;0,INDEX(怒翼升级!$J$5:$Y$854,($H94-1)*50+$H94,K$7)*$C94,0))</f>
        <v>144</v>
      </c>
      <c r="L94" s="12">
        <f>INT(IF($E94&gt;0,INDEX(怒翼升级!$J$5:$Y$854,($E94-1)*50+$F94,L$7)*$C94,0)+IF($H94&gt;0,INDEX(怒翼升级!$J$5:$Y$854,($H94-1)*50+$H94,L$7)*$C94,0))</f>
        <v>72</v>
      </c>
      <c r="M94" s="12">
        <f>INT(IF($E94&gt;0,INDEX(怒翼升级!$J$5:$Y$854,($E94-1)*50+$F94,M$7)*$C94,0)+IF($H94&gt;0,INDEX(怒翼升级!$J$5:$Y$854,($H94-1)*50+$H94,M$7)*$C94,0))</f>
        <v>72</v>
      </c>
      <c r="N94" s="12">
        <f>INT(IF($E94&gt;0,INDEX(怒翼升级!$J$5:$Y$854,($E94-1)*50+$F94,N$7)*$C94,0)+IF($H94&gt;0,INDEX(怒翼升级!$J$5:$Y$854,($H94-1)*50+$H94,N$7)*$C94,0))</f>
        <v>650</v>
      </c>
      <c r="O94" s="12">
        <f>INT(IF($E94&gt;0,INDEX(怒翼升级!$J$5:$Y$854,($E94-1)*50+$F94,O$7)*$C94,0)+IF($H94&gt;0,INDEX(怒翼升级!$J$5:$Y$854,($H94-1)*50+$H94,O$7)*$C94,0))</f>
        <v>0</v>
      </c>
      <c r="P94" s="12">
        <f>INT(IF($E94&gt;0,INDEX(怒翼升级!$J$5:$Y$854,($E94-1)*50+$F94,P$7)*$C94,0)+IF($H94&gt;0,INDEX(怒翼升级!$J$5:$Y$854,($H94-1)*50+$H94,P$7)*$C94,0))</f>
        <v>0</v>
      </c>
      <c r="Q94" s="12">
        <f>INT(IF($E94&gt;0,INDEX(怒翼升级!$J$5:$Y$854,($E94-1)*50+$F94,Q$7)*$C94,0)+IF($H94&gt;0,INDEX(怒翼升级!$J$5:$Y$854,($H94-1)*50+$H94,Q$7)*$C94,0))</f>
        <v>0</v>
      </c>
      <c r="R94" s="12">
        <f>INT(IF($E94&gt;0,INDEX(怒翼升级!$J$5:$Y$854,($E94-1)*50+$F94,R$7)*$C94,0)+IF($H94&gt;0,INDEX(怒翼升级!$J$5:$Y$854,($H94-1)*50+$H94,R$7)*$C94,0))</f>
        <v>0</v>
      </c>
      <c r="S94" s="12">
        <f>INT(IF($E94&gt;0,INDEX(怒翼升级!$J$5:$Y$854,($E94-1)*50+$F94,S$7)*$C94,0)+IF($H94&gt;0,INDEX(怒翼升级!$J$5:$Y$854,($H94-1)*50+$H94,S$7)*$C94,0))</f>
        <v>0</v>
      </c>
      <c r="T94" s="12">
        <f>INT(IF($E94&gt;0,INDEX(怒翼升级!$J$5:$Y$854,($E94-1)*50+$F94,T$7)*$C94,0)+IF($H94&gt;0,INDEX(怒翼升级!$J$5:$Y$854,($H94-1)*50+$H94,T$7)*$C94,0))</f>
        <v>0</v>
      </c>
      <c r="U94" s="12">
        <f>INT(IF($E94&gt;0,INDEX(怒翼升级!$J$5:$Y$854,($E94-1)*50+$F94,U$7)*$C94,0)+IF($H94&gt;0,INDEX(怒翼升级!$J$5:$Y$854,($H94-1)*50+$H94,U$7)*$C94,0))</f>
        <v>0</v>
      </c>
      <c r="V94" s="12">
        <f>INT(IF($E94&gt;0,INDEX(怒翼升级!$J$5:$Y$854,($E94-1)*50+$F94,V$7)*$C94,0)+IF($H94&gt;0,INDEX(怒翼升级!$J$5:$Y$854,($H94-1)*50+$H94,V$7)*$C94,0))</f>
        <v>0</v>
      </c>
      <c r="W94" s="12">
        <f>INT(IF($E94&gt;0,INDEX(怒翼升级!$J$5:$Y$854,($E94-1)*50+$F94,W$7)*$C94,0)+IF($H94&gt;0,INDEX(怒翼升级!$J$5:$Y$854,($H94-1)*50+$H94,W$7)*$C94,0))</f>
        <v>0</v>
      </c>
      <c r="X94" s="12">
        <f>INT(IF($E94&gt;0,INDEX(怒翼升级!$J$5:$Y$854,($E94-1)*50+$F94,X$7)*$C94,0)+IF($H94&gt;0,INDEX(怒翼升级!$J$5:$Y$854,($H94-1)*50+$H94,X$7)*$C94,0))</f>
        <v>0</v>
      </c>
      <c r="Y94" s="12">
        <f>INT(IF($E94&gt;0,INDEX(怒翼升级!$J$5:$Y$854,($E94-1)*50+$F94,Y$7)*$C94,0)+IF($H94&gt;0,INDEX(怒翼升级!$J$5:$Y$854,($H94-1)*50+$H94,Y$7)*$C94,0))</f>
        <v>0</v>
      </c>
    </row>
    <row r="95" spans="1:25" ht="16.5" x14ac:dyDescent="0.15">
      <c r="A95" s="14" t="s">
        <v>19</v>
      </c>
      <c r="B95" s="20" t="s">
        <v>187</v>
      </c>
      <c r="C95" s="12">
        <f t="shared" si="1"/>
        <v>0.4</v>
      </c>
      <c r="D95" s="14" t="s">
        <v>29</v>
      </c>
      <c r="E95" s="12">
        <f>INDEX(怒翼属性投放!$A$11:$A$27,MATCH(怒翼情缘!D95,怒翼属性投放!$B$11:$B$27,0))</f>
        <v>9</v>
      </c>
      <c r="F95" s="14">
        <v>10</v>
      </c>
      <c r="G95" s="14"/>
      <c r="H95" s="12">
        <f>IF(ISBLANK(G95),0,INDEX(怒翼属性投放!$A$11:$A$27,MATCH(怒翼情缘!G95,怒翼属性投放!$B$11:$B$27,0)))</f>
        <v>0</v>
      </c>
      <c r="I95" s="14">
        <v>10</v>
      </c>
      <c r="J95" s="12">
        <f>INT(IF($E95&gt;0,INDEX(怒翼升级!$J$5:$Y$854,($E95-1)*50+$F95,J$7)*$C95,0)+IF($H95&gt;0,INDEX(怒翼升级!$J$5:$Y$854,($H95-1)*50+$H95,J$7)*$C95,0))</f>
        <v>2350</v>
      </c>
      <c r="K95" s="12">
        <f>INT(IF($E95&gt;0,INDEX(怒翼升级!$J$5:$Y$854,($E95-1)*50+$F95,K$7)*$C95,0)+IF($H95&gt;0,INDEX(怒翼升级!$J$5:$Y$854,($H95-1)*50+$H95,K$7)*$C95,0))</f>
        <v>188</v>
      </c>
      <c r="L95" s="12">
        <f>INT(IF($E95&gt;0,INDEX(怒翼升级!$J$5:$Y$854,($E95-1)*50+$F95,L$7)*$C95,0)+IF($H95&gt;0,INDEX(怒翼升级!$J$5:$Y$854,($H95-1)*50+$H95,L$7)*$C95,0))</f>
        <v>94</v>
      </c>
      <c r="M95" s="12">
        <f>INT(IF($E95&gt;0,INDEX(怒翼升级!$J$5:$Y$854,($E95-1)*50+$F95,M$7)*$C95,0)+IF($H95&gt;0,INDEX(怒翼升级!$J$5:$Y$854,($H95-1)*50+$H95,M$7)*$C95,0))</f>
        <v>94</v>
      </c>
      <c r="N95" s="12">
        <f>INT(IF($E95&gt;0,INDEX(怒翼升级!$J$5:$Y$854,($E95-1)*50+$F95,N$7)*$C95,0)+IF($H95&gt;0,INDEX(怒翼升级!$J$5:$Y$854,($H95-1)*50+$H95,N$7)*$C95,0))</f>
        <v>0</v>
      </c>
      <c r="O95" s="12">
        <f>INT(IF($E95&gt;0,INDEX(怒翼升级!$J$5:$Y$854,($E95-1)*50+$F95,O$7)*$C95,0)+IF($H95&gt;0,INDEX(怒翼升级!$J$5:$Y$854,($H95-1)*50+$H95,O$7)*$C95,0))</f>
        <v>0</v>
      </c>
      <c r="P95" s="12">
        <f>INT(IF($E95&gt;0,INDEX(怒翼升级!$J$5:$Y$854,($E95-1)*50+$F95,P$7)*$C95,0)+IF($H95&gt;0,INDEX(怒翼升级!$J$5:$Y$854,($H95-1)*50+$H95,P$7)*$C95,0))</f>
        <v>282</v>
      </c>
      <c r="Q95" s="12">
        <f>INT(IF($E95&gt;0,INDEX(怒翼升级!$J$5:$Y$854,($E95-1)*50+$F95,Q$7)*$C95,0)+IF($H95&gt;0,INDEX(怒翼升级!$J$5:$Y$854,($H95-1)*50+$H95,Q$7)*$C95,0))</f>
        <v>0</v>
      </c>
      <c r="R95" s="12">
        <f>INT(IF($E95&gt;0,INDEX(怒翼升级!$J$5:$Y$854,($E95-1)*50+$F95,R$7)*$C95,0)+IF($H95&gt;0,INDEX(怒翼升级!$J$5:$Y$854,($H95-1)*50+$H95,R$7)*$C95,0))</f>
        <v>0</v>
      </c>
      <c r="S95" s="12">
        <f>INT(IF($E95&gt;0,INDEX(怒翼升级!$J$5:$Y$854,($E95-1)*50+$F95,S$7)*$C95,0)+IF($H95&gt;0,INDEX(怒翼升级!$J$5:$Y$854,($H95-1)*50+$H95,S$7)*$C95,0))</f>
        <v>0</v>
      </c>
      <c r="T95" s="12">
        <f>INT(IF($E95&gt;0,INDEX(怒翼升级!$J$5:$Y$854,($E95-1)*50+$F95,T$7)*$C95,0)+IF($H95&gt;0,INDEX(怒翼升级!$J$5:$Y$854,($H95-1)*50+$H95,T$7)*$C95,0))</f>
        <v>0</v>
      </c>
      <c r="U95" s="12">
        <f>INT(IF($E95&gt;0,INDEX(怒翼升级!$J$5:$Y$854,($E95-1)*50+$F95,U$7)*$C95,0)+IF($H95&gt;0,INDEX(怒翼升级!$J$5:$Y$854,($H95-1)*50+$H95,U$7)*$C95,0))</f>
        <v>0</v>
      </c>
      <c r="V95" s="12">
        <f>INT(IF($E95&gt;0,INDEX(怒翼升级!$J$5:$Y$854,($E95-1)*50+$F95,V$7)*$C95,0)+IF($H95&gt;0,INDEX(怒翼升级!$J$5:$Y$854,($H95-1)*50+$H95,V$7)*$C95,0))</f>
        <v>0</v>
      </c>
      <c r="W95" s="12">
        <f>INT(IF($E95&gt;0,INDEX(怒翼升级!$J$5:$Y$854,($E95-1)*50+$F95,W$7)*$C95,0)+IF($H95&gt;0,INDEX(怒翼升级!$J$5:$Y$854,($H95-1)*50+$H95,W$7)*$C95,0))</f>
        <v>0</v>
      </c>
      <c r="X95" s="12">
        <f>INT(IF($E95&gt;0,INDEX(怒翼升级!$J$5:$Y$854,($E95-1)*50+$F95,X$7)*$C95,0)+IF($H95&gt;0,INDEX(怒翼升级!$J$5:$Y$854,($H95-1)*50+$H95,X$7)*$C95,0))</f>
        <v>0</v>
      </c>
      <c r="Y95" s="12">
        <f>INT(IF($E95&gt;0,INDEX(怒翼升级!$J$5:$Y$854,($E95-1)*50+$F95,Y$7)*$C95,0)+IF($H95&gt;0,INDEX(怒翼升级!$J$5:$Y$854,($H95-1)*50+$H95,Y$7)*$C95,0))</f>
        <v>0</v>
      </c>
    </row>
    <row r="96" spans="1:25" ht="16.5" x14ac:dyDescent="0.15">
      <c r="A96" s="14" t="s">
        <v>20</v>
      </c>
      <c r="B96" s="20" t="s">
        <v>187</v>
      </c>
      <c r="C96" s="12">
        <f t="shared" si="1"/>
        <v>0.4</v>
      </c>
      <c r="D96" s="14" t="s">
        <v>23</v>
      </c>
      <c r="E96" s="12">
        <f>INDEX(怒翼属性投放!$A$11:$A$27,MATCH(怒翼情缘!D96,怒翼属性投放!$B$11:$B$27,0))</f>
        <v>15</v>
      </c>
      <c r="F96" s="14">
        <v>10</v>
      </c>
      <c r="G96" s="14"/>
      <c r="H96" s="12">
        <f>IF(ISBLANK(G96),0,INDEX(怒翼属性投放!$A$11:$A$27,MATCH(怒翼情缘!G96,怒翼属性投放!$B$11:$B$27,0)))</f>
        <v>0</v>
      </c>
      <c r="I96" s="14">
        <v>10</v>
      </c>
      <c r="J96" s="12">
        <f>INT(IF($E96&gt;0,INDEX(怒翼升级!$J$5:$Y$854,($E96-1)*50+$F96,J$7)*$C96,0)+IF($H96&gt;0,INDEX(怒翼升级!$J$5:$Y$854,($H96-1)*50+$H96,J$7)*$C96,0))</f>
        <v>0</v>
      </c>
      <c r="K96" s="12">
        <f>INT(IF($E96&gt;0,INDEX(怒翼升级!$J$5:$Y$854,($E96-1)*50+$F96,K$7)*$C96,0)+IF($H96&gt;0,INDEX(怒翼升级!$J$5:$Y$854,($H96-1)*50+$H96,K$7)*$C96,0))</f>
        <v>320</v>
      </c>
      <c r="L96" s="12">
        <f>INT(IF($E96&gt;0,INDEX(怒翼升级!$J$5:$Y$854,($E96-1)*50+$F96,L$7)*$C96,0)+IF($H96&gt;0,INDEX(怒翼升级!$J$5:$Y$854,($H96-1)*50+$H96,L$7)*$C96,0))</f>
        <v>160</v>
      </c>
      <c r="M96" s="12">
        <f>INT(IF($E96&gt;0,INDEX(怒翼升级!$J$5:$Y$854,($E96-1)*50+$F96,M$7)*$C96,0)+IF($H96&gt;0,INDEX(怒翼升级!$J$5:$Y$854,($H96-1)*50+$H96,M$7)*$C96,0))</f>
        <v>160</v>
      </c>
      <c r="N96" s="12">
        <f>INT(IF($E96&gt;0,INDEX(怒翼升级!$J$5:$Y$854,($E96-1)*50+$F96,N$7)*$C96,0)+IF($H96&gt;0,INDEX(怒翼升级!$J$5:$Y$854,($H96-1)*50+$H96,N$7)*$C96,0))</f>
        <v>320</v>
      </c>
      <c r="O96" s="12">
        <f>INT(IF($E96&gt;0,INDEX(怒翼升级!$J$5:$Y$854,($E96-1)*50+$F96,O$7)*$C96,0)+IF($H96&gt;0,INDEX(怒翼升级!$J$5:$Y$854,($H96-1)*50+$H96,O$7)*$C96,0))</f>
        <v>320</v>
      </c>
      <c r="P96" s="12">
        <f>INT(IF($E96&gt;0,INDEX(怒翼升级!$J$5:$Y$854,($E96-1)*50+$F96,P$7)*$C96,0)+IF($H96&gt;0,INDEX(怒翼升级!$J$5:$Y$854,($H96-1)*50+$H96,P$7)*$C96,0))</f>
        <v>0</v>
      </c>
      <c r="Q96" s="12">
        <f>INT(IF($E96&gt;0,INDEX(怒翼升级!$J$5:$Y$854,($E96-1)*50+$F96,Q$7)*$C96,0)+IF($H96&gt;0,INDEX(怒翼升级!$J$5:$Y$854,($H96-1)*50+$H96,Q$7)*$C96,0))</f>
        <v>0</v>
      </c>
      <c r="R96" s="12">
        <f>INT(IF($E96&gt;0,INDEX(怒翼升级!$J$5:$Y$854,($E96-1)*50+$F96,R$7)*$C96,0)+IF($H96&gt;0,INDEX(怒翼升级!$J$5:$Y$854,($H96-1)*50+$H96,R$7)*$C96,0))</f>
        <v>32</v>
      </c>
      <c r="S96" s="12">
        <f>INT(IF($E96&gt;0,INDEX(怒翼升级!$J$5:$Y$854,($E96-1)*50+$F96,S$7)*$C96,0)+IF($H96&gt;0,INDEX(怒翼升级!$J$5:$Y$854,($H96-1)*50+$H96,S$7)*$C96,0))</f>
        <v>0</v>
      </c>
      <c r="T96" s="12">
        <f>INT(IF($E96&gt;0,INDEX(怒翼升级!$J$5:$Y$854,($E96-1)*50+$F96,T$7)*$C96,0)+IF($H96&gt;0,INDEX(怒翼升级!$J$5:$Y$854,($H96-1)*50+$H96,T$7)*$C96,0))</f>
        <v>0</v>
      </c>
      <c r="U96" s="12">
        <f>INT(IF($E96&gt;0,INDEX(怒翼升级!$J$5:$Y$854,($E96-1)*50+$F96,U$7)*$C96,0)+IF($H96&gt;0,INDEX(怒翼升级!$J$5:$Y$854,($H96-1)*50+$H96,U$7)*$C96,0))</f>
        <v>0</v>
      </c>
      <c r="V96" s="12">
        <f>INT(IF($E96&gt;0,INDEX(怒翼升级!$J$5:$Y$854,($E96-1)*50+$F96,V$7)*$C96,0)+IF($H96&gt;0,INDEX(怒翼升级!$J$5:$Y$854,($H96-1)*50+$H96,V$7)*$C96,0))</f>
        <v>32</v>
      </c>
      <c r="W96" s="12">
        <f>INT(IF($E96&gt;0,INDEX(怒翼升级!$J$5:$Y$854,($E96-1)*50+$F96,W$7)*$C96,0)+IF($H96&gt;0,INDEX(怒翼升级!$J$5:$Y$854,($H96-1)*50+$H96,W$7)*$C96,0))</f>
        <v>0</v>
      </c>
      <c r="X96" s="12">
        <f>INT(IF($E96&gt;0,INDEX(怒翼升级!$J$5:$Y$854,($E96-1)*50+$F96,X$7)*$C96,0)+IF($H96&gt;0,INDEX(怒翼升级!$J$5:$Y$854,($H96-1)*50+$H96,X$7)*$C96,0))</f>
        <v>0</v>
      </c>
      <c r="Y96" s="12">
        <f>INT(IF($E96&gt;0,INDEX(怒翼升级!$J$5:$Y$854,($E96-1)*50+$F96,Y$7)*$C96,0)+IF($H96&gt;0,INDEX(怒翼升级!$J$5:$Y$854,($H96-1)*50+$H96,Y$7)*$C96,0))</f>
        <v>0</v>
      </c>
    </row>
    <row r="97" spans="1:25" ht="16.5" x14ac:dyDescent="0.15">
      <c r="A97" s="14" t="s">
        <v>9</v>
      </c>
      <c r="B97" s="20" t="s">
        <v>187</v>
      </c>
      <c r="C97" s="12">
        <f t="shared" si="1"/>
        <v>0.4</v>
      </c>
      <c r="D97" s="14" t="s">
        <v>20</v>
      </c>
      <c r="E97" s="12">
        <f>INDEX(怒翼属性投放!$A$11:$A$27,MATCH(怒翼情缘!D97,怒翼属性投放!$B$11:$B$27,0))</f>
        <v>12</v>
      </c>
      <c r="F97" s="14">
        <v>10</v>
      </c>
      <c r="G97" s="14"/>
      <c r="H97" s="12">
        <f>IF(ISBLANK(G97),0,INDEX(怒翼属性投放!$A$11:$A$27,MATCH(怒翼情缘!G97,怒翼属性投放!$B$11:$B$27,0)))</f>
        <v>0</v>
      </c>
      <c r="I97" s="14">
        <v>10</v>
      </c>
      <c r="J97" s="12">
        <f>INT(IF($E97&gt;0,INDEX(怒翼升级!$J$5:$Y$854,($E97-1)*50+$F97,J$7)*$C97,0)+IF($H97&gt;0,INDEX(怒翼升级!$J$5:$Y$854,($H97-1)*50+$H97,J$7)*$C97,0))</f>
        <v>3356</v>
      </c>
      <c r="K97" s="12">
        <f>INT(IF($E97&gt;0,INDEX(怒翼升级!$J$5:$Y$854,($E97-1)*50+$F97,K$7)*$C97,0)+IF($H97&gt;0,INDEX(怒翼升级!$J$5:$Y$854,($H97-1)*50+$H97,K$7)*$C97,0))</f>
        <v>268</v>
      </c>
      <c r="L97" s="12">
        <f>INT(IF($E97&gt;0,INDEX(怒翼升级!$J$5:$Y$854,($E97-1)*50+$F97,L$7)*$C97,0)+IF($H97&gt;0,INDEX(怒翼升级!$J$5:$Y$854,($H97-1)*50+$H97,L$7)*$C97,0))</f>
        <v>134</v>
      </c>
      <c r="M97" s="12">
        <f>INT(IF($E97&gt;0,INDEX(怒翼升级!$J$5:$Y$854,($E97-1)*50+$F97,M$7)*$C97,0)+IF($H97&gt;0,INDEX(怒翼升级!$J$5:$Y$854,($H97-1)*50+$H97,M$7)*$C97,0))</f>
        <v>134</v>
      </c>
      <c r="N97" s="12">
        <f>INT(IF($E97&gt;0,INDEX(怒翼升级!$J$5:$Y$854,($E97-1)*50+$F97,N$7)*$C97,0)+IF($H97&gt;0,INDEX(怒翼升级!$J$5:$Y$854,($H97-1)*50+$H97,N$7)*$C97,0))</f>
        <v>0</v>
      </c>
      <c r="O97" s="12">
        <f>INT(IF($E97&gt;0,INDEX(怒翼升级!$J$5:$Y$854,($E97-1)*50+$F97,O$7)*$C97,0)+IF($H97&gt;0,INDEX(怒翼升级!$J$5:$Y$854,($H97-1)*50+$H97,O$7)*$C97,0))</f>
        <v>402</v>
      </c>
      <c r="P97" s="12">
        <f>INT(IF($E97&gt;0,INDEX(怒翼升级!$J$5:$Y$854,($E97-1)*50+$F97,P$7)*$C97,0)+IF($H97&gt;0,INDEX(怒翼升级!$J$5:$Y$854,($H97-1)*50+$H97,P$7)*$C97,0))</f>
        <v>0</v>
      </c>
      <c r="Q97" s="12">
        <f>INT(IF($E97&gt;0,INDEX(怒翼升级!$J$5:$Y$854,($E97-1)*50+$F97,Q$7)*$C97,0)+IF($H97&gt;0,INDEX(怒翼升级!$J$5:$Y$854,($H97-1)*50+$H97,Q$7)*$C97,0))</f>
        <v>0</v>
      </c>
      <c r="R97" s="12">
        <f>INT(IF($E97&gt;0,INDEX(怒翼升级!$J$5:$Y$854,($E97-1)*50+$F97,R$7)*$C97,0)+IF($H97&gt;0,INDEX(怒翼升级!$J$5:$Y$854,($H97-1)*50+$H97,R$7)*$C97,0))</f>
        <v>0</v>
      </c>
      <c r="S97" s="12">
        <f>INT(IF($E97&gt;0,INDEX(怒翼升级!$J$5:$Y$854,($E97-1)*50+$F97,S$7)*$C97,0)+IF($H97&gt;0,INDEX(怒翼升级!$J$5:$Y$854,($H97-1)*50+$H97,S$7)*$C97,0))</f>
        <v>0</v>
      </c>
      <c r="T97" s="12">
        <f>INT(IF($E97&gt;0,INDEX(怒翼升级!$J$5:$Y$854,($E97-1)*50+$F97,T$7)*$C97,0)+IF($H97&gt;0,INDEX(怒翼升级!$J$5:$Y$854,($H97-1)*50+$H97,T$7)*$C97,0))</f>
        <v>0</v>
      </c>
      <c r="U97" s="12">
        <f>INT(IF($E97&gt;0,INDEX(怒翼升级!$J$5:$Y$854,($E97-1)*50+$F97,U$7)*$C97,0)+IF($H97&gt;0,INDEX(怒翼升级!$J$5:$Y$854,($H97-1)*50+$H97,U$7)*$C97,0))</f>
        <v>0</v>
      </c>
      <c r="V97" s="12">
        <f>INT(IF($E97&gt;0,INDEX(怒翼升级!$J$5:$Y$854,($E97-1)*50+$F97,V$7)*$C97,0)+IF($H97&gt;0,INDEX(怒翼升级!$J$5:$Y$854,($H97-1)*50+$H97,V$7)*$C97,0))</f>
        <v>0</v>
      </c>
      <c r="W97" s="12">
        <f>INT(IF($E97&gt;0,INDEX(怒翼升级!$J$5:$Y$854,($E97-1)*50+$F97,W$7)*$C97,0)+IF($H97&gt;0,INDEX(怒翼升级!$J$5:$Y$854,($H97-1)*50+$H97,W$7)*$C97,0))</f>
        <v>0</v>
      </c>
      <c r="X97" s="12">
        <f>INT(IF($E97&gt;0,INDEX(怒翼升级!$J$5:$Y$854,($E97-1)*50+$F97,X$7)*$C97,0)+IF($H97&gt;0,INDEX(怒翼升级!$J$5:$Y$854,($H97-1)*50+$H97,X$7)*$C97,0))</f>
        <v>0</v>
      </c>
      <c r="Y97" s="12">
        <f>INT(IF($E97&gt;0,INDEX(怒翼升级!$J$5:$Y$854,($E97-1)*50+$F97,Y$7)*$C97,0)+IF($H97&gt;0,INDEX(怒翼升级!$J$5:$Y$854,($H97-1)*50+$H97,Y$7)*$C97,0))</f>
        <v>0</v>
      </c>
    </row>
    <row r="98" spans="1:25" ht="16.5" x14ac:dyDescent="0.15">
      <c r="A98" s="14" t="s">
        <v>10</v>
      </c>
      <c r="B98" s="20" t="s">
        <v>187</v>
      </c>
      <c r="C98" s="12">
        <f t="shared" si="1"/>
        <v>0.4</v>
      </c>
      <c r="D98" s="14" t="s">
        <v>20</v>
      </c>
      <c r="E98" s="12">
        <f>INDEX(怒翼属性投放!$A$11:$A$27,MATCH(怒翼情缘!D98,怒翼属性投放!$B$11:$B$27,0))</f>
        <v>12</v>
      </c>
      <c r="F98" s="14">
        <v>10</v>
      </c>
      <c r="G98" s="14"/>
      <c r="H98" s="12">
        <f>IF(ISBLANK(G98),0,INDEX(怒翼属性投放!$A$11:$A$27,MATCH(怒翼情缘!G98,怒翼属性投放!$B$11:$B$27,0)))</f>
        <v>0</v>
      </c>
      <c r="I98" s="14">
        <v>10</v>
      </c>
      <c r="J98" s="12">
        <f>INT(IF($E98&gt;0,INDEX(怒翼升级!$J$5:$Y$854,($E98-1)*50+$F98,J$7)*$C98,0)+IF($H98&gt;0,INDEX(怒翼升级!$J$5:$Y$854,($H98-1)*50+$H98,J$7)*$C98,0))</f>
        <v>3356</v>
      </c>
      <c r="K98" s="12">
        <f>INT(IF($E98&gt;0,INDEX(怒翼升级!$J$5:$Y$854,($E98-1)*50+$F98,K$7)*$C98,0)+IF($H98&gt;0,INDEX(怒翼升级!$J$5:$Y$854,($H98-1)*50+$H98,K$7)*$C98,0))</f>
        <v>268</v>
      </c>
      <c r="L98" s="12">
        <f>INT(IF($E98&gt;0,INDEX(怒翼升级!$J$5:$Y$854,($E98-1)*50+$F98,L$7)*$C98,0)+IF($H98&gt;0,INDEX(怒翼升级!$J$5:$Y$854,($H98-1)*50+$H98,L$7)*$C98,0))</f>
        <v>134</v>
      </c>
      <c r="M98" s="12">
        <f>INT(IF($E98&gt;0,INDEX(怒翼升级!$J$5:$Y$854,($E98-1)*50+$F98,M$7)*$C98,0)+IF($H98&gt;0,INDEX(怒翼升级!$J$5:$Y$854,($H98-1)*50+$H98,M$7)*$C98,0))</f>
        <v>134</v>
      </c>
      <c r="N98" s="12">
        <f>INT(IF($E98&gt;0,INDEX(怒翼升级!$J$5:$Y$854,($E98-1)*50+$F98,N$7)*$C98,0)+IF($H98&gt;0,INDEX(怒翼升级!$J$5:$Y$854,($H98-1)*50+$H98,N$7)*$C98,0))</f>
        <v>0</v>
      </c>
      <c r="O98" s="12">
        <f>INT(IF($E98&gt;0,INDEX(怒翼升级!$J$5:$Y$854,($E98-1)*50+$F98,O$7)*$C98,0)+IF($H98&gt;0,INDEX(怒翼升级!$J$5:$Y$854,($H98-1)*50+$H98,O$7)*$C98,0))</f>
        <v>402</v>
      </c>
      <c r="P98" s="12">
        <f>INT(IF($E98&gt;0,INDEX(怒翼升级!$J$5:$Y$854,($E98-1)*50+$F98,P$7)*$C98,0)+IF($H98&gt;0,INDEX(怒翼升级!$J$5:$Y$854,($H98-1)*50+$H98,P$7)*$C98,0))</f>
        <v>0</v>
      </c>
      <c r="Q98" s="12">
        <f>INT(IF($E98&gt;0,INDEX(怒翼升级!$J$5:$Y$854,($E98-1)*50+$F98,Q$7)*$C98,0)+IF($H98&gt;0,INDEX(怒翼升级!$J$5:$Y$854,($H98-1)*50+$H98,Q$7)*$C98,0))</f>
        <v>0</v>
      </c>
      <c r="R98" s="12">
        <f>INT(IF($E98&gt;0,INDEX(怒翼升级!$J$5:$Y$854,($E98-1)*50+$F98,R$7)*$C98,0)+IF($H98&gt;0,INDEX(怒翼升级!$J$5:$Y$854,($H98-1)*50+$H98,R$7)*$C98,0))</f>
        <v>0</v>
      </c>
      <c r="S98" s="12">
        <f>INT(IF($E98&gt;0,INDEX(怒翼升级!$J$5:$Y$854,($E98-1)*50+$F98,S$7)*$C98,0)+IF($H98&gt;0,INDEX(怒翼升级!$J$5:$Y$854,($H98-1)*50+$H98,S$7)*$C98,0))</f>
        <v>0</v>
      </c>
      <c r="T98" s="12">
        <f>INT(IF($E98&gt;0,INDEX(怒翼升级!$J$5:$Y$854,($E98-1)*50+$F98,T$7)*$C98,0)+IF($H98&gt;0,INDEX(怒翼升级!$J$5:$Y$854,($H98-1)*50+$H98,T$7)*$C98,0))</f>
        <v>0</v>
      </c>
      <c r="U98" s="12">
        <f>INT(IF($E98&gt;0,INDEX(怒翼升级!$J$5:$Y$854,($E98-1)*50+$F98,U$7)*$C98,0)+IF($H98&gt;0,INDEX(怒翼升级!$J$5:$Y$854,($H98-1)*50+$H98,U$7)*$C98,0))</f>
        <v>0</v>
      </c>
      <c r="V98" s="12">
        <f>INT(IF($E98&gt;0,INDEX(怒翼升级!$J$5:$Y$854,($E98-1)*50+$F98,V$7)*$C98,0)+IF($H98&gt;0,INDEX(怒翼升级!$J$5:$Y$854,($H98-1)*50+$H98,V$7)*$C98,0))</f>
        <v>0</v>
      </c>
      <c r="W98" s="12">
        <f>INT(IF($E98&gt;0,INDEX(怒翼升级!$J$5:$Y$854,($E98-1)*50+$F98,W$7)*$C98,0)+IF($H98&gt;0,INDEX(怒翼升级!$J$5:$Y$854,($H98-1)*50+$H98,W$7)*$C98,0))</f>
        <v>0</v>
      </c>
      <c r="X98" s="12">
        <f>INT(IF($E98&gt;0,INDEX(怒翼升级!$J$5:$Y$854,($E98-1)*50+$F98,X$7)*$C98,0)+IF($H98&gt;0,INDEX(怒翼升级!$J$5:$Y$854,($H98-1)*50+$H98,X$7)*$C98,0))</f>
        <v>0</v>
      </c>
      <c r="Y98" s="12">
        <f>INT(IF($E98&gt;0,INDEX(怒翼升级!$J$5:$Y$854,($E98-1)*50+$F98,Y$7)*$C98,0)+IF($H98&gt;0,INDEX(怒翼升级!$J$5:$Y$854,($H98-1)*50+$H98,Y$7)*$C98,0))</f>
        <v>0</v>
      </c>
    </row>
    <row r="99" spans="1:25" ht="16.5" x14ac:dyDescent="0.15">
      <c r="A99" s="14" t="s">
        <v>11</v>
      </c>
      <c r="B99" s="20" t="s">
        <v>187</v>
      </c>
      <c r="C99" s="12">
        <f t="shared" si="1"/>
        <v>0.4</v>
      </c>
      <c r="D99" s="14" t="s">
        <v>20</v>
      </c>
      <c r="E99" s="12">
        <f>INDEX(怒翼属性投放!$A$11:$A$27,MATCH(怒翼情缘!D99,怒翼属性投放!$B$11:$B$27,0))</f>
        <v>12</v>
      </c>
      <c r="F99" s="14">
        <v>10</v>
      </c>
      <c r="G99" s="14"/>
      <c r="H99" s="12">
        <f>IF(ISBLANK(G99),0,INDEX(怒翼属性投放!$A$11:$A$27,MATCH(怒翼情缘!G99,怒翼属性投放!$B$11:$B$27,0)))</f>
        <v>0</v>
      </c>
      <c r="I99" s="14">
        <v>10</v>
      </c>
      <c r="J99" s="12">
        <f>INT(IF($E99&gt;0,INDEX(怒翼升级!$J$5:$Y$854,($E99-1)*50+$F99,J$7)*$C99,0)+IF($H99&gt;0,INDEX(怒翼升级!$J$5:$Y$854,($H99-1)*50+$H99,J$7)*$C99,0))</f>
        <v>3356</v>
      </c>
      <c r="K99" s="12">
        <f>INT(IF($E99&gt;0,INDEX(怒翼升级!$J$5:$Y$854,($E99-1)*50+$F99,K$7)*$C99,0)+IF($H99&gt;0,INDEX(怒翼升级!$J$5:$Y$854,($H99-1)*50+$H99,K$7)*$C99,0))</f>
        <v>268</v>
      </c>
      <c r="L99" s="12">
        <f>INT(IF($E99&gt;0,INDEX(怒翼升级!$J$5:$Y$854,($E99-1)*50+$F99,L$7)*$C99,0)+IF($H99&gt;0,INDEX(怒翼升级!$J$5:$Y$854,($H99-1)*50+$H99,L$7)*$C99,0))</f>
        <v>134</v>
      </c>
      <c r="M99" s="12">
        <f>INT(IF($E99&gt;0,INDEX(怒翼升级!$J$5:$Y$854,($E99-1)*50+$F99,M$7)*$C99,0)+IF($H99&gt;0,INDEX(怒翼升级!$J$5:$Y$854,($H99-1)*50+$H99,M$7)*$C99,0))</f>
        <v>134</v>
      </c>
      <c r="N99" s="12">
        <f>INT(IF($E99&gt;0,INDEX(怒翼升级!$J$5:$Y$854,($E99-1)*50+$F99,N$7)*$C99,0)+IF($H99&gt;0,INDEX(怒翼升级!$J$5:$Y$854,($H99-1)*50+$H99,N$7)*$C99,0))</f>
        <v>0</v>
      </c>
      <c r="O99" s="12">
        <f>INT(IF($E99&gt;0,INDEX(怒翼升级!$J$5:$Y$854,($E99-1)*50+$F99,O$7)*$C99,0)+IF($H99&gt;0,INDEX(怒翼升级!$J$5:$Y$854,($H99-1)*50+$H99,O$7)*$C99,0))</f>
        <v>402</v>
      </c>
      <c r="P99" s="12">
        <f>INT(IF($E99&gt;0,INDEX(怒翼升级!$J$5:$Y$854,($E99-1)*50+$F99,P$7)*$C99,0)+IF($H99&gt;0,INDEX(怒翼升级!$J$5:$Y$854,($H99-1)*50+$H99,P$7)*$C99,0))</f>
        <v>0</v>
      </c>
      <c r="Q99" s="12">
        <f>INT(IF($E99&gt;0,INDEX(怒翼升级!$J$5:$Y$854,($E99-1)*50+$F99,Q$7)*$C99,0)+IF($H99&gt;0,INDEX(怒翼升级!$J$5:$Y$854,($H99-1)*50+$H99,Q$7)*$C99,0))</f>
        <v>0</v>
      </c>
      <c r="R99" s="12">
        <f>INT(IF($E99&gt;0,INDEX(怒翼升级!$J$5:$Y$854,($E99-1)*50+$F99,R$7)*$C99,0)+IF($H99&gt;0,INDEX(怒翼升级!$J$5:$Y$854,($H99-1)*50+$H99,R$7)*$C99,0))</f>
        <v>0</v>
      </c>
      <c r="S99" s="12">
        <f>INT(IF($E99&gt;0,INDEX(怒翼升级!$J$5:$Y$854,($E99-1)*50+$F99,S$7)*$C99,0)+IF($H99&gt;0,INDEX(怒翼升级!$J$5:$Y$854,($H99-1)*50+$H99,S$7)*$C99,0))</f>
        <v>0</v>
      </c>
      <c r="T99" s="12">
        <f>INT(IF($E99&gt;0,INDEX(怒翼升级!$J$5:$Y$854,($E99-1)*50+$F99,T$7)*$C99,0)+IF($H99&gt;0,INDEX(怒翼升级!$J$5:$Y$854,($H99-1)*50+$H99,T$7)*$C99,0))</f>
        <v>0</v>
      </c>
      <c r="U99" s="12">
        <f>INT(IF($E99&gt;0,INDEX(怒翼升级!$J$5:$Y$854,($E99-1)*50+$F99,U$7)*$C99,0)+IF($H99&gt;0,INDEX(怒翼升级!$J$5:$Y$854,($H99-1)*50+$H99,U$7)*$C99,0))</f>
        <v>0</v>
      </c>
      <c r="V99" s="12">
        <f>INT(IF($E99&gt;0,INDEX(怒翼升级!$J$5:$Y$854,($E99-1)*50+$F99,V$7)*$C99,0)+IF($H99&gt;0,INDEX(怒翼升级!$J$5:$Y$854,($H99-1)*50+$H99,V$7)*$C99,0))</f>
        <v>0</v>
      </c>
      <c r="W99" s="12">
        <f>INT(IF($E99&gt;0,INDEX(怒翼升级!$J$5:$Y$854,($E99-1)*50+$F99,W$7)*$C99,0)+IF($H99&gt;0,INDEX(怒翼升级!$J$5:$Y$854,($H99-1)*50+$H99,W$7)*$C99,0))</f>
        <v>0</v>
      </c>
      <c r="X99" s="12">
        <f>INT(IF($E99&gt;0,INDEX(怒翼升级!$J$5:$Y$854,($E99-1)*50+$F99,X$7)*$C99,0)+IF($H99&gt;0,INDEX(怒翼升级!$J$5:$Y$854,($H99-1)*50+$H99,X$7)*$C99,0))</f>
        <v>0</v>
      </c>
      <c r="Y99" s="12">
        <f>INT(IF($E99&gt;0,INDEX(怒翼升级!$J$5:$Y$854,($E99-1)*50+$F99,Y$7)*$C99,0)+IF($H99&gt;0,INDEX(怒翼升级!$J$5:$Y$854,($H99-1)*50+$H99,Y$7)*$C99,0))</f>
        <v>0</v>
      </c>
    </row>
    <row r="100" spans="1:25" ht="16.5" x14ac:dyDescent="0.15">
      <c r="A100" s="14" t="s">
        <v>12</v>
      </c>
      <c r="B100" s="20" t="s">
        <v>187</v>
      </c>
      <c r="C100" s="12">
        <f t="shared" si="1"/>
        <v>0.25</v>
      </c>
      <c r="D100" s="14" t="s">
        <v>25</v>
      </c>
      <c r="E100" s="12">
        <f>INDEX(怒翼属性投放!$A$11:$A$27,MATCH(怒翼情缘!D100,怒翼属性投放!$B$11:$B$27,0))</f>
        <v>17</v>
      </c>
      <c r="F100" s="14">
        <v>10</v>
      </c>
      <c r="G100" s="14" t="s">
        <v>181</v>
      </c>
      <c r="H100" s="12">
        <f>IF(ISBLANK(G100),0,INDEX(怒翼属性投放!$A$11:$A$27,MATCH(怒翼情缘!G100,怒翼属性投放!$B$11:$B$27,0)))</f>
        <v>16</v>
      </c>
      <c r="I100" s="14">
        <v>10</v>
      </c>
      <c r="J100" s="12">
        <f>INT(IF($E100&gt;0,INDEX(怒翼升级!$J$5:$Y$854,($E100-1)*50+$F100,J$7)*$C100,0)+IF($H100&gt;0,INDEX(怒翼升级!$J$5:$Y$854,($H100-1)*50+$H100,J$7)*$C100,0))</f>
        <v>0</v>
      </c>
      <c r="K100" s="12">
        <f>INT(IF($E100&gt;0,INDEX(怒翼升级!$J$5:$Y$854,($E100-1)*50+$F100,K$7)*$C100,0)+IF($H100&gt;0,INDEX(怒翼升级!$J$5:$Y$854,($H100-1)*50+$H100,K$7)*$C100,0))</f>
        <v>477</v>
      </c>
      <c r="L100" s="12">
        <f>INT(IF($E100&gt;0,INDEX(怒翼升级!$J$5:$Y$854,($E100-1)*50+$F100,L$7)*$C100,0)+IF($H100&gt;0,INDEX(怒翼升级!$J$5:$Y$854,($H100-1)*50+$H100,L$7)*$C100,0))</f>
        <v>238</v>
      </c>
      <c r="M100" s="12">
        <f>INT(IF($E100&gt;0,INDEX(怒翼升级!$J$5:$Y$854,($E100-1)*50+$F100,M$7)*$C100,0)+IF($H100&gt;0,INDEX(怒翼升级!$J$5:$Y$854,($H100-1)*50+$H100,M$7)*$C100,0))</f>
        <v>238</v>
      </c>
      <c r="N100" s="12">
        <f>INT(IF($E100&gt;0,INDEX(怒翼升级!$J$5:$Y$854,($E100-1)*50+$F100,N$7)*$C100,0)+IF($H100&gt;0,INDEX(怒翼升级!$J$5:$Y$854,($H100-1)*50+$H100,N$7)*$C100,0))</f>
        <v>477</v>
      </c>
      <c r="O100" s="12">
        <f>INT(IF($E100&gt;0,INDEX(怒翼升级!$J$5:$Y$854,($E100-1)*50+$F100,O$7)*$C100,0)+IF($H100&gt;0,INDEX(怒翼升级!$J$5:$Y$854,($H100-1)*50+$H100,O$7)*$C100,0))</f>
        <v>0</v>
      </c>
      <c r="P100" s="12">
        <f>INT(IF($E100&gt;0,INDEX(怒翼升级!$J$5:$Y$854,($E100-1)*50+$F100,P$7)*$C100,0)+IF($H100&gt;0,INDEX(怒翼升级!$J$5:$Y$854,($H100-1)*50+$H100,P$7)*$C100,0))</f>
        <v>276</v>
      </c>
      <c r="Q100" s="12">
        <f>INT(IF($E100&gt;0,INDEX(怒翼升级!$J$5:$Y$854,($E100-1)*50+$F100,Q$7)*$C100,0)+IF($H100&gt;0,INDEX(怒翼升级!$J$5:$Y$854,($H100-1)*50+$H100,Q$7)*$C100,0))</f>
        <v>200</v>
      </c>
      <c r="R100" s="12">
        <f>INT(IF($E100&gt;0,INDEX(怒翼升级!$J$5:$Y$854,($E100-1)*50+$F100,R$7)*$C100,0)+IF($H100&gt;0,INDEX(怒翼升级!$J$5:$Y$854,($H100-1)*50+$H100,R$7)*$C100,0))</f>
        <v>0</v>
      </c>
      <c r="S100" s="12">
        <f>INT(IF($E100&gt;0,INDEX(怒翼升级!$J$5:$Y$854,($E100-1)*50+$F100,S$7)*$C100,0)+IF($H100&gt;0,INDEX(怒翼升级!$J$5:$Y$854,($H100-1)*50+$H100,S$7)*$C100,0))</f>
        <v>20</v>
      </c>
      <c r="T100" s="12">
        <f>INT(IF($E100&gt;0,INDEX(怒翼升级!$J$5:$Y$854,($E100-1)*50+$F100,T$7)*$C100,0)+IF($H100&gt;0,INDEX(怒翼升级!$J$5:$Y$854,($H100-1)*50+$H100,T$7)*$C100,0))</f>
        <v>20</v>
      </c>
      <c r="U100" s="12">
        <f>INT(IF($E100&gt;0,INDEX(怒翼升级!$J$5:$Y$854,($E100-1)*50+$F100,U$7)*$C100,0)+IF($H100&gt;0,INDEX(怒翼升级!$J$5:$Y$854,($H100-1)*50+$H100,U$7)*$C100,0))</f>
        <v>27</v>
      </c>
      <c r="V100" s="12">
        <f>INT(IF($E100&gt;0,INDEX(怒翼升级!$J$5:$Y$854,($E100-1)*50+$F100,V$7)*$C100,0)+IF($H100&gt;0,INDEX(怒翼升级!$J$5:$Y$854,($H100-1)*50+$H100,V$7)*$C100,0))</f>
        <v>0</v>
      </c>
      <c r="W100" s="12">
        <f>INT(IF($E100&gt;0,INDEX(怒翼升级!$J$5:$Y$854,($E100-1)*50+$F100,W$7)*$C100,0)+IF($H100&gt;0,INDEX(怒翼升级!$J$5:$Y$854,($H100-1)*50+$H100,W$7)*$C100,0))</f>
        <v>27</v>
      </c>
      <c r="X100" s="12">
        <f>INT(IF($E100&gt;0,INDEX(怒翼升级!$J$5:$Y$854,($E100-1)*50+$F100,X$7)*$C100,0)+IF($H100&gt;0,INDEX(怒翼升级!$J$5:$Y$854,($H100-1)*50+$H100,X$7)*$C100,0))</f>
        <v>0</v>
      </c>
      <c r="Y100" s="12">
        <f>INT(IF($E100&gt;0,INDEX(怒翼升级!$J$5:$Y$854,($E100-1)*50+$F100,Y$7)*$C100,0)+IF($H100&gt;0,INDEX(怒翼升级!$J$5:$Y$854,($H100-1)*50+$H100,Y$7)*$C100,0))</f>
        <v>0</v>
      </c>
    </row>
    <row r="101" spans="1:25" ht="16.5" x14ac:dyDescent="0.15">
      <c r="A101" s="14" t="s">
        <v>9</v>
      </c>
      <c r="B101" s="14" t="s">
        <v>188</v>
      </c>
      <c r="C101" s="12">
        <f>INDEX($B$4:$B$5,IF(E101&gt;0,1,0)+IF(H101&gt;0,1,0))</f>
        <v>0.4</v>
      </c>
      <c r="D101" s="14" t="s">
        <v>14</v>
      </c>
      <c r="E101" s="12">
        <f>INDEX(怒翼属性投放!$A$11:$A$27,MATCH(怒翼情缘!D101,怒翼属性投放!$B$11:$B$27,0))</f>
        <v>6</v>
      </c>
      <c r="F101" s="14">
        <v>20</v>
      </c>
      <c r="G101" s="14"/>
      <c r="H101" s="12">
        <f>IF(ISBLANK(G101),0,INDEX(怒翼属性投放!$A$11:$A$27,MATCH(怒翼情缘!G101,怒翼属性投放!$B$11:$B$27,0)))</f>
        <v>0</v>
      </c>
      <c r="I101" s="14">
        <v>20</v>
      </c>
      <c r="J101" s="12">
        <f>INT(IF($E101&gt;0,INDEX(怒翼升级!$J$5:$Y$854,($E101-1)*50+$F101,J$7)*$C101,0)+IF($H101&gt;0,INDEX(怒翼升级!$J$5:$Y$854,($H101-1)*50+$H101,J$7)*$C101,0))</f>
        <v>3318</v>
      </c>
      <c r="K101" s="12">
        <f>INT(IF($E101&gt;0,INDEX(怒翼升级!$J$5:$Y$854,($E101-1)*50+$F101,K$7)*$C101,0)+IF($H101&gt;0,INDEX(怒翼升级!$J$5:$Y$854,($H101-1)*50+$H101,K$7)*$C101,0))</f>
        <v>265</v>
      </c>
      <c r="L101" s="12">
        <f>INT(IF($E101&gt;0,INDEX(怒翼升级!$J$5:$Y$854,($E101-1)*50+$F101,L$7)*$C101,0)+IF($H101&gt;0,INDEX(怒翼升级!$J$5:$Y$854,($H101-1)*50+$H101,L$7)*$C101,0))</f>
        <v>132</v>
      </c>
      <c r="M101" s="12">
        <f>INT(IF($E101&gt;0,INDEX(怒翼升级!$J$5:$Y$854,($E101-1)*50+$F101,M$7)*$C101,0)+IF($H101&gt;0,INDEX(怒翼升级!$J$5:$Y$854,($H101-1)*50+$H101,M$7)*$C101,0))</f>
        <v>132</v>
      </c>
      <c r="N101" s="12">
        <f>INT(IF($E101&gt;0,INDEX(怒翼升级!$J$5:$Y$854,($E101-1)*50+$F101,N$7)*$C101,0)+IF($H101&gt;0,INDEX(怒翼升级!$J$5:$Y$854,($H101-1)*50+$H101,N$7)*$C101,0))</f>
        <v>0</v>
      </c>
      <c r="O101" s="12">
        <f>INT(IF($E101&gt;0,INDEX(怒翼升级!$J$5:$Y$854,($E101-1)*50+$F101,O$7)*$C101,0)+IF($H101&gt;0,INDEX(怒翼升级!$J$5:$Y$854,($H101-1)*50+$H101,O$7)*$C101,0))</f>
        <v>0</v>
      </c>
      <c r="P101" s="12">
        <f>INT(IF($E101&gt;0,INDEX(怒翼升级!$J$5:$Y$854,($E101-1)*50+$F101,P$7)*$C101,0)+IF($H101&gt;0,INDEX(怒翼升级!$J$5:$Y$854,($H101-1)*50+$H101,P$7)*$C101,0))</f>
        <v>0</v>
      </c>
      <c r="Q101" s="12">
        <f>INT(IF($E101&gt;0,INDEX(怒翼升级!$J$5:$Y$854,($E101-1)*50+$F101,Q$7)*$C101,0)+IF($H101&gt;0,INDEX(怒翼升级!$J$5:$Y$854,($H101-1)*50+$H101,Q$7)*$C101,0))</f>
        <v>0</v>
      </c>
      <c r="R101" s="12">
        <f>INT(IF($E101&gt;0,INDEX(怒翼升级!$J$5:$Y$854,($E101-1)*50+$F101,R$7)*$C101,0)+IF($H101&gt;0,INDEX(怒翼升级!$J$5:$Y$854,($H101-1)*50+$H101,R$7)*$C101,0))</f>
        <v>0</v>
      </c>
      <c r="S101" s="12">
        <f>INT(IF($E101&gt;0,INDEX(怒翼升级!$J$5:$Y$854,($E101-1)*50+$F101,S$7)*$C101,0)+IF($H101&gt;0,INDEX(怒翼升级!$J$5:$Y$854,($H101-1)*50+$H101,S$7)*$C101,0))</f>
        <v>0</v>
      </c>
      <c r="T101" s="12">
        <f>INT(IF($E101&gt;0,INDEX(怒翼升级!$J$5:$Y$854,($E101-1)*50+$F101,T$7)*$C101,0)+IF($H101&gt;0,INDEX(怒翼升级!$J$5:$Y$854,($H101-1)*50+$H101,T$7)*$C101,0))</f>
        <v>0</v>
      </c>
      <c r="U101" s="12">
        <f>INT(IF($E101&gt;0,INDEX(怒翼升级!$J$5:$Y$854,($E101-1)*50+$F101,U$7)*$C101,0)+IF($H101&gt;0,INDEX(怒翼升级!$J$5:$Y$854,($H101-1)*50+$H101,U$7)*$C101,0))</f>
        <v>0</v>
      </c>
      <c r="V101" s="12">
        <f>INT(IF($E101&gt;0,INDEX(怒翼升级!$J$5:$Y$854,($E101-1)*50+$F101,V$7)*$C101,0)+IF($H101&gt;0,INDEX(怒翼升级!$J$5:$Y$854,($H101-1)*50+$H101,V$7)*$C101,0))</f>
        <v>0</v>
      </c>
      <c r="W101" s="12">
        <f>INT(IF($E101&gt;0,INDEX(怒翼升级!$J$5:$Y$854,($E101-1)*50+$F101,W$7)*$C101,0)+IF($H101&gt;0,INDEX(怒翼升级!$J$5:$Y$854,($H101-1)*50+$H101,W$7)*$C101,0))</f>
        <v>0</v>
      </c>
      <c r="X101" s="12">
        <f>INT(IF($E101&gt;0,INDEX(怒翼升级!$J$5:$Y$854,($E101-1)*50+$F101,X$7)*$C101,0)+IF($H101&gt;0,INDEX(怒翼升级!$J$5:$Y$854,($H101-1)*50+$H101,X$7)*$C101,0))</f>
        <v>0</v>
      </c>
      <c r="Y101" s="12">
        <f>INT(IF($E101&gt;0,INDEX(怒翼升级!$J$5:$Y$854,($E101-1)*50+$F101,Y$7)*$C101,0)+IF($H101&gt;0,INDEX(怒翼升级!$J$5:$Y$854,($H101-1)*50+$H101,Y$7)*$C101,0))</f>
        <v>0</v>
      </c>
    </row>
    <row r="102" spans="1:25" ht="16.5" x14ac:dyDescent="0.15">
      <c r="A102" s="14" t="s">
        <v>10</v>
      </c>
      <c r="B102" s="20" t="s">
        <v>188</v>
      </c>
      <c r="C102" s="12">
        <f t="shared" ref="C102:C146" si="2">INDEX($B$4:$B$5,IF(E102&gt;0,1,0)+IF(H102&gt;0,1,0))</f>
        <v>0.4</v>
      </c>
      <c r="D102" s="14" t="s">
        <v>15</v>
      </c>
      <c r="E102" s="12">
        <f>INDEX(怒翼属性投放!$A$11:$A$27,MATCH(怒翼情缘!D102,怒翼属性投放!$B$11:$B$27,0))</f>
        <v>7</v>
      </c>
      <c r="F102" s="14">
        <v>20</v>
      </c>
      <c r="G102" s="14"/>
      <c r="H102" s="12">
        <f>IF(ISBLANK(G102),0,INDEX(怒翼属性投放!$A$11:$A$27,MATCH(怒翼情缘!G102,怒翼属性投放!$B$11:$B$27,0)))</f>
        <v>0</v>
      </c>
      <c r="I102" s="14">
        <v>20</v>
      </c>
      <c r="J102" s="12">
        <f>INT(IF($E102&gt;0,INDEX(怒翼升级!$J$5:$Y$854,($E102-1)*50+$F102,J$7)*$C102,0)+IF($H102&gt;0,INDEX(怒翼升级!$J$5:$Y$854,($H102-1)*50+$H102,J$7)*$C102,0))</f>
        <v>2072</v>
      </c>
      <c r="K102" s="12">
        <f>INT(IF($E102&gt;0,INDEX(怒翼升级!$J$5:$Y$854,($E102-1)*50+$F102,K$7)*$C102,0)+IF($H102&gt;0,INDEX(怒翼升级!$J$5:$Y$854,($H102-1)*50+$H102,K$7)*$C102,0))</f>
        <v>165</v>
      </c>
      <c r="L102" s="12">
        <f>INT(IF($E102&gt;0,INDEX(怒翼升级!$J$5:$Y$854,($E102-1)*50+$F102,L$7)*$C102,0)+IF($H102&gt;0,INDEX(怒翼升级!$J$5:$Y$854,($H102-1)*50+$H102,L$7)*$C102,0))</f>
        <v>82</v>
      </c>
      <c r="M102" s="12">
        <f>INT(IF($E102&gt;0,INDEX(怒翼升级!$J$5:$Y$854,($E102-1)*50+$F102,M$7)*$C102,0)+IF($H102&gt;0,INDEX(怒翼升级!$J$5:$Y$854,($H102-1)*50+$H102,M$7)*$C102,0))</f>
        <v>82</v>
      </c>
      <c r="N102" s="12">
        <f>INT(IF($E102&gt;0,INDEX(怒翼升级!$J$5:$Y$854,($E102-1)*50+$F102,N$7)*$C102,0)+IF($H102&gt;0,INDEX(怒翼升级!$J$5:$Y$854,($H102-1)*50+$H102,N$7)*$C102,0))</f>
        <v>746</v>
      </c>
      <c r="O102" s="12">
        <f>INT(IF($E102&gt;0,INDEX(怒翼升级!$J$5:$Y$854,($E102-1)*50+$F102,O$7)*$C102,0)+IF($H102&gt;0,INDEX(怒翼升级!$J$5:$Y$854,($H102-1)*50+$H102,O$7)*$C102,0))</f>
        <v>0</v>
      </c>
      <c r="P102" s="12">
        <f>INT(IF($E102&gt;0,INDEX(怒翼升级!$J$5:$Y$854,($E102-1)*50+$F102,P$7)*$C102,0)+IF($H102&gt;0,INDEX(怒翼升级!$J$5:$Y$854,($H102-1)*50+$H102,P$7)*$C102,0))</f>
        <v>0</v>
      </c>
      <c r="Q102" s="12">
        <f>INT(IF($E102&gt;0,INDEX(怒翼升级!$J$5:$Y$854,($E102-1)*50+$F102,Q$7)*$C102,0)+IF($H102&gt;0,INDEX(怒翼升级!$J$5:$Y$854,($H102-1)*50+$H102,Q$7)*$C102,0))</f>
        <v>0</v>
      </c>
      <c r="R102" s="12">
        <f>INT(IF($E102&gt;0,INDEX(怒翼升级!$J$5:$Y$854,($E102-1)*50+$F102,R$7)*$C102,0)+IF($H102&gt;0,INDEX(怒翼升级!$J$5:$Y$854,($H102-1)*50+$H102,R$7)*$C102,0))</f>
        <v>0</v>
      </c>
      <c r="S102" s="12">
        <f>INT(IF($E102&gt;0,INDEX(怒翼升级!$J$5:$Y$854,($E102-1)*50+$F102,S$7)*$C102,0)+IF($H102&gt;0,INDEX(怒翼升级!$J$5:$Y$854,($H102-1)*50+$H102,S$7)*$C102,0))</f>
        <v>0</v>
      </c>
      <c r="T102" s="12">
        <f>INT(IF($E102&gt;0,INDEX(怒翼升级!$J$5:$Y$854,($E102-1)*50+$F102,T$7)*$C102,0)+IF($H102&gt;0,INDEX(怒翼升级!$J$5:$Y$854,($H102-1)*50+$H102,T$7)*$C102,0))</f>
        <v>0</v>
      </c>
      <c r="U102" s="12">
        <f>INT(IF($E102&gt;0,INDEX(怒翼升级!$J$5:$Y$854,($E102-1)*50+$F102,U$7)*$C102,0)+IF($H102&gt;0,INDEX(怒翼升级!$J$5:$Y$854,($H102-1)*50+$H102,U$7)*$C102,0))</f>
        <v>0</v>
      </c>
      <c r="V102" s="12">
        <f>INT(IF($E102&gt;0,INDEX(怒翼升级!$J$5:$Y$854,($E102-1)*50+$F102,V$7)*$C102,0)+IF($H102&gt;0,INDEX(怒翼升级!$J$5:$Y$854,($H102-1)*50+$H102,V$7)*$C102,0))</f>
        <v>0</v>
      </c>
      <c r="W102" s="12">
        <f>INT(IF($E102&gt;0,INDEX(怒翼升级!$J$5:$Y$854,($E102-1)*50+$F102,W$7)*$C102,0)+IF($H102&gt;0,INDEX(怒翼升级!$J$5:$Y$854,($H102-1)*50+$H102,W$7)*$C102,0))</f>
        <v>0</v>
      </c>
      <c r="X102" s="12">
        <f>INT(IF($E102&gt;0,INDEX(怒翼升级!$J$5:$Y$854,($E102-1)*50+$F102,X$7)*$C102,0)+IF($H102&gt;0,INDEX(怒翼升级!$J$5:$Y$854,($H102-1)*50+$H102,X$7)*$C102,0))</f>
        <v>0</v>
      </c>
      <c r="Y102" s="12">
        <f>INT(IF($E102&gt;0,INDEX(怒翼升级!$J$5:$Y$854,($E102-1)*50+$F102,Y$7)*$C102,0)+IF($H102&gt;0,INDEX(怒翼升级!$J$5:$Y$854,($H102-1)*50+$H102,Y$7)*$C102,0))</f>
        <v>0</v>
      </c>
    </row>
    <row r="103" spans="1:25" ht="16.5" x14ac:dyDescent="0.15">
      <c r="A103" s="14" t="s">
        <v>11</v>
      </c>
      <c r="B103" s="20" t="s">
        <v>188</v>
      </c>
      <c r="C103" s="12">
        <f t="shared" si="2"/>
        <v>0.4</v>
      </c>
      <c r="D103" s="14" t="s">
        <v>13</v>
      </c>
      <c r="E103" s="12">
        <f>INDEX(怒翼属性投放!$A$11:$A$27,MATCH(怒翼情缘!D103,怒翼属性投放!$B$11:$B$27,0))</f>
        <v>5</v>
      </c>
      <c r="F103" s="14">
        <v>20</v>
      </c>
      <c r="G103" s="14"/>
      <c r="H103" s="12">
        <f>IF(ISBLANK(G103),0,INDEX(怒翼属性投放!$A$11:$A$27,MATCH(怒翼情缘!G103,怒翼属性投放!$B$11:$B$27,0)))</f>
        <v>0</v>
      </c>
      <c r="I103" s="14">
        <v>20</v>
      </c>
      <c r="J103" s="12">
        <f>INT(IF($E103&gt;0,INDEX(怒翼升级!$J$5:$Y$854,($E103-1)*50+$F103,J$7)*$C103,0)+IF($H103&gt;0,INDEX(怒翼升级!$J$5:$Y$854,($H103-1)*50+$H103,J$7)*$C103,0))</f>
        <v>2654</v>
      </c>
      <c r="K103" s="12">
        <f>INT(IF($E103&gt;0,INDEX(怒翼升级!$J$5:$Y$854,($E103-1)*50+$F103,K$7)*$C103,0)+IF($H103&gt;0,INDEX(怒翼升级!$J$5:$Y$854,($H103-1)*50+$H103,K$7)*$C103,0))</f>
        <v>212</v>
      </c>
      <c r="L103" s="12">
        <f>INT(IF($E103&gt;0,INDEX(怒翼升级!$J$5:$Y$854,($E103-1)*50+$F103,L$7)*$C103,0)+IF($H103&gt;0,INDEX(怒翼升级!$J$5:$Y$854,($H103-1)*50+$H103,L$7)*$C103,0))</f>
        <v>106</v>
      </c>
      <c r="M103" s="12">
        <f>INT(IF($E103&gt;0,INDEX(怒翼升级!$J$5:$Y$854,($E103-1)*50+$F103,M$7)*$C103,0)+IF($H103&gt;0,INDEX(怒翼升级!$J$5:$Y$854,($H103-1)*50+$H103,M$7)*$C103,0))</f>
        <v>106</v>
      </c>
      <c r="N103" s="12">
        <f>INT(IF($E103&gt;0,INDEX(怒翼升级!$J$5:$Y$854,($E103-1)*50+$F103,N$7)*$C103,0)+IF($H103&gt;0,INDEX(怒翼升级!$J$5:$Y$854,($H103-1)*50+$H103,N$7)*$C103,0))</f>
        <v>0</v>
      </c>
      <c r="O103" s="12">
        <f>INT(IF($E103&gt;0,INDEX(怒翼升级!$J$5:$Y$854,($E103-1)*50+$F103,O$7)*$C103,0)+IF($H103&gt;0,INDEX(怒翼升级!$J$5:$Y$854,($H103-1)*50+$H103,O$7)*$C103,0))</f>
        <v>0</v>
      </c>
      <c r="P103" s="12">
        <f>INT(IF($E103&gt;0,INDEX(怒翼升级!$J$5:$Y$854,($E103-1)*50+$F103,P$7)*$C103,0)+IF($H103&gt;0,INDEX(怒翼升级!$J$5:$Y$854,($H103-1)*50+$H103,P$7)*$C103,0))</f>
        <v>0</v>
      </c>
      <c r="Q103" s="12">
        <f>INT(IF($E103&gt;0,INDEX(怒翼升级!$J$5:$Y$854,($E103-1)*50+$F103,Q$7)*$C103,0)+IF($H103&gt;0,INDEX(怒翼升级!$J$5:$Y$854,($H103-1)*50+$H103,Q$7)*$C103,0))</f>
        <v>0</v>
      </c>
      <c r="R103" s="12">
        <f>INT(IF($E103&gt;0,INDEX(怒翼升级!$J$5:$Y$854,($E103-1)*50+$F103,R$7)*$C103,0)+IF($H103&gt;0,INDEX(怒翼升级!$J$5:$Y$854,($H103-1)*50+$H103,R$7)*$C103,0))</f>
        <v>0</v>
      </c>
      <c r="S103" s="12">
        <f>INT(IF($E103&gt;0,INDEX(怒翼升级!$J$5:$Y$854,($E103-1)*50+$F103,S$7)*$C103,0)+IF($H103&gt;0,INDEX(怒翼升级!$J$5:$Y$854,($H103-1)*50+$H103,S$7)*$C103,0))</f>
        <v>0</v>
      </c>
      <c r="T103" s="12">
        <f>INT(IF($E103&gt;0,INDEX(怒翼升级!$J$5:$Y$854,($E103-1)*50+$F103,T$7)*$C103,0)+IF($H103&gt;0,INDEX(怒翼升级!$J$5:$Y$854,($H103-1)*50+$H103,T$7)*$C103,0))</f>
        <v>0</v>
      </c>
      <c r="U103" s="12">
        <f>INT(IF($E103&gt;0,INDEX(怒翼升级!$J$5:$Y$854,($E103-1)*50+$F103,U$7)*$C103,0)+IF($H103&gt;0,INDEX(怒翼升级!$J$5:$Y$854,($H103-1)*50+$H103,U$7)*$C103,0))</f>
        <v>0</v>
      </c>
      <c r="V103" s="12">
        <f>INT(IF($E103&gt;0,INDEX(怒翼升级!$J$5:$Y$854,($E103-1)*50+$F103,V$7)*$C103,0)+IF($H103&gt;0,INDEX(怒翼升级!$J$5:$Y$854,($H103-1)*50+$H103,V$7)*$C103,0))</f>
        <v>0</v>
      </c>
      <c r="W103" s="12">
        <f>INT(IF($E103&gt;0,INDEX(怒翼升级!$J$5:$Y$854,($E103-1)*50+$F103,W$7)*$C103,0)+IF($H103&gt;0,INDEX(怒翼升级!$J$5:$Y$854,($H103-1)*50+$H103,W$7)*$C103,0))</f>
        <v>0</v>
      </c>
      <c r="X103" s="12">
        <f>INT(IF($E103&gt;0,INDEX(怒翼升级!$J$5:$Y$854,($E103-1)*50+$F103,X$7)*$C103,0)+IF($H103&gt;0,INDEX(怒翼升级!$J$5:$Y$854,($H103-1)*50+$H103,X$7)*$C103,0))</f>
        <v>0</v>
      </c>
      <c r="Y103" s="12">
        <f>INT(IF($E103&gt;0,INDEX(怒翼升级!$J$5:$Y$854,($E103-1)*50+$F103,Y$7)*$C103,0)+IF($H103&gt;0,INDEX(怒翼升级!$J$5:$Y$854,($H103-1)*50+$H103,Y$7)*$C103,0))</f>
        <v>0</v>
      </c>
    </row>
    <row r="104" spans="1:25" ht="16.5" x14ac:dyDescent="0.15">
      <c r="A104" s="14" t="s">
        <v>12</v>
      </c>
      <c r="B104" s="20" t="s">
        <v>188</v>
      </c>
      <c r="C104" s="12">
        <f t="shared" si="2"/>
        <v>0.4</v>
      </c>
      <c r="D104" s="14" t="s">
        <v>13</v>
      </c>
      <c r="E104" s="12">
        <f>INDEX(怒翼属性投放!$A$11:$A$27,MATCH(怒翼情缘!D104,怒翼属性投放!$B$11:$B$27,0))</f>
        <v>5</v>
      </c>
      <c r="F104" s="14">
        <v>20</v>
      </c>
      <c r="G104" s="14"/>
      <c r="H104" s="12">
        <f>IF(ISBLANK(G104),0,INDEX(怒翼属性投放!$A$11:$A$27,MATCH(怒翼情缘!G104,怒翼属性投放!$B$11:$B$27,0)))</f>
        <v>0</v>
      </c>
      <c r="I104" s="14">
        <v>20</v>
      </c>
      <c r="J104" s="12">
        <f>INT(IF($E104&gt;0,INDEX(怒翼升级!$J$5:$Y$854,($E104-1)*50+$F104,J$7)*$C104,0)+IF($H104&gt;0,INDEX(怒翼升级!$J$5:$Y$854,($H104-1)*50+$H104,J$7)*$C104,0))</f>
        <v>2654</v>
      </c>
      <c r="K104" s="12">
        <f>INT(IF($E104&gt;0,INDEX(怒翼升级!$J$5:$Y$854,($E104-1)*50+$F104,K$7)*$C104,0)+IF($H104&gt;0,INDEX(怒翼升级!$J$5:$Y$854,($H104-1)*50+$H104,K$7)*$C104,0))</f>
        <v>212</v>
      </c>
      <c r="L104" s="12">
        <f>INT(IF($E104&gt;0,INDEX(怒翼升级!$J$5:$Y$854,($E104-1)*50+$F104,L$7)*$C104,0)+IF($H104&gt;0,INDEX(怒翼升级!$J$5:$Y$854,($H104-1)*50+$H104,L$7)*$C104,0))</f>
        <v>106</v>
      </c>
      <c r="M104" s="12">
        <f>INT(IF($E104&gt;0,INDEX(怒翼升级!$J$5:$Y$854,($E104-1)*50+$F104,M$7)*$C104,0)+IF($H104&gt;0,INDEX(怒翼升级!$J$5:$Y$854,($H104-1)*50+$H104,M$7)*$C104,0))</f>
        <v>106</v>
      </c>
      <c r="N104" s="12">
        <f>INT(IF($E104&gt;0,INDEX(怒翼升级!$J$5:$Y$854,($E104-1)*50+$F104,N$7)*$C104,0)+IF($H104&gt;0,INDEX(怒翼升级!$J$5:$Y$854,($H104-1)*50+$H104,N$7)*$C104,0))</f>
        <v>0</v>
      </c>
      <c r="O104" s="12">
        <f>INT(IF($E104&gt;0,INDEX(怒翼升级!$J$5:$Y$854,($E104-1)*50+$F104,O$7)*$C104,0)+IF($H104&gt;0,INDEX(怒翼升级!$J$5:$Y$854,($H104-1)*50+$H104,O$7)*$C104,0))</f>
        <v>0</v>
      </c>
      <c r="P104" s="12">
        <f>INT(IF($E104&gt;0,INDEX(怒翼升级!$J$5:$Y$854,($E104-1)*50+$F104,P$7)*$C104,0)+IF($H104&gt;0,INDEX(怒翼升级!$J$5:$Y$854,($H104-1)*50+$H104,P$7)*$C104,0))</f>
        <v>0</v>
      </c>
      <c r="Q104" s="12">
        <f>INT(IF($E104&gt;0,INDEX(怒翼升级!$J$5:$Y$854,($E104-1)*50+$F104,Q$7)*$C104,0)+IF($H104&gt;0,INDEX(怒翼升级!$J$5:$Y$854,($H104-1)*50+$H104,Q$7)*$C104,0))</f>
        <v>0</v>
      </c>
      <c r="R104" s="12">
        <f>INT(IF($E104&gt;0,INDEX(怒翼升级!$J$5:$Y$854,($E104-1)*50+$F104,R$7)*$C104,0)+IF($H104&gt;0,INDEX(怒翼升级!$J$5:$Y$854,($H104-1)*50+$H104,R$7)*$C104,0))</f>
        <v>0</v>
      </c>
      <c r="S104" s="12">
        <f>INT(IF($E104&gt;0,INDEX(怒翼升级!$J$5:$Y$854,($E104-1)*50+$F104,S$7)*$C104,0)+IF($H104&gt;0,INDEX(怒翼升级!$J$5:$Y$854,($H104-1)*50+$H104,S$7)*$C104,0))</f>
        <v>0</v>
      </c>
      <c r="T104" s="12">
        <f>INT(IF($E104&gt;0,INDEX(怒翼升级!$J$5:$Y$854,($E104-1)*50+$F104,T$7)*$C104,0)+IF($H104&gt;0,INDEX(怒翼升级!$J$5:$Y$854,($H104-1)*50+$H104,T$7)*$C104,0))</f>
        <v>0</v>
      </c>
      <c r="U104" s="12">
        <f>INT(IF($E104&gt;0,INDEX(怒翼升级!$J$5:$Y$854,($E104-1)*50+$F104,U$7)*$C104,0)+IF($H104&gt;0,INDEX(怒翼升级!$J$5:$Y$854,($H104-1)*50+$H104,U$7)*$C104,0))</f>
        <v>0</v>
      </c>
      <c r="V104" s="12">
        <f>INT(IF($E104&gt;0,INDEX(怒翼升级!$J$5:$Y$854,($E104-1)*50+$F104,V$7)*$C104,0)+IF($H104&gt;0,INDEX(怒翼升级!$J$5:$Y$854,($H104-1)*50+$H104,V$7)*$C104,0))</f>
        <v>0</v>
      </c>
      <c r="W104" s="12">
        <f>INT(IF($E104&gt;0,INDEX(怒翼升级!$J$5:$Y$854,($E104-1)*50+$F104,W$7)*$C104,0)+IF($H104&gt;0,INDEX(怒翼升级!$J$5:$Y$854,($H104-1)*50+$H104,W$7)*$C104,0))</f>
        <v>0</v>
      </c>
      <c r="X104" s="12">
        <f>INT(IF($E104&gt;0,INDEX(怒翼升级!$J$5:$Y$854,($E104-1)*50+$F104,X$7)*$C104,0)+IF($H104&gt;0,INDEX(怒翼升级!$J$5:$Y$854,($H104-1)*50+$H104,X$7)*$C104,0))</f>
        <v>0</v>
      </c>
      <c r="Y104" s="12">
        <f>INT(IF($E104&gt;0,INDEX(怒翼升级!$J$5:$Y$854,($E104-1)*50+$F104,Y$7)*$C104,0)+IF($H104&gt;0,INDEX(怒翼升级!$J$5:$Y$854,($H104-1)*50+$H104,Y$7)*$C104,0))</f>
        <v>0</v>
      </c>
    </row>
    <row r="105" spans="1:25" ht="16.5" x14ac:dyDescent="0.15">
      <c r="A105" s="14" t="s">
        <v>13</v>
      </c>
      <c r="B105" s="20" t="s">
        <v>188</v>
      </c>
      <c r="C105" s="12">
        <f t="shared" si="2"/>
        <v>0.4</v>
      </c>
      <c r="D105" s="14" t="s">
        <v>19</v>
      </c>
      <c r="E105" s="12">
        <f>INDEX(怒翼属性投放!$A$11:$A$27,MATCH(怒翼情缘!D105,怒翼属性投放!$B$11:$B$27,0))</f>
        <v>11</v>
      </c>
      <c r="F105" s="14">
        <v>20</v>
      </c>
      <c r="G105" s="14"/>
      <c r="H105" s="12">
        <f>IF(ISBLANK(G105),0,INDEX(怒翼属性投放!$A$11:$A$27,MATCH(怒翼情缘!G105,怒翼属性投放!$B$11:$B$27,0)))</f>
        <v>0</v>
      </c>
      <c r="I105" s="14">
        <v>20</v>
      </c>
      <c r="J105" s="12">
        <f>INT(IF($E105&gt;0,INDEX(怒翼升级!$J$5:$Y$854,($E105-1)*50+$F105,J$7)*$C105,0)+IF($H105&gt;0,INDEX(怒翼升级!$J$5:$Y$854,($H105-1)*50+$H105,J$7)*$C105,0))</f>
        <v>2961</v>
      </c>
      <c r="K105" s="12">
        <f>INT(IF($E105&gt;0,INDEX(怒翼升级!$J$5:$Y$854,($E105-1)*50+$F105,K$7)*$C105,0)+IF($H105&gt;0,INDEX(怒翼升级!$J$5:$Y$854,($H105-1)*50+$H105,K$7)*$C105,0))</f>
        <v>236</v>
      </c>
      <c r="L105" s="12">
        <f>INT(IF($E105&gt;0,INDEX(怒翼升级!$J$5:$Y$854,($E105-1)*50+$F105,L$7)*$C105,0)+IF($H105&gt;0,INDEX(怒翼升级!$J$5:$Y$854,($H105-1)*50+$H105,L$7)*$C105,0))</f>
        <v>118</v>
      </c>
      <c r="M105" s="12">
        <f>INT(IF($E105&gt;0,INDEX(怒翼升级!$J$5:$Y$854,($E105-1)*50+$F105,M$7)*$C105,0)+IF($H105&gt;0,INDEX(怒翼升级!$J$5:$Y$854,($H105-1)*50+$H105,M$7)*$C105,0))</f>
        <v>118</v>
      </c>
      <c r="N105" s="12">
        <f>INT(IF($E105&gt;0,INDEX(怒翼升级!$J$5:$Y$854,($E105-1)*50+$F105,N$7)*$C105,0)+IF($H105&gt;0,INDEX(怒翼升级!$J$5:$Y$854,($H105-1)*50+$H105,N$7)*$C105,0))</f>
        <v>1066</v>
      </c>
      <c r="O105" s="12">
        <f>INT(IF($E105&gt;0,INDEX(怒翼升级!$J$5:$Y$854,($E105-1)*50+$F105,O$7)*$C105,0)+IF($H105&gt;0,INDEX(怒翼升级!$J$5:$Y$854,($H105-1)*50+$H105,O$7)*$C105,0))</f>
        <v>0</v>
      </c>
      <c r="P105" s="12">
        <f>INT(IF($E105&gt;0,INDEX(怒翼升级!$J$5:$Y$854,($E105-1)*50+$F105,P$7)*$C105,0)+IF($H105&gt;0,INDEX(怒翼升级!$J$5:$Y$854,($H105-1)*50+$H105,P$7)*$C105,0))</f>
        <v>0</v>
      </c>
      <c r="Q105" s="12">
        <f>INT(IF($E105&gt;0,INDEX(怒翼升级!$J$5:$Y$854,($E105-1)*50+$F105,Q$7)*$C105,0)+IF($H105&gt;0,INDEX(怒翼升级!$J$5:$Y$854,($H105-1)*50+$H105,Q$7)*$C105,0))</f>
        <v>0</v>
      </c>
      <c r="R105" s="12">
        <f>INT(IF($E105&gt;0,INDEX(怒翼升级!$J$5:$Y$854,($E105-1)*50+$F105,R$7)*$C105,0)+IF($H105&gt;0,INDEX(怒翼升级!$J$5:$Y$854,($H105-1)*50+$H105,R$7)*$C105,0))</f>
        <v>0</v>
      </c>
      <c r="S105" s="12">
        <f>INT(IF($E105&gt;0,INDEX(怒翼升级!$J$5:$Y$854,($E105-1)*50+$F105,S$7)*$C105,0)+IF($H105&gt;0,INDEX(怒翼升级!$J$5:$Y$854,($H105-1)*50+$H105,S$7)*$C105,0))</f>
        <v>0</v>
      </c>
      <c r="T105" s="12">
        <f>INT(IF($E105&gt;0,INDEX(怒翼升级!$J$5:$Y$854,($E105-1)*50+$F105,T$7)*$C105,0)+IF($H105&gt;0,INDEX(怒翼升级!$J$5:$Y$854,($H105-1)*50+$H105,T$7)*$C105,0))</f>
        <v>0</v>
      </c>
      <c r="U105" s="12">
        <f>INT(IF($E105&gt;0,INDEX(怒翼升级!$J$5:$Y$854,($E105-1)*50+$F105,U$7)*$C105,0)+IF($H105&gt;0,INDEX(怒翼升级!$J$5:$Y$854,($H105-1)*50+$H105,U$7)*$C105,0))</f>
        <v>0</v>
      </c>
      <c r="V105" s="12">
        <f>INT(IF($E105&gt;0,INDEX(怒翼升级!$J$5:$Y$854,($E105-1)*50+$F105,V$7)*$C105,0)+IF($H105&gt;0,INDEX(怒翼升级!$J$5:$Y$854,($H105-1)*50+$H105,V$7)*$C105,0))</f>
        <v>0</v>
      </c>
      <c r="W105" s="12">
        <f>INT(IF($E105&gt;0,INDEX(怒翼升级!$J$5:$Y$854,($E105-1)*50+$F105,W$7)*$C105,0)+IF($H105&gt;0,INDEX(怒翼升级!$J$5:$Y$854,($H105-1)*50+$H105,W$7)*$C105,0))</f>
        <v>0</v>
      </c>
      <c r="X105" s="12">
        <f>INT(IF($E105&gt;0,INDEX(怒翼升级!$J$5:$Y$854,($E105-1)*50+$F105,X$7)*$C105,0)+IF($H105&gt;0,INDEX(怒翼升级!$J$5:$Y$854,($H105-1)*50+$H105,X$7)*$C105,0))</f>
        <v>0</v>
      </c>
      <c r="Y105" s="12">
        <f>INT(IF($E105&gt;0,INDEX(怒翼升级!$J$5:$Y$854,($E105-1)*50+$F105,Y$7)*$C105,0)+IF($H105&gt;0,INDEX(怒翼升级!$J$5:$Y$854,($H105-1)*50+$H105,Y$7)*$C105,0))</f>
        <v>0</v>
      </c>
    </row>
    <row r="106" spans="1:25" ht="16.5" x14ac:dyDescent="0.15">
      <c r="A106" s="14" t="s">
        <v>14</v>
      </c>
      <c r="B106" s="20" t="s">
        <v>188</v>
      </c>
      <c r="C106" s="12">
        <f t="shared" si="2"/>
        <v>0.4</v>
      </c>
      <c r="D106" s="14" t="s">
        <v>17</v>
      </c>
      <c r="E106" s="12">
        <f>INDEX(怒翼属性投放!$A$11:$A$27,MATCH(怒翼情缘!D106,怒翼属性投放!$B$11:$B$27,0))</f>
        <v>9</v>
      </c>
      <c r="F106" s="14">
        <v>20</v>
      </c>
      <c r="G106" s="14"/>
      <c r="H106" s="12">
        <f>IF(ISBLANK(G106),0,INDEX(怒翼属性投放!$A$11:$A$27,MATCH(怒翼情缘!G106,怒翼属性投放!$B$11:$B$27,0)))</f>
        <v>0</v>
      </c>
      <c r="I106" s="14">
        <v>20</v>
      </c>
      <c r="J106" s="12">
        <f>INT(IF($E106&gt;0,INDEX(怒翼升级!$J$5:$Y$854,($E106-1)*50+$F106,J$7)*$C106,0)+IF($H106&gt;0,INDEX(怒翼升级!$J$5:$Y$854,($H106-1)*50+$H106,J$7)*$C106,0))</f>
        <v>3850</v>
      </c>
      <c r="K106" s="12">
        <f>INT(IF($E106&gt;0,INDEX(怒翼升级!$J$5:$Y$854,($E106-1)*50+$F106,K$7)*$C106,0)+IF($H106&gt;0,INDEX(怒翼升级!$J$5:$Y$854,($H106-1)*50+$H106,K$7)*$C106,0))</f>
        <v>308</v>
      </c>
      <c r="L106" s="12">
        <f>INT(IF($E106&gt;0,INDEX(怒翼升级!$J$5:$Y$854,($E106-1)*50+$F106,L$7)*$C106,0)+IF($H106&gt;0,INDEX(怒翼升级!$J$5:$Y$854,($H106-1)*50+$H106,L$7)*$C106,0))</f>
        <v>154</v>
      </c>
      <c r="M106" s="12">
        <f>INT(IF($E106&gt;0,INDEX(怒翼升级!$J$5:$Y$854,($E106-1)*50+$F106,M$7)*$C106,0)+IF($H106&gt;0,INDEX(怒翼升级!$J$5:$Y$854,($H106-1)*50+$H106,M$7)*$C106,0))</f>
        <v>154</v>
      </c>
      <c r="N106" s="12">
        <f>INT(IF($E106&gt;0,INDEX(怒翼升级!$J$5:$Y$854,($E106-1)*50+$F106,N$7)*$C106,0)+IF($H106&gt;0,INDEX(怒翼升级!$J$5:$Y$854,($H106-1)*50+$H106,N$7)*$C106,0))</f>
        <v>0</v>
      </c>
      <c r="O106" s="12">
        <f>INT(IF($E106&gt;0,INDEX(怒翼升级!$J$5:$Y$854,($E106-1)*50+$F106,O$7)*$C106,0)+IF($H106&gt;0,INDEX(怒翼升级!$J$5:$Y$854,($H106-1)*50+$H106,O$7)*$C106,0))</f>
        <v>0</v>
      </c>
      <c r="P106" s="12">
        <f>INT(IF($E106&gt;0,INDEX(怒翼升级!$J$5:$Y$854,($E106-1)*50+$F106,P$7)*$C106,0)+IF($H106&gt;0,INDEX(怒翼升级!$J$5:$Y$854,($H106-1)*50+$H106,P$7)*$C106,0))</f>
        <v>462</v>
      </c>
      <c r="Q106" s="12">
        <f>INT(IF($E106&gt;0,INDEX(怒翼升级!$J$5:$Y$854,($E106-1)*50+$F106,Q$7)*$C106,0)+IF($H106&gt;0,INDEX(怒翼升级!$J$5:$Y$854,($H106-1)*50+$H106,Q$7)*$C106,0))</f>
        <v>0</v>
      </c>
      <c r="R106" s="12">
        <f>INT(IF($E106&gt;0,INDEX(怒翼升级!$J$5:$Y$854,($E106-1)*50+$F106,R$7)*$C106,0)+IF($H106&gt;0,INDEX(怒翼升级!$J$5:$Y$854,($H106-1)*50+$H106,R$7)*$C106,0))</f>
        <v>0</v>
      </c>
      <c r="S106" s="12">
        <f>INT(IF($E106&gt;0,INDEX(怒翼升级!$J$5:$Y$854,($E106-1)*50+$F106,S$7)*$C106,0)+IF($H106&gt;0,INDEX(怒翼升级!$J$5:$Y$854,($H106-1)*50+$H106,S$7)*$C106,0))</f>
        <v>0</v>
      </c>
      <c r="T106" s="12">
        <f>INT(IF($E106&gt;0,INDEX(怒翼升级!$J$5:$Y$854,($E106-1)*50+$F106,T$7)*$C106,0)+IF($H106&gt;0,INDEX(怒翼升级!$J$5:$Y$854,($H106-1)*50+$H106,T$7)*$C106,0))</f>
        <v>0</v>
      </c>
      <c r="U106" s="12">
        <f>INT(IF($E106&gt;0,INDEX(怒翼升级!$J$5:$Y$854,($E106-1)*50+$F106,U$7)*$C106,0)+IF($H106&gt;0,INDEX(怒翼升级!$J$5:$Y$854,($H106-1)*50+$H106,U$7)*$C106,0))</f>
        <v>0</v>
      </c>
      <c r="V106" s="12">
        <f>INT(IF($E106&gt;0,INDEX(怒翼升级!$J$5:$Y$854,($E106-1)*50+$F106,V$7)*$C106,0)+IF($H106&gt;0,INDEX(怒翼升级!$J$5:$Y$854,($H106-1)*50+$H106,V$7)*$C106,0))</f>
        <v>0</v>
      </c>
      <c r="W106" s="12">
        <f>INT(IF($E106&gt;0,INDEX(怒翼升级!$J$5:$Y$854,($E106-1)*50+$F106,W$7)*$C106,0)+IF($H106&gt;0,INDEX(怒翼升级!$J$5:$Y$854,($H106-1)*50+$H106,W$7)*$C106,0))</f>
        <v>0</v>
      </c>
      <c r="X106" s="12">
        <f>INT(IF($E106&gt;0,INDEX(怒翼升级!$J$5:$Y$854,($E106-1)*50+$F106,X$7)*$C106,0)+IF($H106&gt;0,INDEX(怒翼升级!$J$5:$Y$854,($H106-1)*50+$H106,X$7)*$C106,0))</f>
        <v>0</v>
      </c>
      <c r="Y106" s="12">
        <f>INT(IF($E106&gt;0,INDEX(怒翼升级!$J$5:$Y$854,($E106-1)*50+$F106,Y$7)*$C106,0)+IF($H106&gt;0,INDEX(怒翼升级!$J$5:$Y$854,($H106-1)*50+$H106,Y$7)*$C106,0))</f>
        <v>0</v>
      </c>
    </row>
    <row r="107" spans="1:25" ht="16.5" x14ac:dyDescent="0.15">
      <c r="A107" s="14" t="s">
        <v>15</v>
      </c>
      <c r="B107" s="20" t="s">
        <v>188</v>
      </c>
      <c r="C107" s="12">
        <f t="shared" si="2"/>
        <v>0.4</v>
      </c>
      <c r="D107" s="14" t="s">
        <v>18</v>
      </c>
      <c r="E107" s="12">
        <f>INDEX(怒翼属性投放!$A$11:$A$27,MATCH(怒翼情缘!D107,怒翼属性投放!$B$11:$B$27,0))</f>
        <v>10</v>
      </c>
      <c r="F107" s="14">
        <v>20</v>
      </c>
      <c r="G107" s="14"/>
      <c r="H107" s="12">
        <f>IF(ISBLANK(G107),0,INDEX(怒翼属性投放!$A$11:$A$27,MATCH(怒翼情缘!G107,怒翼属性投放!$B$11:$B$27,0)))</f>
        <v>0</v>
      </c>
      <c r="I107" s="14">
        <v>20</v>
      </c>
      <c r="J107" s="12">
        <f>INT(IF($E107&gt;0,INDEX(怒翼升级!$J$5:$Y$854,($E107-1)*50+$F107,J$7)*$C107,0)+IF($H107&gt;0,INDEX(怒翼升级!$J$5:$Y$854,($H107-1)*50+$H107,J$7)*$C107,0))</f>
        <v>3850</v>
      </c>
      <c r="K107" s="12">
        <f>INT(IF($E107&gt;0,INDEX(怒翼升级!$J$5:$Y$854,($E107-1)*50+$F107,K$7)*$C107,0)+IF($H107&gt;0,INDEX(怒翼升级!$J$5:$Y$854,($H107-1)*50+$H107,K$7)*$C107,0))</f>
        <v>308</v>
      </c>
      <c r="L107" s="12">
        <f>INT(IF($E107&gt;0,INDEX(怒翼升级!$J$5:$Y$854,($E107-1)*50+$F107,L$7)*$C107,0)+IF($H107&gt;0,INDEX(怒翼升级!$J$5:$Y$854,($H107-1)*50+$H107,L$7)*$C107,0))</f>
        <v>154</v>
      </c>
      <c r="M107" s="12">
        <f>INT(IF($E107&gt;0,INDEX(怒翼升级!$J$5:$Y$854,($E107-1)*50+$F107,M$7)*$C107,0)+IF($H107&gt;0,INDEX(怒翼升级!$J$5:$Y$854,($H107-1)*50+$H107,M$7)*$C107,0))</f>
        <v>154</v>
      </c>
      <c r="N107" s="12">
        <f>INT(IF($E107&gt;0,INDEX(怒翼升级!$J$5:$Y$854,($E107-1)*50+$F107,N$7)*$C107,0)+IF($H107&gt;0,INDEX(怒翼升级!$J$5:$Y$854,($H107-1)*50+$H107,N$7)*$C107,0))</f>
        <v>0</v>
      </c>
      <c r="O107" s="12">
        <f>INT(IF($E107&gt;0,INDEX(怒翼升级!$J$5:$Y$854,($E107-1)*50+$F107,O$7)*$C107,0)+IF($H107&gt;0,INDEX(怒翼升级!$J$5:$Y$854,($H107-1)*50+$H107,O$7)*$C107,0))</f>
        <v>0</v>
      </c>
      <c r="P107" s="12">
        <f>INT(IF($E107&gt;0,INDEX(怒翼升级!$J$5:$Y$854,($E107-1)*50+$F107,P$7)*$C107,0)+IF($H107&gt;0,INDEX(怒翼升级!$J$5:$Y$854,($H107-1)*50+$H107,P$7)*$C107,0))</f>
        <v>0</v>
      </c>
      <c r="Q107" s="12">
        <f>INT(IF($E107&gt;0,INDEX(怒翼升级!$J$5:$Y$854,($E107-1)*50+$F107,Q$7)*$C107,0)+IF($H107&gt;0,INDEX(怒翼升级!$J$5:$Y$854,($H107-1)*50+$H107,Q$7)*$C107,0))</f>
        <v>462</v>
      </c>
      <c r="R107" s="12">
        <f>INT(IF($E107&gt;0,INDEX(怒翼升级!$J$5:$Y$854,($E107-1)*50+$F107,R$7)*$C107,0)+IF($H107&gt;0,INDEX(怒翼升级!$J$5:$Y$854,($H107-1)*50+$H107,R$7)*$C107,0))</f>
        <v>0</v>
      </c>
      <c r="S107" s="12">
        <f>INT(IF($E107&gt;0,INDEX(怒翼升级!$J$5:$Y$854,($E107-1)*50+$F107,S$7)*$C107,0)+IF($H107&gt;0,INDEX(怒翼升级!$J$5:$Y$854,($H107-1)*50+$H107,S$7)*$C107,0))</f>
        <v>0</v>
      </c>
      <c r="T107" s="12">
        <f>INT(IF($E107&gt;0,INDEX(怒翼升级!$J$5:$Y$854,($E107-1)*50+$F107,T$7)*$C107,0)+IF($H107&gt;0,INDEX(怒翼升级!$J$5:$Y$854,($H107-1)*50+$H107,T$7)*$C107,0))</f>
        <v>0</v>
      </c>
      <c r="U107" s="12">
        <f>INT(IF($E107&gt;0,INDEX(怒翼升级!$J$5:$Y$854,($E107-1)*50+$F107,U$7)*$C107,0)+IF($H107&gt;0,INDEX(怒翼升级!$J$5:$Y$854,($H107-1)*50+$H107,U$7)*$C107,0))</f>
        <v>0</v>
      </c>
      <c r="V107" s="12">
        <f>INT(IF($E107&gt;0,INDEX(怒翼升级!$J$5:$Y$854,($E107-1)*50+$F107,V$7)*$C107,0)+IF($H107&gt;0,INDEX(怒翼升级!$J$5:$Y$854,($H107-1)*50+$H107,V$7)*$C107,0))</f>
        <v>0</v>
      </c>
      <c r="W107" s="12">
        <f>INT(IF($E107&gt;0,INDEX(怒翼升级!$J$5:$Y$854,($E107-1)*50+$F107,W$7)*$C107,0)+IF($H107&gt;0,INDEX(怒翼升级!$J$5:$Y$854,($H107-1)*50+$H107,W$7)*$C107,0))</f>
        <v>0</v>
      </c>
      <c r="X107" s="12">
        <f>INT(IF($E107&gt;0,INDEX(怒翼升级!$J$5:$Y$854,($E107-1)*50+$F107,X$7)*$C107,0)+IF($H107&gt;0,INDEX(怒翼升级!$J$5:$Y$854,($H107-1)*50+$H107,X$7)*$C107,0))</f>
        <v>0</v>
      </c>
      <c r="Y107" s="12">
        <f>INT(IF($E107&gt;0,INDEX(怒翼升级!$J$5:$Y$854,($E107-1)*50+$F107,Y$7)*$C107,0)+IF($H107&gt;0,INDEX(怒翼升级!$J$5:$Y$854,($H107-1)*50+$H107,Y$7)*$C107,0))</f>
        <v>0</v>
      </c>
    </row>
    <row r="108" spans="1:25" ht="16.5" x14ac:dyDescent="0.15">
      <c r="A108" s="14" t="s">
        <v>16</v>
      </c>
      <c r="B108" s="20" t="s">
        <v>188</v>
      </c>
      <c r="C108" s="12">
        <f t="shared" si="2"/>
        <v>0.25</v>
      </c>
      <c r="D108" s="14" t="s">
        <v>171</v>
      </c>
      <c r="E108" s="12">
        <f>INDEX(怒翼属性投放!$A$11:$A$27,MATCH(怒翼情缘!D108,怒翼属性投放!$B$11:$B$27,0))</f>
        <v>17</v>
      </c>
      <c r="F108" s="14">
        <v>20</v>
      </c>
      <c r="G108" s="14" t="s">
        <v>169</v>
      </c>
      <c r="H108" s="12">
        <f>IF(ISBLANK(G108),0,INDEX(怒翼属性投放!$A$11:$A$27,MATCH(怒翼情缘!G108,怒翼属性投放!$B$11:$B$27,0)))</f>
        <v>9</v>
      </c>
      <c r="I108" s="14">
        <v>20</v>
      </c>
      <c r="J108" s="12">
        <f>INT(IF($E108&gt;0,INDEX(怒翼升级!$J$5:$Y$854,($E108-1)*50+$F108,J$7)*$C108,0)+IF($H108&gt;0,INDEX(怒翼升级!$J$5:$Y$854,($H108-1)*50+$H108,J$7)*$C108,0))</f>
        <v>1375</v>
      </c>
      <c r="K108" s="12">
        <f>INT(IF($E108&gt;0,INDEX(怒翼升级!$J$5:$Y$854,($E108-1)*50+$F108,K$7)*$C108,0)+IF($H108&gt;0,INDEX(怒翼升级!$J$5:$Y$854,($H108-1)*50+$H108,K$7)*$C108,0))</f>
        <v>438</v>
      </c>
      <c r="L108" s="12">
        <f>INT(IF($E108&gt;0,INDEX(怒翼升级!$J$5:$Y$854,($E108-1)*50+$F108,L$7)*$C108,0)+IF($H108&gt;0,INDEX(怒翼升级!$J$5:$Y$854,($H108-1)*50+$H108,L$7)*$C108,0))</f>
        <v>219</v>
      </c>
      <c r="M108" s="12">
        <f>INT(IF($E108&gt;0,INDEX(怒翼升级!$J$5:$Y$854,($E108-1)*50+$F108,M$7)*$C108,0)+IF($H108&gt;0,INDEX(怒翼升级!$J$5:$Y$854,($H108-1)*50+$H108,M$7)*$C108,0))</f>
        <v>219</v>
      </c>
      <c r="N108" s="12">
        <f>INT(IF($E108&gt;0,INDEX(怒翼升级!$J$5:$Y$854,($E108-1)*50+$F108,N$7)*$C108,0)+IF($H108&gt;0,INDEX(怒翼升级!$J$5:$Y$854,($H108-1)*50+$H108,N$7)*$C108,0))</f>
        <v>328</v>
      </c>
      <c r="O108" s="12">
        <f>INT(IF($E108&gt;0,INDEX(怒翼升级!$J$5:$Y$854,($E108-1)*50+$F108,O$7)*$C108,0)+IF($H108&gt;0,INDEX(怒翼升级!$J$5:$Y$854,($H108-1)*50+$H108,O$7)*$C108,0))</f>
        <v>0</v>
      </c>
      <c r="P108" s="12">
        <f>INT(IF($E108&gt;0,INDEX(怒翼升级!$J$5:$Y$854,($E108-1)*50+$F108,P$7)*$C108,0)+IF($H108&gt;0,INDEX(怒翼升级!$J$5:$Y$854,($H108-1)*50+$H108,P$7)*$C108,0))</f>
        <v>165</v>
      </c>
      <c r="Q108" s="12">
        <f>INT(IF($E108&gt;0,INDEX(怒翼升级!$J$5:$Y$854,($E108-1)*50+$F108,Q$7)*$C108,0)+IF($H108&gt;0,INDEX(怒翼升级!$J$5:$Y$854,($H108-1)*50+$H108,Q$7)*$C108,0))</f>
        <v>328</v>
      </c>
      <c r="R108" s="12">
        <f>INT(IF($E108&gt;0,INDEX(怒翼升级!$J$5:$Y$854,($E108-1)*50+$F108,R$7)*$C108,0)+IF($H108&gt;0,INDEX(怒翼升级!$J$5:$Y$854,($H108-1)*50+$H108,R$7)*$C108,0))</f>
        <v>0</v>
      </c>
      <c r="S108" s="12">
        <f>INT(IF($E108&gt;0,INDEX(怒翼升级!$J$5:$Y$854,($E108-1)*50+$F108,S$7)*$C108,0)+IF($H108&gt;0,INDEX(怒翼升级!$J$5:$Y$854,($H108-1)*50+$H108,S$7)*$C108,0))</f>
        <v>32</v>
      </c>
      <c r="T108" s="12">
        <f>INT(IF($E108&gt;0,INDEX(怒翼升级!$J$5:$Y$854,($E108-1)*50+$F108,T$7)*$C108,0)+IF($H108&gt;0,INDEX(怒翼升级!$J$5:$Y$854,($H108-1)*50+$H108,T$7)*$C108,0))</f>
        <v>32</v>
      </c>
      <c r="U108" s="12">
        <f>INT(IF($E108&gt;0,INDEX(怒翼升级!$J$5:$Y$854,($E108-1)*50+$F108,U$7)*$C108,0)+IF($H108&gt;0,INDEX(怒翼升级!$J$5:$Y$854,($H108-1)*50+$H108,U$7)*$C108,0))</f>
        <v>0</v>
      </c>
      <c r="V108" s="12">
        <f>INT(IF($E108&gt;0,INDEX(怒翼升级!$J$5:$Y$854,($E108-1)*50+$F108,V$7)*$C108,0)+IF($H108&gt;0,INDEX(怒翼升级!$J$5:$Y$854,($H108-1)*50+$H108,V$7)*$C108,0))</f>
        <v>0</v>
      </c>
      <c r="W108" s="12">
        <f>INT(IF($E108&gt;0,INDEX(怒翼升级!$J$5:$Y$854,($E108-1)*50+$F108,W$7)*$C108,0)+IF($H108&gt;0,INDEX(怒翼升级!$J$5:$Y$854,($H108-1)*50+$H108,W$7)*$C108,0))</f>
        <v>0</v>
      </c>
      <c r="X108" s="12">
        <f>INT(IF($E108&gt;0,INDEX(怒翼升级!$J$5:$Y$854,($E108-1)*50+$F108,X$7)*$C108,0)+IF($H108&gt;0,INDEX(怒翼升级!$J$5:$Y$854,($H108-1)*50+$H108,X$7)*$C108,0))</f>
        <v>0</v>
      </c>
      <c r="Y108" s="12">
        <f>INT(IF($E108&gt;0,INDEX(怒翼升级!$J$5:$Y$854,($E108-1)*50+$F108,Y$7)*$C108,0)+IF($H108&gt;0,INDEX(怒翼升级!$J$5:$Y$854,($H108-1)*50+$H108,Y$7)*$C108,0))</f>
        <v>0</v>
      </c>
    </row>
    <row r="109" spans="1:25" ht="16.5" x14ac:dyDescent="0.15">
      <c r="A109" s="14" t="s">
        <v>17</v>
      </c>
      <c r="B109" s="20" t="s">
        <v>188</v>
      </c>
      <c r="C109" s="12">
        <f t="shared" si="2"/>
        <v>0.4</v>
      </c>
      <c r="D109" s="14" t="s">
        <v>154</v>
      </c>
      <c r="E109" s="12">
        <f>INDEX(怒翼属性投放!$A$11:$A$27,MATCH(怒翼情缘!D109,怒翼属性投放!$B$11:$B$27,0))</f>
        <v>16</v>
      </c>
      <c r="F109" s="14">
        <v>20</v>
      </c>
      <c r="G109" s="14"/>
      <c r="H109" s="12">
        <f>IF(ISBLANK(G109),0,INDEX(怒翼属性投放!$A$11:$A$27,MATCH(怒翼情缘!G109,怒翼属性投放!$B$11:$B$27,0)))</f>
        <v>0</v>
      </c>
      <c r="I109" s="14">
        <v>20</v>
      </c>
      <c r="J109" s="12">
        <f>INT(IF($E109&gt;0,INDEX(怒翼升级!$J$5:$Y$854,($E109-1)*50+$F109,J$7)*$C109,0)+IF($H109&gt;0,INDEX(怒翼升级!$J$5:$Y$854,($H109-1)*50+$H109,J$7)*$C109,0))</f>
        <v>0</v>
      </c>
      <c r="K109" s="12">
        <f>INT(IF($E109&gt;0,INDEX(怒翼升级!$J$5:$Y$854,($E109-1)*50+$F109,K$7)*$C109,0)+IF($H109&gt;0,INDEX(怒翼升级!$J$5:$Y$854,($H109-1)*50+$H109,K$7)*$C109,0))</f>
        <v>524</v>
      </c>
      <c r="L109" s="12">
        <f>INT(IF($E109&gt;0,INDEX(怒翼升级!$J$5:$Y$854,($E109-1)*50+$F109,L$7)*$C109,0)+IF($H109&gt;0,INDEX(怒翼升级!$J$5:$Y$854,($H109-1)*50+$H109,L$7)*$C109,0))</f>
        <v>262</v>
      </c>
      <c r="M109" s="12">
        <f>INT(IF($E109&gt;0,INDEX(怒翼升级!$J$5:$Y$854,($E109-1)*50+$F109,M$7)*$C109,0)+IF($H109&gt;0,INDEX(怒翼升级!$J$5:$Y$854,($H109-1)*50+$H109,M$7)*$C109,0))</f>
        <v>262</v>
      </c>
      <c r="N109" s="12">
        <f>INT(IF($E109&gt;0,INDEX(怒翼升级!$J$5:$Y$854,($E109-1)*50+$F109,N$7)*$C109,0)+IF($H109&gt;0,INDEX(怒翼升级!$J$5:$Y$854,($H109-1)*50+$H109,N$7)*$C109,0))</f>
        <v>524</v>
      </c>
      <c r="O109" s="12">
        <f>INT(IF($E109&gt;0,INDEX(怒翼升级!$J$5:$Y$854,($E109-1)*50+$F109,O$7)*$C109,0)+IF($H109&gt;0,INDEX(怒翼升级!$J$5:$Y$854,($H109-1)*50+$H109,O$7)*$C109,0))</f>
        <v>0</v>
      </c>
      <c r="P109" s="12">
        <f>INT(IF($E109&gt;0,INDEX(怒翼升级!$J$5:$Y$854,($E109-1)*50+$F109,P$7)*$C109,0)+IF($H109&gt;0,INDEX(怒翼升级!$J$5:$Y$854,($H109-1)*50+$H109,P$7)*$C109,0))</f>
        <v>524</v>
      </c>
      <c r="Q109" s="12">
        <f>INT(IF($E109&gt;0,INDEX(怒翼升级!$J$5:$Y$854,($E109-1)*50+$F109,Q$7)*$C109,0)+IF($H109&gt;0,INDEX(怒翼升级!$J$5:$Y$854,($H109-1)*50+$H109,Q$7)*$C109,0))</f>
        <v>0</v>
      </c>
      <c r="R109" s="12">
        <f>INT(IF($E109&gt;0,INDEX(怒翼升级!$J$5:$Y$854,($E109-1)*50+$F109,R$7)*$C109,0)+IF($H109&gt;0,INDEX(怒翼升级!$J$5:$Y$854,($H109-1)*50+$H109,R$7)*$C109,0))</f>
        <v>0</v>
      </c>
      <c r="S109" s="12">
        <f>INT(IF($E109&gt;0,INDEX(怒翼升级!$J$5:$Y$854,($E109-1)*50+$F109,S$7)*$C109,0)+IF($H109&gt;0,INDEX(怒翼升级!$J$5:$Y$854,($H109-1)*50+$H109,S$7)*$C109,0))</f>
        <v>0</v>
      </c>
      <c r="T109" s="12">
        <f>INT(IF($E109&gt;0,INDEX(怒翼升级!$J$5:$Y$854,($E109-1)*50+$F109,T$7)*$C109,0)+IF($H109&gt;0,INDEX(怒翼升级!$J$5:$Y$854,($H109-1)*50+$H109,T$7)*$C109,0))</f>
        <v>0</v>
      </c>
      <c r="U109" s="12">
        <f>INT(IF($E109&gt;0,INDEX(怒翼升级!$J$5:$Y$854,($E109-1)*50+$F109,U$7)*$C109,0)+IF($H109&gt;0,INDEX(怒翼升级!$J$5:$Y$854,($H109-1)*50+$H109,U$7)*$C109,0))</f>
        <v>52</v>
      </c>
      <c r="V109" s="12">
        <f>INT(IF($E109&gt;0,INDEX(怒翼升级!$J$5:$Y$854,($E109-1)*50+$F109,V$7)*$C109,0)+IF($H109&gt;0,INDEX(怒翼升级!$J$5:$Y$854,($H109-1)*50+$H109,V$7)*$C109,0))</f>
        <v>0</v>
      </c>
      <c r="W109" s="12">
        <f>INT(IF($E109&gt;0,INDEX(怒翼升级!$J$5:$Y$854,($E109-1)*50+$F109,W$7)*$C109,0)+IF($H109&gt;0,INDEX(怒翼升级!$J$5:$Y$854,($H109-1)*50+$H109,W$7)*$C109,0))</f>
        <v>52</v>
      </c>
      <c r="X109" s="12">
        <f>INT(IF($E109&gt;0,INDEX(怒翼升级!$J$5:$Y$854,($E109-1)*50+$F109,X$7)*$C109,0)+IF($H109&gt;0,INDEX(怒翼升级!$J$5:$Y$854,($H109-1)*50+$H109,X$7)*$C109,0))</f>
        <v>0</v>
      </c>
      <c r="Y109" s="12">
        <f>INT(IF($E109&gt;0,INDEX(怒翼升级!$J$5:$Y$854,($E109-1)*50+$F109,Y$7)*$C109,0)+IF($H109&gt;0,INDEX(怒翼升级!$J$5:$Y$854,($H109-1)*50+$H109,Y$7)*$C109,0))</f>
        <v>0</v>
      </c>
    </row>
    <row r="110" spans="1:25" ht="16.5" x14ac:dyDescent="0.15">
      <c r="A110" s="14" t="s">
        <v>18</v>
      </c>
      <c r="B110" s="20" t="s">
        <v>188</v>
      </c>
      <c r="C110" s="12">
        <f t="shared" si="2"/>
        <v>0.4</v>
      </c>
      <c r="D110" s="14" t="s">
        <v>155</v>
      </c>
      <c r="E110" s="12">
        <f>INDEX(怒翼属性投放!$A$11:$A$27,MATCH(怒翼情缘!D110,怒翼属性投放!$B$11:$B$27,0))</f>
        <v>15</v>
      </c>
      <c r="F110" s="14">
        <v>20</v>
      </c>
      <c r="G110" s="14"/>
      <c r="H110" s="12">
        <f>IF(ISBLANK(G110),0,INDEX(怒翼属性投放!$A$11:$A$27,MATCH(怒翼情缘!G110,怒翼属性投放!$B$11:$B$27,0)))</f>
        <v>0</v>
      </c>
      <c r="I110" s="14">
        <v>20</v>
      </c>
      <c r="J110" s="12">
        <f>INT(IF($E110&gt;0,INDEX(怒翼升级!$J$5:$Y$854,($E110-1)*50+$F110,J$7)*$C110,0)+IF($H110&gt;0,INDEX(怒翼升级!$J$5:$Y$854,($H110-1)*50+$H110,J$7)*$C110,0))</f>
        <v>0</v>
      </c>
      <c r="K110" s="12">
        <f>INT(IF($E110&gt;0,INDEX(怒翼升级!$J$5:$Y$854,($E110-1)*50+$F110,K$7)*$C110,0)+IF($H110&gt;0,INDEX(怒翼升级!$J$5:$Y$854,($H110-1)*50+$H110,K$7)*$C110,0))</f>
        <v>524</v>
      </c>
      <c r="L110" s="12">
        <f>INT(IF($E110&gt;0,INDEX(怒翼升级!$J$5:$Y$854,($E110-1)*50+$F110,L$7)*$C110,0)+IF($H110&gt;0,INDEX(怒翼升级!$J$5:$Y$854,($H110-1)*50+$H110,L$7)*$C110,0))</f>
        <v>262</v>
      </c>
      <c r="M110" s="12">
        <f>INT(IF($E110&gt;0,INDEX(怒翼升级!$J$5:$Y$854,($E110-1)*50+$F110,M$7)*$C110,0)+IF($H110&gt;0,INDEX(怒翼升级!$J$5:$Y$854,($H110-1)*50+$H110,M$7)*$C110,0))</f>
        <v>262</v>
      </c>
      <c r="N110" s="12">
        <f>INT(IF($E110&gt;0,INDEX(怒翼升级!$J$5:$Y$854,($E110-1)*50+$F110,N$7)*$C110,0)+IF($H110&gt;0,INDEX(怒翼升级!$J$5:$Y$854,($H110-1)*50+$H110,N$7)*$C110,0))</f>
        <v>524</v>
      </c>
      <c r="O110" s="12">
        <f>INT(IF($E110&gt;0,INDEX(怒翼升级!$J$5:$Y$854,($E110-1)*50+$F110,O$7)*$C110,0)+IF($H110&gt;0,INDEX(怒翼升级!$J$5:$Y$854,($H110-1)*50+$H110,O$7)*$C110,0))</f>
        <v>524</v>
      </c>
      <c r="P110" s="12">
        <f>INT(IF($E110&gt;0,INDEX(怒翼升级!$J$5:$Y$854,($E110-1)*50+$F110,P$7)*$C110,0)+IF($H110&gt;0,INDEX(怒翼升级!$J$5:$Y$854,($H110-1)*50+$H110,P$7)*$C110,0))</f>
        <v>0</v>
      </c>
      <c r="Q110" s="12">
        <f>INT(IF($E110&gt;0,INDEX(怒翼升级!$J$5:$Y$854,($E110-1)*50+$F110,Q$7)*$C110,0)+IF($H110&gt;0,INDEX(怒翼升级!$J$5:$Y$854,($H110-1)*50+$H110,Q$7)*$C110,0))</f>
        <v>0</v>
      </c>
      <c r="R110" s="12">
        <f>INT(IF($E110&gt;0,INDEX(怒翼升级!$J$5:$Y$854,($E110-1)*50+$F110,R$7)*$C110,0)+IF($H110&gt;0,INDEX(怒翼升级!$J$5:$Y$854,($H110-1)*50+$H110,R$7)*$C110,0))</f>
        <v>52</v>
      </c>
      <c r="S110" s="12">
        <f>INT(IF($E110&gt;0,INDEX(怒翼升级!$J$5:$Y$854,($E110-1)*50+$F110,S$7)*$C110,0)+IF($H110&gt;0,INDEX(怒翼升级!$J$5:$Y$854,($H110-1)*50+$H110,S$7)*$C110,0))</f>
        <v>0</v>
      </c>
      <c r="T110" s="12">
        <f>INT(IF($E110&gt;0,INDEX(怒翼升级!$J$5:$Y$854,($E110-1)*50+$F110,T$7)*$C110,0)+IF($H110&gt;0,INDEX(怒翼升级!$J$5:$Y$854,($H110-1)*50+$H110,T$7)*$C110,0))</f>
        <v>0</v>
      </c>
      <c r="U110" s="12">
        <f>INT(IF($E110&gt;0,INDEX(怒翼升级!$J$5:$Y$854,($E110-1)*50+$F110,U$7)*$C110,0)+IF($H110&gt;0,INDEX(怒翼升级!$J$5:$Y$854,($H110-1)*50+$H110,U$7)*$C110,0))</f>
        <v>0</v>
      </c>
      <c r="V110" s="12">
        <f>INT(IF($E110&gt;0,INDEX(怒翼升级!$J$5:$Y$854,($E110-1)*50+$F110,V$7)*$C110,0)+IF($H110&gt;0,INDEX(怒翼升级!$J$5:$Y$854,($H110-1)*50+$H110,V$7)*$C110,0))</f>
        <v>52</v>
      </c>
      <c r="W110" s="12">
        <f>INT(IF($E110&gt;0,INDEX(怒翼升级!$J$5:$Y$854,($E110-1)*50+$F110,W$7)*$C110,0)+IF($H110&gt;0,INDEX(怒翼升级!$J$5:$Y$854,($H110-1)*50+$H110,W$7)*$C110,0))</f>
        <v>0</v>
      </c>
      <c r="X110" s="12">
        <f>INT(IF($E110&gt;0,INDEX(怒翼升级!$J$5:$Y$854,($E110-1)*50+$F110,X$7)*$C110,0)+IF($H110&gt;0,INDEX(怒翼升级!$J$5:$Y$854,($H110-1)*50+$H110,X$7)*$C110,0))</f>
        <v>0</v>
      </c>
      <c r="Y110" s="12">
        <f>INT(IF($E110&gt;0,INDEX(怒翼升级!$J$5:$Y$854,($E110-1)*50+$F110,Y$7)*$C110,0)+IF($H110&gt;0,INDEX(怒翼升级!$J$5:$Y$854,($H110-1)*50+$H110,Y$7)*$C110,0))</f>
        <v>0</v>
      </c>
    </row>
    <row r="111" spans="1:25" ht="16.5" x14ac:dyDescent="0.15">
      <c r="A111" s="14" t="s">
        <v>19</v>
      </c>
      <c r="B111" s="20" t="s">
        <v>188</v>
      </c>
      <c r="C111" s="12">
        <f t="shared" si="2"/>
        <v>0.4</v>
      </c>
      <c r="D111" s="14" t="s">
        <v>156</v>
      </c>
      <c r="E111" s="12">
        <f>INDEX(怒翼属性投放!$A$11:$A$27,MATCH(怒翼情缘!D111,怒翼属性投放!$B$11:$B$27,0))</f>
        <v>14</v>
      </c>
      <c r="F111" s="14">
        <v>20</v>
      </c>
      <c r="G111" s="14"/>
      <c r="H111" s="12">
        <f>IF(ISBLANK(G111),0,INDEX(怒翼属性投放!$A$11:$A$27,MATCH(怒翼情缘!G111,怒翼属性投放!$B$11:$B$27,0)))</f>
        <v>0</v>
      </c>
      <c r="I111" s="14">
        <v>20</v>
      </c>
      <c r="J111" s="12">
        <f>INT(IF($E111&gt;0,INDEX(怒翼升级!$J$5:$Y$854,($E111-1)*50+$F111,J$7)*$C111,0)+IF($H111&gt;0,INDEX(怒翼升级!$J$5:$Y$854,($H111-1)*50+$H111,J$7)*$C111,0))</f>
        <v>5500</v>
      </c>
      <c r="K111" s="12">
        <f>INT(IF($E111&gt;0,INDEX(怒翼升级!$J$5:$Y$854,($E111-1)*50+$F111,K$7)*$C111,0)+IF($H111&gt;0,INDEX(怒翼升级!$J$5:$Y$854,($H111-1)*50+$H111,K$7)*$C111,0))</f>
        <v>440</v>
      </c>
      <c r="L111" s="12">
        <f>INT(IF($E111&gt;0,INDEX(怒翼升级!$J$5:$Y$854,($E111-1)*50+$F111,L$7)*$C111,0)+IF($H111&gt;0,INDEX(怒翼升级!$J$5:$Y$854,($H111-1)*50+$H111,L$7)*$C111,0))</f>
        <v>220</v>
      </c>
      <c r="M111" s="12">
        <f>INT(IF($E111&gt;0,INDEX(怒翼升级!$J$5:$Y$854,($E111-1)*50+$F111,M$7)*$C111,0)+IF($H111&gt;0,INDEX(怒翼升级!$J$5:$Y$854,($H111-1)*50+$H111,M$7)*$C111,0))</f>
        <v>220</v>
      </c>
      <c r="N111" s="12">
        <f>INT(IF($E111&gt;0,INDEX(怒翼升级!$J$5:$Y$854,($E111-1)*50+$F111,N$7)*$C111,0)+IF($H111&gt;0,INDEX(怒翼升级!$J$5:$Y$854,($H111-1)*50+$H111,N$7)*$C111,0))</f>
        <v>0</v>
      </c>
      <c r="O111" s="12">
        <f>INT(IF($E111&gt;0,INDEX(怒翼升级!$J$5:$Y$854,($E111-1)*50+$F111,O$7)*$C111,0)+IF($H111&gt;0,INDEX(怒翼升级!$J$5:$Y$854,($H111-1)*50+$H111,O$7)*$C111,0))</f>
        <v>0</v>
      </c>
      <c r="P111" s="12">
        <f>INT(IF($E111&gt;0,INDEX(怒翼升级!$J$5:$Y$854,($E111-1)*50+$F111,P$7)*$C111,0)+IF($H111&gt;0,INDEX(怒翼升级!$J$5:$Y$854,($H111-1)*50+$H111,P$7)*$C111,0))</f>
        <v>0</v>
      </c>
      <c r="Q111" s="12">
        <f>INT(IF($E111&gt;0,INDEX(怒翼升级!$J$5:$Y$854,($E111-1)*50+$F111,Q$7)*$C111,0)+IF($H111&gt;0,INDEX(怒翼升级!$J$5:$Y$854,($H111-1)*50+$H111,Q$7)*$C111,0))</f>
        <v>660</v>
      </c>
      <c r="R111" s="12">
        <f>INT(IF($E111&gt;0,INDEX(怒翼升级!$J$5:$Y$854,($E111-1)*50+$F111,R$7)*$C111,0)+IF($H111&gt;0,INDEX(怒翼升级!$J$5:$Y$854,($H111-1)*50+$H111,R$7)*$C111,0))</f>
        <v>0</v>
      </c>
      <c r="S111" s="12">
        <f>INT(IF($E111&gt;0,INDEX(怒翼升级!$J$5:$Y$854,($E111-1)*50+$F111,S$7)*$C111,0)+IF($H111&gt;0,INDEX(怒翼升级!$J$5:$Y$854,($H111-1)*50+$H111,S$7)*$C111,0))</f>
        <v>0</v>
      </c>
      <c r="T111" s="12">
        <f>INT(IF($E111&gt;0,INDEX(怒翼升级!$J$5:$Y$854,($E111-1)*50+$F111,T$7)*$C111,0)+IF($H111&gt;0,INDEX(怒翼升级!$J$5:$Y$854,($H111-1)*50+$H111,T$7)*$C111,0))</f>
        <v>0</v>
      </c>
      <c r="U111" s="12">
        <f>INT(IF($E111&gt;0,INDEX(怒翼升级!$J$5:$Y$854,($E111-1)*50+$F111,U$7)*$C111,0)+IF($H111&gt;0,INDEX(怒翼升级!$J$5:$Y$854,($H111-1)*50+$H111,U$7)*$C111,0))</f>
        <v>0</v>
      </c>
      <c r="V111" s="12">
        <f>INT(IF($E111&gt;0,INDEX(怒翼升级!$J$5:$Y$854,($E111-1)*50+$F111,V$7)*$C111,0)+IF($H111&gt;0,INDEX(怒翼升级!$J$5:$Y$854,($H111-1)*50+$H111,V$7)*$C111,0))</f>
        <v>0</v>
      </c>
      <c r="W111" s="12">
        <f>INT(IF($E111&gt;0,INDEX(怒翼升级!$J$5:$Y$854,($E111-1)*50+$F111,W$7)*$C111,0)+IF($H111&gt;0,INDEX(怒翼升级!$J$5:$Y$854,($H111-1)*50+$H111,W$7)*$C111,0))</f>
        <v>0</v>
      </c>
      <c r="X111" s="12">
        <f>INT(IF($E111&gt;0,INDEX(怒翼升级!$J$5:$Y$854,($E111-1)*50+$F111,X$7)*$C111,0)+IF($H111&gt;0,INDEX(怒翼升级!$J$5:$Y$854,($H111-1)*50+$H111,X$7)*$C111,0))</f>
        <v>0</v>
      </c>
      <c r="Y111" s="12">
        <f>INT(IF($E111&gt;0,INDEX(怒翼升级!$J$5:$Y$854,($E111-1)*50+$F111,Y$7)*$C111,0)+IF($H111&gt;0,INDEX(怒翼升级!$J$5:$Y$854,($H111-1)*50+$H111,Y$7)*$C111,0))</f>
        <v>0</v>
      </c>
    </row>
    <row r="112" spans="1:25" ht="16.5" x14ac:dyDescent="0.15">
      <c r="A112" s="14" t="s">
        <v>20</v>
      </c>
      <c r="B112" s="20" t="s">
        <v>188</v>
      </c>
      <c r="C112" s="12">
        <f t="shared" si="2"/>
        <v>0.25</v>
      </c>
      <c r="D112" s="14" t="s">
        <v>171</v>
      </c>
      <c r="E112" s="12">
        <f>INDEX(怒翼属性投放!$A$11:$A$27,MATCH(怒翼情缘!D112,怒翼属性投放!$B$11:$B$27,0))</f>
        <v>17</v>
      </c>
      <c r="F112" s="14">
        <v>20</v>
      </c>
      <c r="G112" s="14" t="s">
        <v>170</v>
      </c>
      <c r="H112" s="12">
        <f>IF(ISBLANK(G112),0,INDEX(怒翼属性投放!$A$11:$A$27,MATCH(怒翼情缘!G112,怒翼属性投放!$B$11:$B$27,0)))</f>
        <v>13</v>
      </c>
      <c r="I112" s="14">
        <v>20</v>
      </c>
      <c r="J112" s="12">
        <f>INT(IF($E112&gt;0,INDEX(怒翼升级!$J$5:$Y$854,($E112-1)*50+$F112,J$7)*$C112,0)+IF($H112&gt;0,INDEX(怒翼升级!$J$5:$Y$854,($H112-1)*50+$H112,J$7)*$C112,0))</f>
        <v>2500</v>
      </c>
      <c r="K112" s="12">
        <f>INT(IF($E112&gt;0,INDEX(怒翼升级!$J$5:$Y$854,($E112-1)*50+$F112,K$7)*$C112,0)+IF($H112&gt;0,INDEX(怒翼升级!$J$5:$Y$854,($H112-1)*50+$H112,K$7)*$C112,0))</f>
        <v>528</v>
      </c>
      <c r="L112" s="12">
        <f>INT(IF($E112&gt;0,INDEX(怒翼升级!$J$5:$Y$854,($E112-1)*50+$F112,L$7)*$C112,0)+IF($H112&gt;0,INDEX(怒翼升级!$J$5:$Y$854,($H112-1)*50+$H112,L$7)*$C112,0))</f>
        <v>264</v>
      </c>
      <c r="M112" s="12">
        <f>INT(IF($E112&gt;0,INDEX(怒翼升级!$J$5:$Y$854,($E112-1)*50+$F112,M$7)*$C112,0)+IF($H112&gt;0,INDEX(怒翼升级!$J$5:$Y$854,($H112-1)*50+$H112,M$7)*$C112,0))</f>
        <v>264</v>
      </c>
      <c r="N112" s="12">
        <f>INT(IF($E112&gt;0,INDEX(怒翼升级!$J$5:$Y$854,($E112-1)*50+$F112,N$7)*$C112,0)+IF($H112&gt;0,INDEX(怒翼升级!$J$5:$Y$854,($H112-1)*50+$H112,N$7)*$C112,0))</f>
        <v>328</v>
      </c>
      <c r="O112" s="12">
        <f>INT(IF($E112&gt;0,INDEX(怒翼升级!$J$5:$Y$854,($E112-1)*50+$F112,O$7)*$C112,0)+IF($H112&gt;0,INDEX(怒翼升级!$J$5:$Y$854,($H112-1)*50+$H112,O$7)*$C112,0))</f>
        <v>0</v>
      </c>
      <c r="P112" s="12">
        <f>INT(IF($E112&gt;0,INDEX(怒翼升级!$J$5:$Y$854,($E112-1)*50+$F112,P$7)*$C112,0)+IF($H112&gt;0,INDEX(怒翼升级!$J$5:$Y$854,($H112-1)*50+$H112,P$7)*$C112,0))</f>
        <v>300</v>
      </c>
      <c r="Q112" s="12">
        <f>INT(IF($E112&gt;0,INDEX(怒翼升级!$J$5:$Y$854,($E112-1)*50+$F112,Q$7)*$C112,0)+IF($H112&gt;0,INDEX(怒翼升级!$J$5:$Y$854,($H112-1)*50+$H112,Q$7)*$C112,0))</f>
        <v>328</v>
      </c>
      <c r="R112" s="12">
        <f>INT(IF($E112&gt;0,INDEX(怒翼升级!$J$5:$Y$854,($E112-1)*50+$F112,R$7)*$C112,0)+IF($H112&gt;0,INDEX(怒翼升级!$J$5:$Y$854,($H112-1)*50+$H112,R$7)*$C112,0))</f>
        <v>0</v>
      </c>
      <c r="S112" s="12">
        <f>INT(IF($E112&gt;0,INDEX(怒翼升级!$J$5:$Y$854,($E112-1)*50+$F112,S$7)*$C112,0)+IF($H112&gt;0,INDEX(怒翼升级!$J$5:$Y$854,($H112-1)*50+$H112,S$7)*$C112,0))</f>
        <v>32</v>
      </c>
      <c r="T112" s="12">
        <f>INT(IF($E112&gt;0,INDEX(怒翼升级!$J$5:$Y$854,($E112-1)*50+$F112,T$7)*$C112,0)+IF($H112&gt;0,INDEX(怒翼升级!$J$5:$Y$854,($H112-1)*50+$H112,T$7)*$C112,0))</f>
        <v>32</v>
      </c>
      <c r="U112" s="12">
        <f>INT(IF($E112&gt;0,INDEX(怒翼升级!$J$5:$Y$854,($E112-1)*50+$F112,U$7)*$C112,0)+IF($H112&gt;0,INDEX(怒翼升级!$J$5:$Y$854,($H112-1)*50+$H112,U$7)*$C112,0))</f>
        <v>0</v>
      </c>
      <c r="V112" s="12">
        <f>INT(IF($E112&gt;0,INDEX(怒翼升级!$J$5:$Y$854,($E112-1)*50+$F112,V$7)*$C112,0)+IF($H112&gt;0,INDEX(怒翼升级!$J$5:$Y$854,($H112-1)*50+$H112,V$7)*$C112,0))</f>
        <v>0</v>
      </c>
      <c r="W112" s="12">
        <f>INT(IF($E112&gt;0,INDEX(怒翼升级!$J$5:$Y$854,($E112-1)*50+$F112,W$7)*$C112,0)+IF($H112&gt;0,INDEX(怒翼升级!$J$5:$Y$854,($H112-1)*50+$H112,W$7)*$C112,0))</f>
        <v>0</v>
      </c>
      <c r="X112" s="12">
        <f>INT(IF($E112&gt;0,INDEX(怒翼升级!$J$5:$Y$854,($E112-1)*50+$F112,X$7)*$C112,0)+IF($H112&gt;0,INDEX(怒翼升级!$J$5:$Y$854,($H112-1)*50+$H112,X$7)*$C112,0))</f>
        <v>0</v>
      </c>
      <c r="Y112" s="12">
        <f>INT(IF($E112&gt;0,INDEX(怒翼升级!$J$5:$Y$854,($E112-1)*50+$F112,Y$7)*$C112,0)+IF($H112&gt;0,INDEX(怒翼升级!$J$5:$Y$854,($H112-1)*50+$H112,Y$7)*$C112,0))</f>
        <v>0</v>
      </c>
    </row>
    <row r="113" spans="1:25" ht="16.5" x14ac:dyDescent="0.15">
      <c r="A113" s="14" t="s">
        <v>21</v>
      </c>
      <c r="B113" s="20" t="s">
        <v>188</v>
      </c>
      <c r="C113" s="12">
        <f t="shared" si="2"/>
        <v>0.4</v>
      </c>
      <c r="D113" s="14" t="s">
        <v>155</v>
      </c>
      <c r="E113" s="12">
        <f>INDEX(怒翼属性投放!$A$11:$A$27,MATCH(怒翼情缘!D113,怒翼属性投放!$B$11:$B$27,0))</f>
        <v>15</v>
      </c>
      <c r="F113" s="14">
        <v>20</v>
      </c>
      <c r="G113" s="14"/>
      <c r="H113" s="12">
        <f>IF(ISBLANK(G113),0,INDEX(怒翼属性投放!$A$11:$A$27,MATCH(怒翼情缘!G113,怒翼属性投放!$B$11:$B$27,0)))</f>
        <v>0</v>
      </c>
      <c r="I113" s="14">
        <v>20</v>
      </c>
      <c r="J113" s="12">
        <f>INT(IF($E113&gt;0,INDEX(怒翼升级!$J$5:$Y$854,($E113-1)*50+$F113,J$7)*$C113,0)+IF($H113&gt;0,INDEX(怒翼升级!$J$5:$Y$854,($H113-1)*50+$H113,J$7)*$C113,0))</f>
        <v>0</v>
      </c>
      <c r="K113" s="12">
        <f>INT(IF($E113&gt;0,INDEX(怒翼升级!$J$5:$Y$854,($E113-1)*50+$F113,K$7)*$C113,0)+IF($H113&gt;0,INDEX(怒翼升级!$J$5:$Y$854,($H113-1)*50+$H113,K$7)*$C113,0))</f>
        <v>524</v>
      </c>
      <c r="L113" s="12">
        <f>INT(IF($E113&gt;0,INDEX(怒翼升级!$J$5:$Y$854,($E113-1)*50+$F113,L$7)*$C113,0)+IF($H113&gt;0,INDEX(怒翼升级!$J$5:$Y$854,($H113-1)*50+$H113,L$7)*$C113,0))</f>
        <v>262</v>
      </c>
      <c r="M113" s="12">
        <f>INT(IF($E113&gt;0,INDEX(怒翼升级!$J$5:$Y$854,($E113-1)*50+$F113,M$7)*$C113,0)+IF($H113&gt;0,INDEX(怒翼升级!$J$5:$Y$854,($H113-1)*50+$H113,M$7)*$C113,0))</f>
        <v>262</v>
      </c>
      <c r="N113" s="12">
        <f>INT(IF($E113&gt;0,INDEX(怒翼升级!$J$5:$Y$854,($E113-1)*50+$F113,N$7)*$C113,0)+IF($H113&gt;0,INDEX(怒翼升级!$J$5:$Y$854,($H113-1)*50+$H113,N$7)*$C113,0))</f>
        <v>524</v>
      </c>
      <c r="O113" s="12">
        <f>INT(IF($E113&gt;0,INDEX(怒翼升级!$J$5:$Y$854,($E113-1)*50+$F113,O$7)*$C113,0)+IF($H113&gt;0,INDEX(怒翼升级!$J$5:$Y$854,($H113-1)*50+$H113,O$7)*$C113,0))</f>
        <v>524</v>
      </c>
      <c r="P113" s="12">
        <f>INT(IF($E113&gt;0,INDEX(怒翼升级!$J$5:$Y$854,($E113-1)*50+$F113,P$7)*$C113,0)+IF($H113&gt;0,INDEX(怒翼升级!$J$5:$Y$854,($H113-1)*50+$H113,P$7)*$C113,0))</f>
        <v>0</v>
      </c>
      <c r="Q113" s="12">
        <f>INT(IF($E113&gt;0,INDEX(怒翼升级!$J$5:$Y$854,($E113-1)*50+$F113,Q$7)*$C113,0)+IF($H113&gt;0,INDEX(怒翼升级!$J$5:$Y$854,($H113-1)*50+$H113,Q$7)*$C113,0))</f>
        <v>0</v>
      </c>
      <c r="R113" s="12">
        <f>INT(IF($E113&gt;0,INDEX(怒翼升级!$J$5:$Y$854,($E113-1)*50+$F113,R$7)*$C113,0)+IF($H113&gt;0,INDEX(怒翼升级!$J$5:$Y$854,($H113-1)*50+$H113,R$7)*$C113,0))</f>
        <v>52</v>
      </c>
      <c r="S113" s="12">
        <f>INT(IF($E113&gt;0,INDEX(怒翼升级!$J$5:$Y$854,($E113-1)*50+$F113,S$7)*$C113,0)+IF($H113&gt;0,INDEX(怒翼升级!$J$5:$Y$854,($H113-1)*50+$H113,S$7)*$C113,0))</f>
        <v>0</v>
      </c>
      <c r="T113" s="12">
        <f>INT(IF($E113&gt;0,INDEX(怒翼升级!$J$5:$Y$854,($E113-1)*50+$F113,T$7)*$C113,0)+IF($H113&gt;0,INDEX(怒翼升级!$J$5:$Y$854,($H113-1)*50+$H113,T$7)*$C113,0))</f>
        <v>0</v>
      </c>
      <c r="U113" s="12">
        <f>INT(IF($E113&gt;0,INDEX(怒翼升级!$J$5:$Y$854,($E113-1)*50+$F113,U$7)*$C113,0)+IF($H113&gt;0,INDEX(怒翼升级!$J$5:$Y$854,($H113-1)*50+$H113,U$7)*$C113,0))</f>
        <v>0</v>
      </c>
      <c r="V113" s="12">
        <f>INT(IF($E113&gt;0,INDEX(怒翼升级!$J$5:$Y$854,($E113-1)*50+$F113,V$7)*$C113,0)+IF($H113&gt;0,INDEX(怒翼升级!$J$5:$Y$854,($H113-1)*50+$H113,V$7)*$C113,0))</f>
        <v>52</v>
      </c>
      <c r="W113" s="12">
        <f>INT(IF($E113&gt;0,INDEX(怒翼升级!$J$5:$Y$854,($E113-1)*50+$F113,W$7)*$C113,0)+IF($H113&gt;0,INDEX(怒翼升级!$J$5:$Y$854,($H113-1)*50+$H113,W$7)*$C113,0))</f>
        <v>0</v>
      </c>
      <c r="X113" s="12">
        <f>INT(IF($E113&gt;0,INDEX(怒翼升级!$J$5:$Y$854,($E113-1)*50+$F113,X$7)*$C113,0)+IF($H113&gt;0,INDEX(怒翼升级!$J$5:$Y$854,($H113-1)*50+$H113,X$7)*$C113,0))</f>
        <v>0</v>
      </c>
      <c r="Y113" s="12">
        <f>INT(IF($E113&gt;0,INDEX(怒翼升级!$J$5:$Y$854,($E113-1)*50+$F113,Y$7)*$C113,0)+IF($H113&gt;0,INDEX(怒翼升级!$J$5:$Y$854,($H113-1)*50+$H113,Y$7)*$C113,0))</f>
        <v>0</v>
      </c>
    </row>
    <row r="114" spans="1:25" ht="16.5" x14ac:dyDescent="0.15">
      <c r="A114" s="14" t="s">
        <v>22</v>
      </c>
      <c r="B114" s="20" t="s">
        <v>188</v>
      </c>
      <c r="C114" s="12">
        <f t="shared" si="2"/>
        <v>0.4</v>
      </c>
      <c r="D114" s="14" t="s">
        <v>154</v>
      </c>
      <c r="E114" s="12">
        <f>INDEX(怒翼属性投放!$A$11:$A$27,MATCH(怒翼情缘!D114,怒翼属性投放!$B$11:$B$27,0))</f>
        <v>16</v>
      </c>
      <c r="F114" s="14">
        <v>20</v>
      </c>
      <c r="G114" s="14"/>
      <c r="H114" s="12">
        <f>IF(ISBLANK(G114),0,INDEX(怒翼属性投放!$A$11:$A$27,MATCH(怒翼情缘!G114,怒翼属性投放!$B$11:$B$27,0)))</f>
        <v>0</v>
      </c>
      <c r="I114" s="14">
        <v>20</v>
      </c>
      <c r="J114" s="12">
        <f>INT(IF($E114&gt;0,INDEX(怒翼升级!$J$5:$Y$854,($E114-1)*50+$F114,J$7)*$C114,0)+IF($H114&gt;0,INDEX(怒翼升级!$J$5:$Y$854,($H114-1)*50+$H114,J$7)*$C114,0))</f>
        <v>0</v>
      </c>
      <c r="K114" s="12">
        <f>INT(IF($E114&gt;0,INDEX(怒翼升级!$J$5:$Y$854,($E114-1)*50+$F114,K$7)*$C114,0)+IF($H114&gt;0,INDEX(怒翼升级!$J$5:$Y$854,($H114-1)*50+$H114,K$7)*$C114,0))</f>
        <v>524</v>
      </c>
      <c r="L114" s="12">
        <f>INT(IF($E114&gt;0,INDEX(怒翼升级!$J$5:$Y$854,($E114-1)*50+$F114,L$7)*$C114,0)+IF($H114&gt;0,INDEX(怒翼升级!$J$5:$Y$854,($H114-1)*50+$H114,L$7)*$C114,0))</f>
        <v>262</v>
      </c>
      <c r="M114" s="12">
        <f>INT(IF($E114&gt;0,INDEX(怒翼升级!$J$5:$Y$854,($E114-1)*50+$F114,M$7)*$C114,0)+IF($H114&gt;0,INDEX(怒翼升级!$J$5:$Y$854,($H114-1)*50+$H114,M$7)*$C114,0))</f>
        <v>262</v>
      </c>
      <c r="N114" s="12">
        <f>INT(IF($E114&gt;0,INDEX(怒翼升级!$J$5:$Y$854,($E114-1)*50+$F114,N$7)*$C114,0)+IF($H114&gt;0,INDEX(怒翼升级!$J$5:$Y$854,($H114-1)*50+$H114,N$7)*$C114,0))</f>
        <v>524</v>
      </c>
      <c r="O114" s="12">
        <f>INT(IF($E114&gt;0,INDEX(怒翼升级!$J$5:$Y$854,($E114-1)*50+$F114,O$7)*$C114,0)+IF($H114&gt;0,INDEX(怒翼升级!$J$5:$Y$854,($H114-1)*50+$H114,O$7)*$C114,0))</f>
        <v>0</v>
      </c>
      <c r="P114" s="12">
        <f>INT(IF($E114&gt;0,INDEX(怒翼升级!$J$5:$Y$854,($E114-1)*50+$F114,P$7)*$C114,0)+IF($H114&gt;0,INDEX(怒翼升级!$J$5:$Y$854,($H114-1)*50+$H114,P$7)*$C114,0))</f>
        <v>524</v>
      </c>
      <c r="Q114" s="12">
        <f>INT(IF($E114&gt;0,INDEX(怒翼升级!$J$5:$Y$854,($E114-1)*50+$F114,Q$7)*$C114,0)+IF($H114&gt;0,INDEX(怒翼升级!$J$5:$Y$854,($H114-1)*50+$H114,Q$7)*$C114,0))</f>
        <v>0</v>
      </c>
      <c r="R114" s="12">
        <f>INT(IF($E114&gt;0,INDEX(怒翼升级!$J$5:$Y$854,($E114-1)*50+$F114,R$7)*$C114,0)+IF($H114&gt;0,INDEX(怒翼升级!$J$5:$Y$854,($H114-1)*50+$H114,R$7)*$C114,0))</f>
        <v>0</v>
      </c>
      <c r="S114" s="12">
        <f>INT(IF($E114&gt;0,INDEX(怒翼升级!$J$5:$Y$854,($E114-1)*50+$F114,S$7)*$C114,0)+IF($H114&gt;0,INDEX(怒翼升级!$J$5:$Y$854,($H114-1)*50+$H114,S$7)*$C114,0))</f>
        <v>0</v>
      </c>
      <c r="T114" s="12">
        <f>INT(IF($E114&gt;0,INDEX(怒翼升级!$J$5:$Y$854,($E114-1)*50+$F114,T$7)*$C114,0)+IF($H114&gt;0,INDEX(怒翼升级!$J$5:$Y$854,($H114-1)*50+$H114,T$7)*$C114,0))</f>
        <v>0</v>
      </c>
      <c r="U114" s="12">
        <f>INT(IF($E114&gt;0,INDEX(怒翼升级!$J$5:$Y$854,($E114-1)*50+$F114,U$7)*$C114,0)+IF($H114&gt;0,INDEX(怒翼升级!$J$5:$Y$854,($H114-1)*50+$H114,U$7)*$C114,0))</f>
        <v>52</v>
      </c>
      <c r="V114" s="12">
        <f>INT(IF($E114&gt;0,INDEX(怒翼升级!$J$5:$Y$854,($E114-1)*50+$F114,V$7)*$C114,0)+IF($H114&gt;0,INDEX(怒翼升级!$J$5:$Y$854,($H114-1)*50+$H114,V$7)*$C114,0))</f>
        <v>0</v>
      </c>
      <c r="W114" s="12">
        <f>INT(IF($E114&gt;0,INDEX(怒翼升级!$J$5:$Y$854,($E114-1)*50+$F114,W$7)*$C114,0)+IF($H114&gt;0,INDEX(怒翼升级!$J$5:$Y$854,($H114-1)*50+$H114,W$7)*$C114,0))</f>
        <v>52</v>
      </c>
      <c r="X114" s="12">
        <f>INT(IF($E114&gt;0,INDEX(怒翼升级!$J$5:$Y$854,($E114-1)*50+$F114,X$7)*$C114,0)+IF($H114&gt;0,INDEX(怒翼升级!$J$5:$Y$854,($H114-1)*50+$H114,X$7)*$C114,0))</f>
        <v>0</v>
      </c>
      <c r="Y114" s="12">
        <f>INT(IF($E114&gt;0,INDEX(怒翼升级!$J$5:$Y$854,($E114-1)*50+$F114,Y$7)*$C114,0)+IF($H114&gt;0,INDEX(怒翼升级!$J$5:$Y$854,($H114-1)*50+$H114,Y$7)*$C114,0))</f>
        <v>0</v>
      </c>
    </row>
    <row r="115" spans="1:25" ht="16.5" x14ac:dyDescent="0.15">
      <c r="A115" s="14" t="s">
        <v>23</v>
      </c>
      <c r="B115" s="20" t="s">
        <v>188</v>
      </c>
      <c r="C115" s="12">
        <f t="shared" si="2"/>
        <v>0.4</v>
      </c>
      <c r="D115" s="14" t="s">
        <v>157</v>
      </c>
      <c r="E115" s="12">
        <f>INDEX(怒翼属性投放!$A$11:$A$27,MATCH(怒翼情缘!D115,怒翼属性投放!$B$11:$B$27,0))</f>
        <v>17</v>
      </c>
      <c r="F115" s="14">
        <v>20</v>
      </c>
      <c r="G115" s="14"/>
      <c r="H115" s="12">
        <f>IF(ISBLANK(G115),0,INDEX(怒翼属性投放!$A$11:$A$27,MATCH(怒翼情缘!G115,怒翼属性投放!$B$11:$B$27,0)))</f>
        <v>0</v>
      </c>
      <c r="I115" s="14">
        <v>20</v>
      </c>
      <c r="J115" s="12">
        <f>INT(IF($E115&gt;0,INDEX(怒翼升级!$J$5:$Y$854,($E115-1)*50+$F115,J$7)*$C115,0)+IF($H115&gt;0,INDEX(怒翼升级!$J$5:$Y$854,($H115-1)*50+$H115,J$7)*$C115,0))</f>
        <v>0</v>
      </c>
      <c r="K115" s="12">
        <f>INT(IF($E115&gt;0,INDEX(怒翼升级!$J$5:$Y$854,($E115-1)*50+$F115,K$7)*$C115,0)+IF($H115&gt;0,INDEX(怒翼升级!$J$5:$Y$854,($H115-1)*50+$H115,K$7)*$C115,0))</f>
        <v>524</v>
      </c>
      <c r="L115" s="12">
        <f>INT(IF($E115&gt;0,INDEX(怒翼升级!$J$5:$Y$854,($E115-1)*50+$F115,L$7)*$C115,0)+IF($H115&gt;0,INDEX(怒翼升级!$J$5:$Y$854,($H115-1)*50+$H115,L$7)*$C115,0))</f>
        <v>262</v>
      </c>
      <c r="M115" s="12">
        <f>INT(IF($E115&gt;0,INDEX(怒翼升级!$J$5:$Y$854,($E115-1)*50+$F115,M$7)*$C115,0)+IF($H115&gt;0,INDEX(怒翼升级!$J$5:$Y$854,($H115-1)*50+$H115,M$7)*$C115,0))</f>
        <v>262</v>
      </c>
      <c r="N115" s="12">
        <f>INT(IF($E115&gt;0,INDEX(怒翼升级!$J$5:$Y$854,($E115-1)*50+$F115,N$7)*$C115,0)+IF($H115&gt;0,INDEX(怒翼升级!$J$5:$Y$854,($H115-1)*50+$H115,N$7)*$C115,0))</f>
        <v>524</v>
      </c>
      <c r="O115" s="12">
        <f>INT(IF($E115&gt;0,INDEX(怒翼升级!$J$5:$Y$854,($E115-1)*50+$F115,O$7)*$C115,0)+IF($H115&gt;0,INDEX(怒翼升级!$J$5:$Y$854,($H115-1)*50+$H115,O$7)*$C115,0))</f>
        <v>0</v>
      </c>
      <c r="P115" s="12">
        <f>INT(IF($E115&gt;0,INDEX(怒翼升级!$J$5:$Y$854,($E115-1)*50+$F115,P$7)*$C115,0)+IF($H115&gt;0,INDEX(怒翼升级!$J$5:$Y$854,($H115-1)*50+$H115,P$7)*$C115,0))</f>
        <v>0</v>
      </c>
      <c r="Q115" s="12">
        <f>INT(IF($E115&gt;0,INDEX(怒翼升级!$J$5:$Y$854,($E115-1)*50+$F115,Q$7)*$C115,0)+IF($H115&gt;0,INDEX(怒翼升级!$J$5:$Y$854,($H115-1)*50+$H115,Q$7)*$C115,0))</f>
        <v>524</v>
      </c>
      <c r="R115" s="12">
        <f>INT(IF($E115&gt;0,INDEX(怒翼升级!$J$5:$Y$854,($E115-1)*50+$F115,R$7)*$C115,0)+IF($H115&gt;0,INDEX(怒翼升级!$J$5:$Y$854,($H115-1)*50+$H115,R$7)*$C115,0))</f>
        <v>0</v>
      </c>
      <c r="S115" s="12">
        <f>INT(IF($E115&gt;0,INDEX(怒翼升级!$J$5:$Y$854,($E115-1)*50+$F115,S$7)*$C115,0)+IF($H115&gt;0,INDEX(怒翼升级!$J$5:$Y$854,($H115-1)*50+$H115,S$7)*$C115,0))</f>
        <v>52</v>
      </c>
      <c r="T115" s="12">
        <f>INT(IF($E115&gt;0,INDEX(怒翼升级!$J$5:$Y$854,($E115-1)*50+$F115,T$7)*$C115,0)+IF($H115&gt;0,INDEX(怒翼升级!$J$5:$Y$854,($H115-1)*50+$H115,T$7)*$C115,0))</f>
        <v>52</v>
      </c>
      <c r="U115" s="12">
        <f>INT(IF($E115&gt;0,INDEX(怒翼升级!$J$5:$Y$854,($E115-1)*50+$F115,U$7)*$C115,0)+IF($H115&gt;0,INDEX(怒翼升级!$J$5:$Y$854,($H115-1)*50+$H115,U$7)*$C115,0))</f>
        <v>0</v>
      </c>
      <c r="V115" s="12">
        <f>INT(IF($E115&gt;0,INDEX(怒翼升级!$J$5:$Y$854,($E115-1)*50+$F115,V$7)*$C115,0)+IF($H115&gt;0,INDEX(怒翼升级!$J$5:$Y$854,($H115-1)*50+$H115,V$7)*$C115,0))</f>
        <v>0</v>
      </c>
      <c r="W115" s="12">
        <f>INT(IF($E115&gt;0,INDEX(怒翼升级!$J$5:$Y$854,($E115-1)*50+$F115,W$7)*$C115,0)+IF($H115&gt;0,INDEX(怒翼升级!$J$5:$Y$854,($H115-1)*50+$H115,W$7)*$C115,0))</f>
        <v>0</v>
      </c>
      <c r="X115" s="12">
        <f>INT(IF($E115&gt;0,INDEX(怒翼升级!$J$5:$Y$854,($E115-1)*50+$F115,X$7)*$C115,0)+IF($H115&gt;0,INDEX(怒翼升级!$J$5:$Y$854,($H115-1)*50+$H115,X$7)*$C115,0))</f>
        <v>0</v>
      </c>
      <c r="Y115" s="12">
        <f>INT(IF($E115&gt;0,INDEX(怒翼升级!$J$5:$Y$854,($E115-1)*50+$F115,Y$7)*$C115,0)+IF($H115&gt;0,INDEX(怒翼升级!$J$5:$Y$854,($H115-1)*50+$H115,Y$7)*$C115,0))</f>
        <v>0</v>
      </c>
    </row>
    <row r="116" spans="1:25" ht="16.5" x14ac:dyDescent="0.15">
      <c r="A116" s="14" t="s">
        <v>24</v>
      </c>
      <c r="B116" s="20" t="s">
        <v>188</v>
      </c>
      <c r="C116" s="12">
        <f t="shared" si="2"/>
        <v>0.4</v>
      </c>
      <c r="D116" s="14" t="s">
        <v>157</v>
      </c>
      <c r="E116" s="12">
        <f>INDEX(怒翼属性投放!$A$11:$A$27,MATCH(怒翼情缘!D116,怒翼属性投放!$B$11:$B$27,0))</f>
        <v>17</v>
      </c>
      <c r="F116" s="14">
        <v>20</v>
      </c>
      <c r="G116" s="14"/>
      <c r="H116" s="12">
        <f>IF(ISBLANK(G116),0,INDEX(怒翼属性投放!$A$11:$A$27,MATCH(怒翼情缘!G116,怒翼属性投放!$B$11:$B$27,0)))</f>
        <v>0</v>
      </c>
      <c r="I116" s="14">
        <v>20</v>
      </c>
      <c r="J116" s="12">
        <f>INT(IF($E116&gt;0,INDEX(怒翼升级!$J$5:$Y$854,($E116-1)*50+$F116,J$7)*$C116,0)+IF($H116&gt;0,INDEX(怒翼升级!$J$5:$Y$854,($H116-1)*50+$H116,J$7)*$C116,0))</f>
        <v>0</v>
      </c>
      <c r="K116" s="12">
        <f>INT(IF($E116&gt;0,INDEX(怒翼升级!$J$5:$Y$854,($E116-1)*50+$F116,K$7)*$C116,0)+IF($H116&gt;0,INDEX(怒翼升级!$J$5:$Y$854,($H116-1)*50+$H116,K$7)*$C116,0))</f>
        <v>524</v>
      </c>
      <c r="L116" s="12">
        <f>INT(IF($E116&gt;0,INDEX(怒翼升级!$J$5:$Y$854,($E116-1)*50+$F116,L$7)*$C116,0)+IF($H116&gt;0,INDEX(怒翼升级!$J$5:$Y$854,($H116-1)*50+$H116,L$7)*$C116,0))</f>
        <v>262</v>
      </c>
      <c r="M116" s="12">
        <f>INT(IF($E116&gt;0,INDEX(怒翼升级!$J$5:$Y$854,($E116-1)*50+$F116,M$7)*$C116,0)+IF($H116&gt;0,INDEX(怒翼升级!$J$5:$Y$854,($H116-1)*50+$H116,M$7)*$C116,0))</f>
        <v>262</v>
      </c>
      <c r="N116" s="12">
        <f>INT(IF($E116&gt;0,INDEX(怒翼升级!$J$5:$Y$854,($E116-1)*50+$F116,N$7)*$C116,0)+IF($H116&gt;0,INDEX(怒翼升级!$J$5:$Y$854,($H116-1)*50+$H116,N$7)*$C116,0))</f>
        <v>524</v>
      </c>
      <c r="O116" s="12">
        <f>INT(IF($E116&gt;0,INDEX(怒翼升级!$J$5:$Y$854,($E116-1)*50+$F116,O$7)*$C116,0)+IF($H116&gt;0,INDEX(怒翼升级!$J$5:$Y$854,($H116-1)*50+$H116,O$7)*$C116,0))</f>
        <v>0</v>
      </c>
      <c r="P116" s="12">
        <f>INT(IF($E116&gt;0,INDEX(怒翼升级!$J$5:$Y$854,($E116-1)*50+$F116,P$7)*$C116,0)+IF($H116&gt;0,INDEX(怒翼升级!$J$5:$Y$854,($H116-1)*50+$H116,P$7)*$C116,0))</f>
        <v>0</v>
      </c>
      <c r="Q116" s="12">
        <f>INT(IF($E116&gt;0,INDEX(怒翼升级!$J$5:$Y$854,($E116-1)*50+$F116,Q$7)*$C116,0)+IF($H116&gt;0,INDEX(怒翼升级!$J$5:$Y$854,($H116-1)*50+$H116,Q$7)*$C116,0))</f>
        <v>524</v>
      </c>
      <c r="R116" s="12">
        <f>INT(IF($E116&gt;0,INDEX(怒翼升级!$J$5:$Y$854,($E116-1)*50+$F116,R$7)*$C116,0)+IF($H116&gt;0,INDEX(怒翼升级!$J$5:$Y$854,($H116-1)*50+$H116,R$7)*$C116,0))</f>
        <v>0</v>
      </c>
      <c r="S116" s="12">
        <f>INT(IF($E116&gt;0,INDEX(怒翼升级!$J$5:$Y$854,($E116-1)*50+$F116,S$7)*$C116,0)+IF($H116&gt;0,INDEX(怒翼升级!$J$5:$Y$854,($H116-1)*50+$H116,S$7)*$C116,0))</f>
        <v>52</v>
      </c>
      <c r="T116" s="12">
        <f>INT(IF($E116&gt;0,INDEX(怒翼升级!$J$5:$Y$854,($E116-1)*50+$F116,T$7)*$C116,0)+IF($H116&gt;0,INDEX(怒翼升级!$J$5:$Y$854,($H116-1)*50+$H116,T$7)*$C116,0))</f>
        <v>52</v>
      </c>
      <c r="U116" s="12">
        <f>INT(IF($E116&gt;0,INDEX(怒翼升级!$J$5:$Y$854,($E116-1)*50+$F116,U$7)*$C116,0)+IF($H116&gt;0,INDEX(怒翼升级!$J$5:$Y$854,($H116-1)*50+$H116,U$7)*$C116,0))</f>
        <v>0</v>
      </c>
      <c r="V116" s="12">
        <f>INT(IF($E116&gt;0,INDEX(怒翼升级!$J$5:$Y$854,($E116-1)*50+$F116,V$7)*$C116,0)+IF($H116&gt;0,INDEX(怒翼升级!$J$5:$Y$854,($H116-1)*50+$H116,V$7)*$C116,0))</f>
        <v>0</v>
      </c>
      <c r="W116" s="12">
        <f>INT(IF($E116&gt;0,INDEX(怒翼升级!$J$5:$Y$854,($E116-1)*50+$F116,W$7)*$C116,0)+IF($H116&gt;0,INDEX(怒翼升级!$J$5:$Y$854,($H116-1)*50+$H116,W$7)*$C116,0))</f>
        <v>0</v>
      </c>
      <c r="X116" s="12">
        <f>INT(IF($E116&gt;0,INDEX(怒翼升级!$J$5:$Y$854,($E116-1)*50+$F116,X$7)*$C116,0)+IF($H116&gt;0,INDEX(怒翼升级!$J$5:$Y$854,($H116-1)*50+$H116,X$7)*$C116,0))</f>
        <v>0</v>
      </c>
      <c r="Y116" s="12">
        <f>INT(IF($E116&gt;0,INDEX(怒翼升级!$J$5:$Y$854,($E116-1)*50+$F116,Y$7)*$C116,0)+IF($H116&gt;0,INDEX(怒翼升级!$J$5:$Y$854,($H116-1)*50+$H116,Y$7)*$C116,0))</f>
        <v>0</v>
      </c>
    </row>
    <row r="117" spans="1:25" ht="16.5" x14ac:dyDescent="0.15">
      <c r="A117" s="14" t="s">
        <v>25</v>
      </c>
      <c r="B117" s="20" t="s">
        <v>188</v>
      </c>
      <c r="C117" s="12">
        <f t="shared" si="2"/>
        <v>0.4</v>
      </c>
      <c r="D117" s="14" t="s">
        <v>158</v>
      </c>
      <c r="E117" s="12">
        <f>INDEX(怒翼属性投放!$A$11:$A$27,MATCH(怒翼情缘!D117,怒翼属性投放!$B$11:$B$27,0))</f>
        <v>8</v>
      </c>
      <c r="F117" s="14">
        <v>20</v>
      </c>
      <c r="G117" s="14"/>
      <c r="H117" s="12">
        <f>IF(ISBLANK(G117),0,INDEX(怒翼属性投放!$A$11:$A$27,MATCH(怒翼情缘!G117,怒翼属性投放!$B$11:$B$27,0)))</f>
        <v>0</v>
      </c>
      <c r="I117" s="14">
        <v>20</v>
      </c>
      <c r="J117" s="12">
        <f>INT(IF($E117&gt;0,INDEX(怒翼升级!$J$5:$Y$854,($E117-1)*50+$F117,J$7)*$C117,0)+IF($H117&gt;0,INDEX(怒翼升级!$J$5:$Y$854,($H117-1)*50+$H117,J$7)*$C117,0))</f>
        <v>3850</v>
      </c>
      <c r="K117" s="12">
        <f>INT(IF($E117&gt;0,INDEX(怒翼升级!$J$5:$Y$854,($E117-1)*50+$F117,K$7)*$C117,0)+IF($H117&gt;0,INDEX(怒翼升级!$J$5:$Y$854,($H117-1)*50+$H117,K$7)*$C117,0))</f>
        <v>308</v>
      </c>
      <c r="L117" s="12">
        <f>INT(IF($E117&gt;0,INDEX(怒翼升级!$J$5:$Y$854,($E117-1)*50+$F117,L$7)*$C117,0)+IF($H117&gt;0,INDEX(怒翼升级!$J$5:$Y$854,($H117-1)*50+$H117,L$7)*$C117,0))</f>
        <v>154</v>
      </c>
      <c r="M117" s="12">
        <f>INT(IF($E117&gt;0,INDEX(怒翼升级!$J$5:$Y$854,($E117-1)*50+$F117,M$7)*$C117,0)+IF($H117&gt;0,INDEX(怒翼升级!$J$5:$Y$854,($H117-1)*50+$H117,M$7)*$C117,0))</f>
        <v>154</v>
      </c>
      <c r="N117" s="12">
        <f>INT(IF($E117&gt;0,INDEX(怒翼升级!$J$5:$Y$854,($E117-1)*50+$F117,N$7)*$C117,0)+IF($H117&gt;0,INDEX(怒翼升级!$J$5:$Y$854,($H117-1)*50+$H117,N$7)*$C117,0))</f>
        <v>0</v>
      </c>
      <c r="O117" s="12">
        <f>INT(IF($E117&gt;0,INDEX(怒翼升级!$J$5:$Y$854,($E117-1)*50+$F117,O$7)*$C117,0)+IF($H117&gt;0,INDEX(怒翼升级!$J$5:$Y$854,($H117-1)*50+$H117,O$7)*$C117,0))</f>
        <v>462</v>
      </c>
      <c r="P117" s="12">
        <f>INT(IF($E117&gt;0,INDEX(怒翼升级!$J$5:$Y$854,($E117-1)*50+$F117,P$7)*$C117,0)+IF($H117&gt;0,INDEX(怒翼升级!$J$5:$Y$854,($H117-1)*50+$H117,P$7)*$C117,0))</f>
        <v>0</v>
      </c>
      <c r="Q117" s="12">
        <f>INT(IF($E117&gt;0,INDEX(怒翼升级!$J$5:$Y$854,($E117-1)*50+$F117,Q$7)*$C117,0)+IF($H117&gt;0,INDEX(怒翼升级!$J$5:$Y$854,($H117-1)*50+$H117,Q$7)*$C117,0))</f>
        <v>0</v>
      </c>
      <c r="R117" s="12">
        <f>INT(IF($E117&gt;0,INDEX(怒翼升级!$J$5:$Y$854,($E117-1)*50+$F117,R$7)*$C117,0)+IF($H117&gt;0,INDEX(怒翼升级!$J$5:$Y$854,($H117-1)*50+$H117,R$7)*$C117,0))</f>
        <v>0</v>
      </c>
      <c r="S117" s="12">
        <f>INT(IF($E117&gt;0,INDEX(怒翼升级!$J$5:$Y$854,($E117-1)*50+$F117,S$7)*$C117,0)+IF($H117&gt;0,INDEX(怒翼升级!$J$5:$Y$854,($H117-1)*50+$H117,S$7)*$C117,0))</f>
        <v>0</v>
      </c>
      <c r="T117" s="12">
        <f>INT(IF($E117&gt;0,INDEX(怒翼升级!$J$5:$Y$854,($E117-1)*50+$F117,T$7)*$C117,0)+IF($H117&gt;0,INDEX(怒翼升级!$J$5:$Y$854,($H117-1)*50+$H117,T$7)*$C117,0))</f>
        <v>0</v>
      </c>
      <c r="U117" s="12">
        <f>INT(IF($E117&gt;0,INDEX(怒翼升级!$J$5:$Y$854,($E117-1)*50+$F117,U$7)*$C117,0)+IF($H117&gt;0,INDEX(怒翼升级!$J$5:$Y$854,($H117-1)*50+$H117,U$7)*$C117,0))</f>
        <v>0</v>
      </c>
      <c r="V117" s="12">
        <f>INT(IF($E117&gt;0,INDEX(怒翼升级!$J$5:$Y$854,($E117-1)*50+$F117,V$7)*$C117,0)+IF($H117&gt;0,INDEX(怒翼升级!$J$5:$Y$854,($H117-1)*50+$H117,V$7)*$C117,0))</f>
        <v>0</v>
      </c>
      <c r="W117" s="12">
        <f>INT(IF($E117&gt;0,INDEX(怒翼升级!$J$5:$Y$854,($E117-1)*50+$F117,W$7)*$C117,0)+IF($H117&gt;0,INDEX(怒翼升级!$J$5:$Y$854,($H117-1)*50+$H117,W$7)*$C117,0))</f>
        <v>0</v>
      </c>
      <c r="X117" s="12">
        <f>INT(IF($E117&gt;0,INDEX(怒翼升级!$J$5:$Y$854,($E117-1)*50+$F117,X$7)*$C117,0)+IF($H117&gt;0,INDEX(怒翼升级!$J$5:$Y$854,($H117-1)*50+$H117,X$7)*$C117,0))</f>
        <v>0</v>
      </c>
      <c r="Y117" s="12">
        <f>INT(IF($E117&gt;0,INDEX(怒翼升级!$J$5:$Y$854,($E117-1)*50+$F117,Y$7)*$C117,0)+IF($H117&gt;0,INDEX(怒翼升级!$J$5:$Y$854,($H117-1)*50+$H117,Y$7)*$C117,0))</f>
        <v>0</v>
      </c>
    </row>
    <row r="118" spans="1:25" ht="16.5" x14ac:dyDescent="0.15">
      <c r="A118" s="14" t="s">
        <v>9</v>
      </c>
      <c r="B118" s="20" t="s">
        <v>188</v>
      </c>
      <c r="C118" s="12">
        <f t="shared" si="2"/>
        <v>0.25</v>
      </c>
      <c r="D118" s="14" t="s">
        <v>174</v>
      </c>
      <c r="E118" s="12">
        <f>INDEX(怒翼属性投放!$A$11:$A$27,MATCH(怒翼情缘!D118,怒翼属性投放!$B$11:$B$27,0))</f>
        <v>5</v>
      </c>
      <c r="F118" s="14">
        <v>20</v>
      </c>
      <c r="G118" s="14" t="s">
        <v>175</v>
      </c>
      <c r="H118" s="12">
        <f>IF(ISBLANK(G118),0,INDEX(怒翼属性投放!$A$11:$A$27,MATCH(怒翼情缘!G118,怒翼属性投放!$B$11:$B$27,0)))</f>
        <v>4</v>
      </c>
      <c r="I118" s="14">
        <v>20</v>
      </c>
      <c r="J118" s="12">
        <f>INT(IF($E118&gt;0,INDEX(怒翼升级!$J$5:$Y$854,($E118-1)*50+$F118,J$7)*$C118,0)+IF($H118&gt;0,INDEX(怒翼升级!$J$5:$Y$854,($H118-1)*50+$H118,J$7)*$C118,0))</f>
        <v>2206</v>
      </c>
      <c r="K118" s="12">
        <f>INT(IF($E118&gt;0,INDEX(怒翼升级!$J$5:$Y$854,($E118-1)*50+$F118,K$7)*$C118,0)+IF($H118&gt;0,INDEX(怒翼升级!$J$5:$Y$854,($H118-1)*50+$H118,K$7)*$C118,0))</f>
        <v>176</v>
      </c>
      <c r="L118" s="12">
        <f>INT(IF($E118&gt;0,INDEX(怒翼升级!$J$5:$Y$854,($E118-1)*50+$F118,L$7)*$C118,0)+IF($H118&gt;0,INDEX(怒翼升级!$J$5:$Y$854,($H118-1)*50+$H118,L$7)*$C118,0))</f>
        <v>88</v>
      </c>
      <c r="M118" s="12">
        <f>INT(IF($E118&gt;0,INDEX(怒翼升级!$J$5:$Y$854,($E118-1)*50+$F118,M$7)*$C118,0)+IF($H118&gt;0,INDEX(怒翼升级!$J$5:$Y$854,($H118-1)*50+$H118,M$7)*$C118,0))</f>
        <v>88</v>
      </c>
      <c r="N118" s="12">
        <f>INT(IF($E118&gt;0,INDEX(怒翼升级!$J$5:$Y$854,($E118-1)*50+$F118,N$7)*$C118,0)+IF($H118&gt;0,INDEX(怒翼升级!$J$5:$Y$854,($H118-1)*50+$H118,N$7)*$C118,0))</f>
        <v>0</v>
      </c>
      <c r="O118" s="12">
        <f>INT(IF($E118&gt;0,INDEX(怒翼升级!$J$5:$Y$854,($E118-1)*50+$F118,O$7)*$C118,0)+IF($H118&gt;0,INDEX(怒翼升级!$J$5:$Y$854,($H118-1)*50+$H118,O$7)*$C118,0))</f>
        <v>0</v>
      </c>
      <c r="P118" s="12">
        <f>INT(IF($E118&gt;0,INDEX(怒翼升级!$J$5:$Y$854,($E118-1)*50+$F118,P$7)*$C118,0)+IF($H118&gt;0,INDEX(怒翼升级!$J$5:$Y$854,($H118-1)*50+$H118,P$7)*$C118,0))</f>
        <v>0</v>
      </c>
      <c r="Q118" s="12">
        <f>INT(IF($E118&gt;0,INDEX(怒翼升级!$J$5:$Y$854,($E118-1)*50+$F118,Q$7)*$C118,0)+IF($H118&gt;0,INDEX(怒翼升级!$J$5:$Y$854,($H118-1)*50+$H118,Q$7)*$C118,0))</f>
        <v>0</v>
      </c>
      <c r="R118" s="12">
        <f>INT(IF($E118&gt;0,INDEX(怒翼升级!$J$5:$Y$854,($E118-1)*50+$F118,R$7)*$C118,0)+IF($H118&gt;0,INDEX(怒翼升级!$J$5:$Y$854,($H118-1)*50+$H118,R$7)*$C118,0))</f>
        <v>0</v>
      </c>
      <c r="S118" s="12">
        <f>INT(IF($E118&gt;0,INDEX(怒翼升级!$J$5:$Y$854,($E118-1)*50+$F118,S$7)*$C118,0)+IF($H118&gt;0,INDEX(怒翼升级!$J$5:$Y$854,($H118-1)*50+$H118,S$7)*$C118,0))</f>
        <v>0</v>
      </c>
      <c r="T118" s="12">
        <f>INT(IF($E118&gt;0,INDEX(怒翼升级!$J$5:$Y$854,($E118-1)*50+$F118,T$7)*$C118,0)+IF($H118&gt;0,INDEX(怒翼升级!$J$5:$Y$854,($H118-1)*50+$H118,T$7)*$C118,0))</f>
        <v>0</v>
      </c>
      <c r="U118" s="12">
        <f>INT(IF($E118&gt;0,INDEX(怒翼升级!$J$5:$Y$854,($E118-1)*50+$F118,U$7)*$C118,0)+IF($H118&gt;0,INDEX(怒翼升级!$J$5:$Y$854,($H118-1)*50+$H118,U$7)*$C118,0))</f>
        <v>0</v>
      </c>
      <c r="V118" s="12">
        <f>INT(IF($E118&gt;0,INDEX(怒翼升级!$J$5:$Y$854,($E118-1)*50+$F118,V$7)*$C118,0)+IF($H118&gt;0,INDEX(怒翼升级!$J$5:$Y$854,($H118-1)*50+$H118,V$7)*$C118,0))</f>
        <v>0</v>
      </c>
      <c r="W118" s="12">
        <f>INT(IF($E118&gt;0,INDEX(怒翼升级!$J$5:$Y$854,($E118-1)*50+$F118,W$7)*$C118,0)+IF($H118&gt;0,INDEX(怒翼升级!$J$5:$Y$854,($H118-1)*50+$H118,W$7)*$C118,0))</f>
        <v>0</v>
      </c>
      <c r="X118" s="12">
        <f>INT(IF($E118&gt;0,INDEX(怒翼升级!$J$5:$Y$854,($E118-1)*50+$F118,X$7)*$C118,0)+IF($H118&gt;0,INDEX(怒翼升级!$J$5:$Y$854,($H118-1)*50+$H118,X$7)*$C118,0))</f>
        <v>0</v>
      </c>
      <c r="Y118" s="12">
        <f>INT(IF($E118&gt;0,INDEX(怒翼升级!$J$5:$Y$854,($E118-1)*50+$F118,Y$7)*$C118,0)+IF($H118&gt;0,INDEX(怒翼升级!$J$5:$Y$854,($H118-1)*50+$H118,Y$7)*$C118,0))</f>
        <v>0</v>
      </c>
    </row>
    <row r="119" spans="1:25" ht="16.5" x14ac:dyDescent="0.15">
      <c r="A119" s="14" t="s">
        <v>10</v>
      </c>
      <c r="B119" s="20" t="s">
        <v>188</v>
      </c>
      <c r="C119" s="12">
        <f t="shared" si="2"/>
        <v>0.25</v>
      </c>
      <c r="D119" s="14" t="s">
        <v>176</v>
      </c>
      <c r="E119" s="12">
        <f>INDEX(怒翼属性投放!$A$11:$A$27,MATCH(怒翼情缘!D119,怒翼属性投放!$B$11:$B$27,0))</f>
        <v>6</v>
      </c>
      <c r="F119" s="14">
        <v>20</v>
      </c>
      <c r="G119" s="14" t="s">
        <v>175</v>
      </c>
      <c r="H119" s="12">
        <f>IF(ISBLANK(G119),0,INDEX(怒翼属性投放!$A$11:$A$27,MATCH(怒翼情缘!G119,怒翼属性投放!$B$11:$B$27,0)))</f>
        <v>4</v>
      </c>
      <c r="I119" s="14">
        <v>20</v>
      </c>
      <c r="J119" s="12">
        <f>INT(IF($E119&gt;0,INDEX(怒翼升级!$J$5:$Y$854,($E119-1)*50+$F119,J$7)*$C119,0)+IF($H119&gt;0,INDEX(怒翼升级!$J$5:$Y$854,($H119-1)*50+$H119,J$7)*$C119,0))</f>
        <v>2621</v>
      </c>
      <c r="K119" s="12">
        <f>INT(IF($E119&gt;0,INDEX(怒翼升级!$J$5:$Y$854,($E119-1)*50+$F119,K$7)*$C119,0)+IF($H119&gt;0,INDEX(怒翼升级!$J$5:$Y$854,($H119-1)*50+$H119,K$7)*$C119,0))</f>
        <v>209</v>
      </c>
      <c r="L119" s="12">
        <f>INT(IF($E119&gt;0,INDEX(怒翼升级!$J$5:$Y$854,($E119-1)*50+$F119,L$7)*$C119,0)+IF($H119&gt;0,INDEX(怒翼升级!$J$5:$Y$854,($H119-1)*50+$H119,L$7)*$C119,0))</f>
        <v>104</v>
      </c>
      <c r="M119" s="12">
        <f>INT(IF($E119&gt;0,INDEX(怒翼升级!$J$5:$Y$854,($E119-1)*50+$F119,M$7)*$C119,0)+IF($H119&gt;0,INDEX(怒翼升级!$J$5:$Y$854,($H119-1)*50+$H119,M$7)*$C119,0))</f>
        <v>104</v>
      </c>
      <c r="N119" s="12">
        <f>INT(IF($E119&gt;0,INDEX(怒翼升级!$J$5:$Y$854,($E119-1)*50+$F119,N$7)*$C119,0)+IF($H119&gt;0,INDEX(怒翼升级!$J$5:$Y$854,($H119-1)*50+$H119,N$7)*$C119,0))</f>
        <v>0</v>
      </c>
      <c r="O119" s="12">
        <f>INT(IF($E119&gt;0,INDEX(怒翼升级!$J$5:$Y$854,($E119-1)*50+$F119,O$7)*$C119,0)+IF($H119&gt;0,INDEX(怒翼升级!$J$5:$Y$854,($H119-1)*50+$H119,O$7)*$C119,0))</f>
        <v>0</v>
      </c>
      <c r="P119" s="12">
        <f>INT(IF($E119&gt;0,INDEX(怒翼升级!$J$5:$Y$854,($E119-1)*50+$F119,P$7)*$C119,0)+IF($H119&gt;0,INDEX(怒翼升级!$J$5:$Y$854,($H119-1)*50+$H119,P$7)*$C119,0))</f>
        <v>0</v>
      </c>
      <c r="Q119" s="12">
        <f>INT(IF($E119&gt;0,INDEX(怒翼升级!$J$5:$Y$854,($E119-1)*50+$F119,Q$7)*$C119,0)+IF($H119&gt;0,INDEX(怒翼升级!$J$5:$Y$854,($H119-1)*50+$H119,Q$7)*$C119,0))</f>
        <v>0</v>
      </c>
      <c r="R119" s="12">
        <f>INT(IF($E119&gt;0,INDEX(怒翼升级!$J$5:$Y$854,($E119-1)*50+$F119,R$7)*$C119,0)+IF($H119&gt;0,INDEX(怒翼升级!$J$5:$Y$854,($H119-1)*50+$H119,R$7)*$C119,0))</f>
        <v>0</v>
      </c>
      <c r="S119" s="12">
        <f>INT(IF($E119&gt;0,INDEX(怒翼升级!$J$5:$Y$854,($E119-1)*50+$F119,S$7)*$C119,0)+IF($H119&gt;0,INDEX(怒翼升级!$J$5:$Y$854,($H119-1)*50+$H119,S$7)*$C119,0))</f>
        <v>0</v>
      </c>
      <c r="T119" s="12">
        <f>INT(IF($E119&gt;0,INDEX(怒翼升级!$J$5:$Y$854,($E119-1)*50+$F119,T$7)*$C119,0)+IF($H119&gt;0,INDEX(怒翼升级!$J$5:$Y$854,($H119-1)*50+$H119,T$7)*$C119,0))</f>
        <v>0</v>
      </c>
      <c r="U119" s="12">
        <f>INT(IF($E119&gt;0,INDEX(怒翼升级!$J$5:$Y$854,($E119-1)*50+$F119,U$7)*$C119,0)+IF($H119&gt;0,INDEX(怒翼升级!$J$5:$Y$854,($H119-1)*50+$H119,U$7)*$C119,0))</f>
        <v>0</v>
      </c>
      <c r="V119" s="12">
        <f>INT(IF($E119&gt;0,INDEX(怒翼升级!$J$5:$Y$854,($E119-1)*50+$F119,V$7)*$C119,0)+IF($H119&gt;0,INDEX(怒翼升级!$J$5:$Y$854,($H119-1)*50+$H119,V$7)*$C119,0))</f>
        <v>0</v>
      </c>
      <c r="W119" s="12">
        <f>INT(IF($E119&gt;0,INDEX(怒翼升级!$J$5:$Y$854,($E119-1)*50+$F119,W$7)*$C119,0)+IF($H119&gt;0,INDEX(怒翼升级!$J$5:$Y$854,($H119-1)*50+$H119,W$7)*$C119,0))</f>
        <v>0</v>
      </c>
      <c r="X119" s="12">
        <f>INT(IF($E119&gt;0,INDEX(怒翼升级!$J$5:$Y$854,($E119-1)*50+$F119,X$7)*$C119,0)+IF($H119&gt;0,INDEX(怒翼升级!$J$5:$Y$854,($H119-1)*50+$H119,X$7)*$C119,0))</f>
        <v>0</v>
      </c>
      <c r="Y119" s="12">
        <f>INT(IF($E119&gt;0,INDEX(怒翼升级!$J$5:$Y$854,($E119-1)*50+$F119,Y$7)*$C119,0)+IF($H119&gt;0,INDEX(怒翼升级!$J$5:$Y$854,($H119-1)*50+$H119,Y$7)*$C119,0))</f>
        <v>0</v>
      </c>
    </row>
    <row r="120" spans="1:25" ht="16.5" x14ac:dyDescent="0.15">
      <c r="A120" s="14" t="s">
        <v>11</v>
      </c>
      <c r="B120" s="20" t="s">
        <v>188</v>
      </c>
      <c r="C120" s="12">
        <f t="shared" si="2"/>
        <v>0.25</v>
      </c>
      <c r="D120" s="14" t="s">
        <v>177</v>
      </c>
      <c r="E120" s="12">
        <f>INDEX(怒翼属性投放!$A$11:$A$27,MATCH(怒翼情缘!D120,怒翼属性投放!$B$11:$B$27,0))</f>
        <v>7</v>
      </c>
      <c r="F120" s="14">
        <v>20</v>
      </c>
      <c r="G120" s="14" t="s">
        <v>175</v>
      </c>
      <c r="H120" s="12">
        <f>IF(ISBLANK(G120),0,INDEX(怒翼属性投放!$A$11:$A$27,MATCH(怒翼情缘!G120,怒翼属性投放!$B$11:$B$27,0)))</f>
        <v>4</v>
      </c>
      <c r="I120" s="14">
        <v>20</v>
      </c>
      <c r="J120" s="12">
        <f>INT(IF($E120&gt;0,INDEX(怒翼升级!$J$5:$Y$854,($E120-1)*50+$F120,J$7)*$C120,0)+IF($H120&gt;0,INDEX(怒翼升级!$J$5:$Y$854,($H120-1)*50+$H120,J$7)*$C120,0))</f>
        <v>1842</v>
      </c>
      <c r="K120" s="12">
        <f>INT(IF($E120&gt;0,INDEX(怒翼升级!$J$5:$Y$854,($E120-1)*50+$F120,K$7)*$C120,0)+IF($H120&gt;0,INDEX(怒翼升级!$J$5:$Y$854,($H120-1)*50+$H120,K$7)*$C120,0))</f>
        <v>147</v>
      </c>
      <c r="L120" s="12">
        <f>INT(IF($E120&gt;0,INDEX(怒翼升级!$J$5:$Y$854,($E120-1)*50+$F120,L$7)*$C120,0)+IF($H120&gt;0,INDEX(怒翼升级!$J$5:$Y$854,($H120-1)*50+$H120,L$7)*$C120,0))</f>
        <v>73</v>
      </c>
      <c r="M120" s="12">
        <f>INT(IF($E120&gt;0,INDEX(怒翼升级!$J$5:$Y$854,($E120-1)*50+$F120,M$7)*$C120,0)+IF($H120&gt;0,INDEX(怒翼升级!$J$5:$Y$854,($H120-1)*50+$H120,M$7)*$C120,0))</f>
        <v>73</v>
      </c>
      <c r="N120" s="12">
        <f>INT(IF($E120&gt;0,INDEX(怒翼升级!$J$5:$Y$854,($E120-1)*50+$F120,N$7)*$C120,0)+IF($H120&gt;0,INDEX(怒翼升级!$J$5:$Y$854,($H120-1)*50+$H120,N$7)*$C120,0))</f>
        <v>466</v>
      </c>
      <c r="O120" s="12">
        <f>INT(IF($E120&gt;0,INDEX(怒翼升级!$J$5:$Y$854,($E120-1)*50+$F120,O$7)*$C120,0)+IF($H120&gt;0,INDEX(怒翼升级!$J$5:$Y$854,($H120-1)*50+$H120,O$7)*$C120,0))</f>
        <v>0</v>
      </c>
      <c r="P120" s="12">
        <f>INT(IF($E120&gt;0,INDEX(怒翼升级!$J$5:$Y$854,($E120-1)*50+$F120,P$7)*$C120,0)+IF($H120&gt;0,INDEX(怒翼升级!$J$5:$Y$854,($H120-1)*50+$H120,P$7)*$C120,0))</f>
        <v>0</v>
      </c>
      <c r="Q120" s="12">
        <f>INT(IF($E120&gt;0,INDEX(怒翼升级!$J$5:$Y$854,($E120-1)*50+$F120,Q$7)*$C120,0)+IF($H120&gt;0,INDEX(怒翼升级!$J$5:$Y$854,($H120-1)*50+$H120,Q$7)*$C120,0))</f>
        <v>0</v>
      </c>
      <c r="R120" s="12">
        <f>INT(IF($E120&gt;0,INDEX(怒翼升级!$J$5:$Y$854,($E120-1)*50+$F120,R$7)*$C120,0)+IF($H120&gt;0,INDEX(怒翼升级!$J$5:$Y$854,($H120-1)*50+$H120,R$7)*$C120,0))</f>
        <v>0</v>
      </c>
      <c r="S120" s="12">
        <f>INT(IF($E120&gt;0,INDEX(怒翼升级!$J$5:$Y$854,($E120-1)*50+$F120,S$7)*$C120,0)+IF($H120&gt;0,INDEX(怒翼升级!$J$5:$Y$854,($H120-1)*50+$H120,S$7)*$C120,0))</f>
        <v>0</v>
      </c>
      <c r="T120" s="12">
        <f>INT(IF($E120&gt;0,INDEX(怒翼升级!$J$5:$Y$854,($E120-1)*50+$F120,T$7)*$C120,0)+IF($H120&gt;0,INDEX(怒翼升级!$J$5:$Y$854,($H120-1)*50+$H120,T$7)*$C120,0))</f>
        <v>0</v>
      </c>
      <c r="U120" s="12">
        <f>INT(IF($E120&gt;0,INDEX(怒翼升级!$J$5:$Y$854,($E120-1)*50+$F120,U$7)*$C120,0)+IF($H120&gt;0,INDEX(怒翼升级!$J$5:$Y$854,($H120-1)*50+$H120,U$7)*$C120,0))</f>
        <v>0</v>
      </c>
      <c r="V120" s="12">
        <f>INT(IF($E120&gt;0,INDEX(怒翼升级!$J$5:$Y$854,($E120-1)*50+$F120,V$7)*$C120,0)+IF($H120&gt;0,INDEX(怒翼升级!$J$5:$Y$854,($H120-1)*50+$H120,V$7)*$C120,0))</f>
        <v>0</v>
      </c>
      <c r="W120" s="12">
        <f>INT(IF($E120&gt;0,INDEX(怒翼升级!$J$5:$Y$854,($E120-1)*50+$F120,W$7)*$C120,0)+IF($H120&gt;0,INDEX(怒翼升级!$J$5:$Y$854,($H120-1)*50+$H120,W$7)*$C120,0))</f>
        <v>0</v>
      </c>
      <c r="X120" s="12">
        <f>INT(IF($E120&gt;0,INDEX(怒翼升级!$J$5:$Y$854,($E120-1)*50+$F120,X$7)*$C120,0)+IF($H120&gt;0,INDEX(怒翼升级!$J$5:$Y$854,($H120-1)*50+$H120,X$7)*$C120,0))</f>
        <v>0</v>
      </c>
      <c r="Y120" s="12">
        <f>INT(IF($E120&gt;0,INDEX(怒翼升级!$J$5:$Y$854,($E120-1)*50+$F120,Y$7)*$C120,0)+IF($H120&gt;0,INDEX(怒翼升级!$J$5:$Y$854,($H120-1)*50+$H120,Y$7)*$C120,0))</f>
        <v>0</v>
      </c>
    </row>
    <row r="121" spans="1:25" ht="16.5" x14ac:dyDescent="0.15">
      <c r="A121" s="14" t="s">
        <v>12</v>
      </c>
      <c r="B121" s="20" t="s">
        <v>188</v>
      </c>
      <c r="C121" s="12">
        <f t="shared" si="2"/>
        <v>0.4</v>
      </c>
      <c r="D121" s="14" t="s">
        <v>14</v>
      </c>
      <c r="E121" s="12">
        <f>INDEX(怒翼属性投放!$A$11:$A$27,MATCH(怒翼情缘!D121,怒翼属性投放!$B$11:$B$27,0))</f>
        <v>6</v>
      </c>
      <c r="F121" s="14">
        <v>20</v>
      </c>
      <c r="G121" s="14"/>
      <c r="H121" s="12">
        <f>IF(ISBLANK(G121),0,INDEX(怒翼属性投放!$A$11:$A$27,MATCH(怒翼情缘!G121,怒翼属性投放!$B$11:$B$27,0)))</f>
        <v>0</v>
      </c>
      <c r="I121" s="14">
        <v>20</v>
      </c>
      <c r="J121" s="12">
        <f>INT(IF($E121&gt;0,INDEX(怒翼升级!$J$5:$Y$854,($E121-1)*50+$F121,J$7)*$C121,0)+IF($H121&gt;0,INDEX(怒翼升级!$J$5:$Y$854,($H121-1)*50+$H121,J$7)*$C121,0))</f>
        <v>3318</v>
      </c>
      <c r="K121" s="12">
        <f>INT(IF($E121&gt;0,INDEX(怒翼升级!$J$5:$Y$854,($E121-1)*50+$F121,K$7)*$C121,0)+IF($H121&gt;0,INDEX(怒翼升级!$J$5:$Y$854,($H121-1)*50+$H121,K$7)*$C121,0))</f>
        <v>265</v>
      </c>
      <c r="L121" s="12">
        <f>INT(IF($E121&gt;0,INDEX(怒翼升级!$J$5:$Y$854,($E121-1)*50+$F121,L$7)*$C121,0)+IF($H121&gt;0,INDEX(怒翼升级!$J$5:$Y$854,($H121-1)*50+$H121,L$7)*$C121,0))</f>
        <v>132</v>
      </c>
      <c r="M121" s="12">
        <f>INT(IF($E121&gt;0,INDEX(怒翼升级!$J$5:$Y$854,($E121-1)*50+$F121,M$7)*$C121,0)+IF($H121&gt;0,INDEX(怒翼升级!$J$5:$Y$854,($H121-1)*50+$H121,M$7)*$C121,0))</f>
        <v>132</v>
      </c>
      <c r="N121" s="12">
        <f>INT(IF($E121&gt;0,INDEX(怒翼升级!$J$5:$Y$854,($E121-1)*50+$F121,N$7)*$C121,0)+IF($H121&gt;0,INDEX(怒翼升级!$J$5:$Y$854,($H121-1)*50+$H121,N$7)*$C121,0))</f>
        <v>0</v>
      </c>
      <c r="O121" s="12">
        <f>INT(IF($E121&gt;0,INDEX(怒翼升级!$J$5:$Y$854,($E121-1)*50+$F121,O$7)*$C121,0)+IF($H121&gt;0,INDEX(怒翼升级!$J$5:$Y$854,($H121-1)*50+$H121,O$7)*$C121,0))</f>
        <v>0</v>
      </c>
      <c r="P121" s="12">
        <f>INT(IF($E121&gt;0,INDEX(怒翼升级!$J$5:$Y$854,($E121-1)*50+$F121,P$7)*$C121,0)+IF($H121&gt;0,INDEX(怒翼升级!$J$5:$Y$854,($H121-1)*50+$H121,P$7)*$C121,0))</f>
        <v>0</v>
      </c>
      <c r="Q121" s="12">
        <f>INT(IF($E121&gt;0,INDEX(怒翼升级!$J$5:$Y$854,($E121-1)*50+$F121,Q$7)*$C121,0)+IF($H121&gt;0,INDEX(怒翼升级!$J$5:$Y$854,($H121-1)*50+$H121,Q$7)*$C121,0))</f>
        <v>0</v>
      </c>
      <c r="R121" s="12">
        <f>INT(IF($E121&gt;0,INDEX(怒翼升级!$J$5:$Y$854,($E121-1)*50+$F121,R$7)*$C121,0)+IF($H121&gt;0,INDEX(怒翼升级!$J$5:$Y$854,($H121-1)*50+$H121,R$7)*$C121,0))</f>
        <v>0</v>
      </c>
      <c r="S121" s="12">
        <f>INT(IF($E121&gt;0,INDEX(怒翼升级!$J$5:$Y$854,($E121-1)*50+$F121,S$7)*$C121,0)+IF($H121&gt;0,INDEX(怒翼升级!$J$5:$Y$854,($H121-1)*50+$H121,S$7)*$C121,0))</f>
        <v>0</v>
      </c>
      <c r="T121" s="12">
        <f>INT(IF($E121&gt;0,INDEX(怒翼升级!$J$5:$Y$854,($E121-1)*50+$F121,T$7)*$C121,0)+IF($H121&gt;0,INDEX(怒翼升级!$J$5:$Y$854,($H121-1)*50+$H121,T$7)*$C121,0))</f>
        <v>0</v>
      </c>
      <c r="U121" s="12">
        <f>INT(IF($E121&gt;0,INDEX(怒翼升级!$J$5:$Y$854,($E121-1)*50+$F121,U$7)*$C121,0)+IF($H121&gt;0,INDEX(怒翼升级!$J$5:$Y$854,($H121-1)*50+$H121,U$7)*$C121,0))</f>
        <v>0</v>
      </c>
      <c r="V121" s="12">
        <f>INT(IF($E121&gt;0,INDEX(怒翼升级!$J$5:$Y$854,($E121-1)*50+$F121,V$7)*$C121,0)+IF($H121&gt;0,INDEX(怒翼升级!$J$5:$Y$854,($H121-1)*50+$H121,V$7)*$C121,0))</f>
        <v>0</v>
      </c>
      <c r="W121" s="12">
        <f>INT(IF($E121&gt;0,INDEX(怒翼升级!$J$5:$Y$854,($E121-1)*50+$F121,W$7)*$C121,0)+IF($H121&gt;0,INDEX(怒翼升级!$J$5:$Y$854,($H121-1)*50+$H121,W$7)*$C121,0))</f>
        <v>0</v>
      </c>
      <c r="X121" s="12">
        <f>INT(IF($E121&gt;0,INDEX(怒翼升级!$J$5:$Y$854,($E121-1)*50+$F121,X$7)*$C121,0)+IF($H121&gt;0,INDEX(怒翼升级!$J$5:$Y$854,($H121-1)*50+$H121,X$7)*$C121,0))</f>
        <v>0</v>
      </c>
      <c r="Y121" s="12">
        <f>INT(IF($E121&gt;0,INDEX(怒翼升级!$J$5:$Y$854,($E121-1)*50+$F121,Y$7)*$C121,0)+IF($H121&gt;0,INDEX(怒翼升级!$J$5:$Y$854,($H121-1)*50+$H121,Y$7)*$C121,0))</f>
        <v>0</v>
      </c>
    </row>
    <row r="122" spans="1:25" ht="16.5" x14ac:dyDescent="0.15">
      <c r="A122" s="14" t="s">
        <v>13</v>
      </c>
      <c r="B122" s="20" t="s">
        <v>188</v>
      </c>
      <c r="C122" s="12">
        <f t="shared" si="2"/>
        <v>0.25</v>
      </c>
      <c r="D122" s="14" t="s">
        <v>178</v>
      </c>
      <c r="E122" s="12">
        <f>INDEX(怒翼属性投放!$A$11:$A$27,MATCH(怒翼情缘!D122,怒翼属性投放!$B$11:$B$27,0))</f>
        <v>8</v>
      </c>
      <c r="F122" s="14">
        <v>20</v>
      </c>
      <c r="G122" s="14" t="s">
        <v>169</v>
      </c>
      <c r="H122" s="12">
        <f>IF(ISBLANK(G122),0,INDEX(怒翼属性投放!$A$11:$A$27,MATCH(怒翼情缘!G122,怒翼属性投放!$B$11:$B$27,0)))</f>
        <v>9</v>
      </c>
      <c r="I122" s="14">
        <v>20</v>
      </c>
      <c r="J122" s="12">
        <f>INT(IF($E122&gt;0,INDEX(怒翼升级!$J$5:$Y$854,($E122-1)*50+$F122,J$7)*$C122,0)+IF($H122&gt;0,INDEX(怒翼升级!$J$5:$Y$854,($H122-1)*50+$H122,J$7)*$C122,0))</f>
        <v>3781</v>
      </c>
      <c r="K122" s="12">
        <f>INT(IF($E122&gt;0,INDEX(怒翼升级!$J$5:$Y$854,($E122-1)*50+$F122,K$7)*$C122,0)+IF($H122&gt;0,INDEX(怒翼升级!$J$5:$Y$854,($H122-1)*50+$H122,K$7)*$C122,0))</f>
        <v>302</v>
      </c>
      <c r="L122" s="12">
        <f>INT(IF($E122&gt;0,INDEX(怒翼升级!$J$5:$Y$854,($E122-1)*50+$F122,L$7)*$C122,0)+IF($H122&gt;0,INDEX(怒翼升级!$J$5:$Y$854,($H122-1)*50+$H122,L$7)*$C122,0))</f>
        <v>151</v>
      </c>
      <c r="M122" s="12">
        <f>INT(IF($E122&gt;0,INDEX(怒翼升级!$J$5:$Y$854,($E122-1)*50+$F122,M$7)*$C122,0)+IF($H122&gt;0,INDEX(怒翼升级!$J$5:$Y$854,($H122-1)*50+$H122,M$7)*$C122,0))</f>
        <v>151</v>
      </c>
      <c r="N122" s="12">
        <f>INT(IF($E122&gt;0,INDEX(怒翼升级!$J$5:$Y$854,($E122-1)*50+$F122,N$7)*$C122,0)+IF($H122&gt;0,INDEX(怒翼升级!$J$5:$Y$854,($H122-1)*50+$H122,N$7)*$C122,0))</f>
        <v>0</v>
      </c>
      <c r="O122" s="12">
        <f>INT(IF($E122&gt;0,INDEX(怒翼升级!$J$5:$Y$854,($E122-1)*50+$F122,O$7)*$C122,0)+IF($H122&gt;0,INDEX(怒翼升级!$J$5:$Y$854,($H122-1)*50+$H122,O$7)*$C122,0))</f>
        <v>288</v>
      </c>
      <c r="P122" s="12">
        <f>INT(IF($E122&gt;0,INDEX(怒翼升级!$J$5:$Y$854,($E122-1)*50+$F122,P$7)*$C122,0)+IF($H122&gt;0,INDEX(怒翼升级!$J$5:$Y$854,($H122-1)*50+$H122,P$7)*$C122,0))</f>
        <v>165</v>
      </c>
      <c r="Q122" s="12">
        <f>INT(IF($E122&gt;0,INDEX(怒翼升级!$J$5:$Y$854,($E122-1)*50+$F122,Q$7)*$C122,0)+IF($H122&gt;0,INDEX(怒翼升级!$J$5:$Y$854,($H122-1)*50+$H122,Q$7)*$C122,0))</f>
        <v>0</v>
      </c>
      <c r="R122" s="12">
        <f>INT(IF($E122&gt;0,INDEX(怒翼升级!$J$5:$Y$854,($E122-1)*50+$F122,R$7)*$C122,0)+IF($H122&gt;0,INDEX(怒翼升级!$J$5:$Y$854,($H122-1)*50+$H122,R$7)*$C122,0))</f>
        <v>0</v>
      </c>
      <c r="S122" s="12">
        <f>INT(IF($E122&gt;0,INDEX(怒翼升级!$J$5:$Y$854,($E122-1)*50+$F122,S$7)*$C122,0)+IF($H122&gt;0,INDEX(怒翼升级!$J$5:$Y$854,($H122-1)*50+$H122,S$7)*$C122,0))</f>
        <v>0</v>
      </c>
      <c r="T122" s="12">
        <f>INT(IF($E122&gt;0,INDEX(怒翼升级!$J$5:$Y$854,($E122-1)*50+$F122,T$7)*$C122,0)+IF($H122&gt;0,INDEX(怒翼升级!$J$5:$Y$854,($H122-1)*50+$H122,T$7)*$C122,0))</f>
        <v>0</v>
      </c>
      <c r="U122" s="12">
        <f>INT(IF($E122&gt;0,INDEX(怒翼升级!$J$5:$Y$854,($E122-1)*50+$F122,U$7)*$C122,0)+IF($H122&gt;0,INDEX(怒翼升级!$J$5:$Y$854,($H122-1)*50+$H122,U$7)*$C122,0))</f>
        <v>0</v>
      </c>
      <c r="V122" s="12">
        <f>INT(IF($E122&gt;0,INDEX(怒翼升级!$J$5:$Y$854,($E122-1)*50+$F122,V$7)*$C122,0)+IF($H122&gt;0,INDEX(怒翼升级!$J$5:$Y$854,($H122-1)*50+$H122,V$7)*$C122,0))</f>
        <v>0</v>
      </c>
      <c r="W122" s="12">
        <f>INT(IF($E122&gt;0,INDEX(怒翼升级!$J$5:$Y$854,($E122-1)*50+$F122,W$7)*$C122,0)+IF($H122&gt;0,INDEX(怒翼升级!$J$5:$Y$854,($H122-1)*50+$H122,W$7)*$C122,0))</f>
        <v>0</v>
      </c>
      <c r="X122" s="12">
        <f>INT(IF($E122&gt;0,INDEX(怒翼升级!$J$5:$Y$854,($E122-1)*50+$F122,X$7)*$C122,0)+IF($H122&gt;0,INDEX(怒翼升级!$J$5:$Y$854,($H122-1)*50+$H122,X$7)*$C122,0))</f>
        <v>0</v>
      </c>
      <c r="Y122" s="12">
        <f>INT(IF($E122&gt;0,INDEX(怒翼升级!$J$5:$Y$854,($E122-1)*50+$F122,Y$7)*$C122,0)+IF($H122&gt;0,INDEX(怒翼升级!$J$5:$Y$854,($H122-1)*50+$H122,Y$7)*$C122,0))</f>
        <v>0</v>
      </c>
    </row>
    <row r="123" spans="1:25" ht="16.5" x14ac:dyDescent="0.15">
      <c r="A123" s="14" t="s">
        <v>14</v>
      </c>
      <c r="B123" s="20" t="s">
        <v>188</v>
      </c>
      <c r="C123" s="12">
        <f t="shared" si="2"/>
        <v>0.25</v>
      </c>
      <c r="D123" s="14" t="s">
        <v>178</v>
      </c>
      <c r="E123" s="12">
        <f>INDEX(怒翼属性投放!$A$11:$A$27,MATCH(怒翼情缘!D123,怒翼属性投放!$B$11:$B$27,0))</f>
        <v>8</v>
      </c>
      <c r="F123" s="14">
        <v>20</v>
      </c>
      <c r="G123" s="14" t="s">
        <v>179</v>
      </c>
      <c r="H123" s="12">
        <f>IF(ISBLANK(G123),0,INDEX(怒翼属性投放!$A$11:$A$27,MATCH(怒翼情缘!G123,怒翼属性投放!$B$11:$B$27,0)))</f>
        <v>10</v>
      </c>
      <c r="I123" s="14">
        <v>20</v>
      </c>
      <c r="J123" s="12">
        <f>INT(IF($E123&gt;0,INDEX(怒翼升级!$J$5:$Y$854,($E123-1)*50+$F123,J$7)*$C123,0)+IF($H123&gt;0,INDEX(怒翼升级!$J$5:$Y$854,($H123-1)*50+$H123,J$7)*$C123,0))</f>
        <v>3875</v>
      </c>
      <c r="K123" s="12">
        <f>INT(IF($E123&gt;0,INDEX(怒翼升级!$J$5:$Y$854,($E123-1)*50+$F123,K$7)*$C123,0)+IF($H123&gt;0,INDEX(怒翼升级!$J$5:$Y$854,($H123-1)*50+$H123,K$7)*$C123,0))</f>
        <v>310</v>
      </c>
      <c r="L123" s="12">
        <f>INT(IF($E123&gt;0,INDEX(怒翼升级!$J$5:$Y$854,($E123-1)*50+$F123,L$7)*$C123,0)+IF($H123&gt;0,INDEX(怒翼升级!$J$5:$Y$854,($H123-1)*50+$H123,L$7)*$C123,0))</f>
        <v>155</v>
      </c>
      <c r="M123" s="12">
        <f>INT(IF($E123&gt;0,INDEX(怒翼升级!$J$5:$Y$854,($E123-1)*50+$F123,M$7)*$C123,0)+IF($H123&gt;0,INDEX(怒翼升级!$J$5:$Y$854,($H123-1)*50+$H123,M$7)*$C123,0))</f>
        <v>155</v>
      </c>
      <c r="N123" s="12">
        <f>INT(IF($E123&gt;0,INDEX(怒翼升级!$J$5:$Y$854,($E123-1)*50+$F123,N$7)*$C123,0)+IF($H123&gt;0,INDEX(怒翼升级!$J$5:$Y$854,($H123-1)*50+$H123,N$7)*$C123,0))</f>
        <v>0</v>
      </c>
      <c r="O123" s="12">
        <f>INT(IF($E123&gt;0,INDEX(怒翼升级!$J$5:$Y$854,($E123-1)*50+$F123,O$7)*$C123,0)+IF($H123&gt;0,INDEX(怒翼升级!$J$5:$Y$854,($H123-1)*50+$H123,O$7)*$C123,0))</f>
        <v>288</v>
      </c>
      <c r="P123" s="12">
        <f>INT(IF($E123&gt;0,INDEX(怒翼升级!$J$5:$Y$854,($E123-1)*50+$F123,P$7)*$C123,0)+IF($H123&gt;0,INDEX(怒翼升级!$J$5:$Y$854,($H123-1)*50+$H123,P$7)*$C123,0))</f>
        <v>0</v>
      </c>
      <c r="Q123" s="12">
        <f>INT(IF($E123&gt;0,INDEX(怒翼升级!$J$5:$Y$854,($E123-1)*50+$F123,Q$7)*$C123,0)+IF($H123&gt;0,INDEX(怒翼升级!$J$5:$Y$854,($H123-1)*50+$H123,Q$7)*$C123,0))</f>
        <v>176</v>
      </c>
      <c r="R123" s="12">
        <f>INT(IF($E123&gt;0,INDEX(怒翼升级!$J$5:$Y$854,($E123-1)*50+$F123,R$7)*$C123,0)+IF($H123&gt;0,INDEX(怒翼升级!$J$5:$Y$854,($H123-1)*50+$H123,R$7)*$C123,0))</f>
        <v>0</v>
      </c>
      <c r="S123" s="12">
        <f>INT(IF($E123&gt;0,INDEX(怒翼升级!$J$5:$Y$854,($E123-1)*50+$F123,S$7)*$C123,0)+IF($H123&gt;0,INDEX(怒翼升级!$J$5:$Y$854,($H123-1)*50+$H123,S$7)*$C123,0))</f>
        <v>0</v>
      </c>
      <c r="T123" s="12">
        <f>INT(IF($E123&gt;0,INDEX(怒翼升级!$J$5:$Y$854,($E123-1)*50+$F123,T$7)*$C123,0)+IF($H123&gt;0,INDEX(怒翼升级!$J$5:$Y$854,($H123-1)*50+$H123,T$7)*$C123,0))</f>
        <v>0</v>
      </c>
      <c r="U123" s="12">
        <f>INT(IF($E123&gt;0,INDEX(怒翼升级!$J$5:$Y$854,($E123-1)*50+$F123,U$7)*$C123,0)+IF($H123&gt;0,INDEX(怒翼升级!$J$5:$Y$854,($H123-1)*50+$H123,U$7)*$C123,0))</f>
        <v>0</v>
      </c>
      <c r="V123" s="12">
        <f>INT(IF($E123&gt;0,INDEX(怒翼升级!$J$5:$Y$854,($E123-1)*50+$F123,V$7)*$C123,0)+IF($H123&gt;0,INDEX(怒翼升级!$J$5:$Y$854,($H123-1)*50+$H123,V$7)*$C123,0))</f>
        <v>0</v>
      </c>
      <c r="W123" s="12">
        <f>INT(IF($E123&gt;0,INDEX(怒翼升级!$J$5:$Y$854,($E123-1)*50+$F123,W$7)*$C123,0)+IF($H123&gt;0,INDEX(怒翼升级!$J$5:$Y$854,($H123-1)*50+$H123,W$7)*$C123,0))</f>
        <v>0</v>
      </c>
      <c r="X123" s="12">
        <f>INT(IF($E123&gt;0,INDEX(怒翼升级!$J$5:$Y$854,($E123-1)*50+$F123,X$7)*$C123,0)+IF($H123&gt;0,INDEX(怒翼升级!$J$5:$Y$854,($H123-1)*50+$H123,X$7)*$C123,0))</f>
        <v>0</v>
      </c>
      <c r="Y123" s="12">
        <f>INT(IF($E123&gt;0,INDEX(怒翼升级!$J$5:$Y$854,($E123-1)*50+$F123,Y$7)*$C123,0)+IF($H123&gt;0,INDEX(怒翼升级!$J$5:$Y$854,($H123-1)*50+$H123,Y$7)*$C123,0))</f>
        <v>0</v>
      </c>
    </row>
    <row r="124" spans="1:25" ht="16.5" x14ac:dyDescent="0.15">
      <c r="A124" s="14" t="s">
        <v>15</v>
      </c>
      <c r="B124" s="20" t="s">
        <v>188</v>
      </c>
      <c r="C124" s="12">
        <f t="shared" si="2"/>
        <v>0.25</v>
      </c>
      <c r="D124" s="14" t="s">
        <v>178</v>
      </c>
      <c r="E124" s="12">
        <f>INDEX(怒翼属性投放!$A$11:$A$27,MATCH(怒翼情缘!D124,怒翼属性投放!$B$11:$B$27,0))</f>
        <v>8</v>
      </c>
      <c r="F124" s="14">
        <v>20</v>
      </c>
      <c r="G124" s="14" t="s">
        <v>180</v>
      </c>
      <c r="H124" s="12">
        <f>IF(ISBLANK(G124),0,INDEX(怒翼属性投放!$A$11:$A$27,MATCH(怒翼情缘!G124,怒翼属性投放!$B$11:$B$27,0)))</f>
        <v>11</v>
      </c>
      <c r="I124" s="14">
        <v>20</v>
      </c>
      <c r="J124" s="12">
        <f>INT(IF($E124&gt;0,INDEX(怒翼升级!$J$5:$Y$854,($E124-1)*50+$F124,J$7)*$C124,0)+IF($H124&gt;0,INDEX(怒翼升级!$J$5:$Y$854,($H124-1)*50+$H124,J$7)*$C124,0))</f>
        <v>3608</v>
      </c>
      <c r="K124" s="12">
        <f>INT(IF($E124&gt;0,INDEX(怒翼升级!$J$5:$Y$854,($E124-1)*50+$F124,K$7)*$C124,0)+IF($H124&gt;0,INDEX(怒翼升级!$J$5:$Y$854,($H124-1)*50+$H124,K$7)*$C124,0))</f>
        <v>288</v>
      </c>
      <c r="L124" s="12">
        <f>INT(IF($E124&gt;0,INDEX(怒翼升级!$J$5:$Y$854,($E124-1)*50+$F124,L$7)*$C124,0)+IF($H124&gt;0,INDEX(怒翼升级!$J$5:$Y$854,($H124-1)*50+$H124,L$7)*$C124,0))</f>
        <v>144</v>
      </c>
      <c r="M124" s="12">
        <f>INT(IF($E124&gt;0,INDEX(怒翼升级!$J$5:$Y$854,($E124-1)*50+$F124,M$7)*$C124,0)+IF($H124&gt;0,INDEX(怒翼升级!$J$5:$Y$854,($H124-1)*50+$H124,M$7)*$C124,0))</f>
        <v>144</v>
      </c>
      <c r="N124" s="12">
        <f>INT(IF($E124&gt;0,INDEX(怒翼升级!$J$5:$Y$854,($E124-1)*50+$F124,N$7)*$C124,0)+IF($H124&gt;0,INDEX(怒翼升级!$J$5:$Y$854,($H124-1)*50+$H124,N$7)*$C124,0))</f>
        <v>432</v>
      </c>
      <c r="O124" s="12">
        <f>INT(IF($E124&gt;0,INDEX(怒翼升级!$J$5:$Y$854,($E124-1)*50+$F124,O$7)*$C124,0)+IF($H124&gt;0,INDEX(怒翼升级!$J$5:$Y$854,($H124-1)*50+$H124,O$7)*$C124,0))</f>
        <v>288</v>
      </c>
      <c r="P124" s="12">
        <f>INT(IF($E124&gt;0,INDEX(怒翼升级!$J$5:$Y$854,($E124-1)*50+$F124,P$7)*$C124,0)+IF($H124&gt;0,INDEX(怒翼升级!$J$5:$Y$854,($H124-1)*50+$H124,P$7)*$C124,0))</f>
        <v>0</v>
      </c>
      <c r="Q124" s="12">
        <f>INT(IF($E124&gt;0,INDEX(怒翼升级!$J$5:$Y$854,($E124-1)*50+$F124,Q$7)*$C124,0)+IF($H124&gt;0,INDEX(怒翼升级!$J$5:$Y$854,($H124-1)*50+$H124,Q$7)*$C124,0))</f>
        <v>0</v>
      </c>
      <c r="R124" s="12">
        <f>INT(IF($E124&gt;0,INDEX(怒翼升级!$J$5:$Y$854,($E124-1)*50+$F124,R$7)*$C124,0)+IF($H124&gt;0,INDEX(怒翼升级!$J$5:$Y$854,($H124-1)*50+$H124,R$7)*$C124,0))</f>
        <v>0</v>
      </c>
      <c r="S124" s="12">
        <f>INT(IF($E124&gt;0,INDEX(怒翼升级!$J$5:$Y$854,($E124-1)*50+$F124,S$7)*$C124,0)+IF($H124&gt;0,INDEX(怒翼升级!$J$5:$Y$854,($H124-1)*50+$H124,S$7)*$C124,0))</f>
        <v>0</v>
      </c>
      <c r="T124" s="12">
        <f>INT(IF($E124&gt;0,INDEX(怒翼升级!$J$5:$Y$854,($E124-1)*50+$F124,T$7)*$C124,0)+IF($H124&gt;0,INDEX(怒翼升级!$J$5:$Y$854,($H124-1)*50+$H124,T$7)*$C124,0))</f>
        <v>0</v>
      </c>
      <c r="U124" s="12">
        <f>INT(IF($E124&gt;0,INDEX(怒翼升级!$J$5:$Y$854,($E124-1)*50+$F124,U$7)*$C124,0)+IF($H124&gt;0,INDEX(怒翼升级!$J$5:$Y$854,($H124-1)*50+$H124,U$7)*$C124,0))</f>
        <v>0</v>
      </c>
      <c r="V124" s="12">
        <f>INT(IF($E124&gt;0,INDEX(怒翼升级!$J$5:$Y$854,($E124-1)*50+$F124,V$7)*$C124,0)+IF($H124&gt;0,INDEX(怒翼升级!$J$5:$Y$854,($H124-1)*50+$H124,V$7)*$C124,0))</f>
        <v>0</v>
      </c>
      <c r="W124" s="12">
        <f>INT(IF($E124&gt;0,INDEX(怒翼升级!$J$5:$Y$854,($E124-1)*50+$F124,W$7)*$C124,0)+IF($H124&gt;0,INDEX(怒翼升级!$J$5:$Y$854,($H124-1)*50+$H124,W$7)*$C124,0))</f>
        <v>0</v>
      </c>
      <c r="X124" s="12">
        <f>INT(IF($E124&gt;0,INDEX(怒翼升级!$J$5:$Y$854,($E124-1)*50+$F124,X$7)*$C124,0)+IF($H124&gt;0,INDEX(怒翼升级!$J$5:$Y$854,($H124-1)*50+$H124,X$7)*$C124,0))</f>
        <v>0</v>
      </c>
      <c r="Y124" s="12">
        <f>INT(IF($E124&gt;0,INDEX(怒翼升级!$J$5:$Y$854,($E124-1)*50+$F124,Y$7)*$C124,0)+IF($H124&gt;0,INDEX(怒翼升级!$J$5:$Y$854,($H124-1)*50+$H124,Y$7)*$C124,0))</f>
        <v>0</v>
      </c>
    </row>
    <row r="125" spans="1:25" ht="16.5" x14ac:dyDescent="0.15">
      <c r="A125" s="14" t="s">
        <v>16</v>
      </c>
      <c r="B125" s="20" t="s">
        <v>188</v>
      </c>
      <c r="C125" s="12">
        <f t="shared" si="2"/>
        <v>0.25</v>
      </c>
      <c r="D125" s="14" t="s">
        <v>171</v>
      </c>
      <c r="E125" s="12">
        <f>INDEX(怒翼属性投放!$A$11:$A$27,MATCH(怒翼情缘!D125,怒翼属性投放!$B$11:$B$27,0))</f>
        <v>17</v>
      </c>
      <c r="F125" s="14">
        <v>20</v>
      </c>
      <c r="G125" s="14" t="s">
        <v>179</v>
      </c>
      <c r="H125" s="12">
        <f>IF(ISBLANK(G125),0,INDEX(怒翼属性投放!$A$11:$A$27,MATCH(怒翼情缘!G125,怒翼属性投放!$B$11:$B$27,0)))</f>
        <v>10</v>
      </c>
      <c r="I125" s="14">
        <v>20</v>
      </c>
      <c r="J125" s="12">
        <f>INT(IF($E125&gt;0,INDEX(怒翼升级!$J$5:$Y$854,($E125-1)*50+$F125,J$7)*$C125,0)+IF($H125&gt;0,INDEX(怒翼升级!$J$5:$Y$854,($H125-1)*50+$H125,J$7)*$C125,0))</f>
        <v>1468</v>
      </c>
      <c r="K125" s="12">
        <f>INT(IF($E125&gt;0,INDEX(怒翼升级!$J$5:$Y$854,($E125-1)*50+$F125,K$7)*$C125,0)+IF($H125&gt;0,INDEX(怒翼升级!$J$5:$Y$854,($H125-1)*50+$H125,K$7)*$C125,0))</f>
        <v>445</v>
      </c>
      <c r="L125" s="12">
        <f>INT(IF($E125&gt;0,INDEX(怒翼升级!$J$5:$Y$854,($E125-1)*50+$F125,L$7)*$C125,0)+IF($H125&gt;0,INDEX(怒翼升级!$J$5:$Y$854,($H125-1)*50+$H125,L$7)*$C125,0))</f>
        <v>222</v>
      </c>
      <c r="M125" s="12">
        <f>INT(IF($E125&gt;0,INDEX(怒翼升级!$J$5:$Y$854,($E125-1)*50+$F125,M$7)*$C125,0)+IF($H125&gt;0,INDEX(怒翼升级!$J$5:$Y$854,($H125-1)*50+$H125,M$7)*$C125,0))</f>
        <v>222</v>
      </c>
      <c r="N125" s="12">
        <f>INT(IF($E125&gt;0,INDEX(怒翼升级!$J$5:$Y$854,($E125-1)*50+$F125,N$7)*$C125,0)+IF($H125&gt;0,INDEX(怒翼升级!$J$5:$Y$854,($H125-1)*50+$H125,N$7)*$C125,0))</f>
        <v>328</v>
      </c>
      <c r="O125" s="12">
        <f>INT(IF($E125&gt;0,INDEX(怒翼升级!$J$5:$Y$854,($E125-1)*50+$F125,O$7)*$C125,0)+IF($H125&gt;0,INDEX(怒翼升级!$J$5:$Y$854,($H125-1)*50+$H125,O$7)*$C125,0))</f>
        <v>0</v>
      </c>
      <c r="P125" s="12">
        <f>INT(IF($E125&gt;0,INDEX(怒翼升级!$J$5:$Y$854,($E125-1)*50+$F125,P$7)*$C125,0)+IF($H125&gt;0,INDEX(怒翼升级!$J$5:$Y$854,($H125-1)*50+$H125,P$7)*$C125,0))</f>
        <v>0</v>
      </c>
      <c r="Q125" s="12">
        <f>INT(IF($E125&gt;0,INDEX(怒翼升级!$J$5:$Y$854,($E125-1)*50+$F125,Q$7)*$C125,0)+IF($H125&gt;0,INDEX(怒翼升级!$J$5:$Y$854,($H125-1)*50+$H125,Q$7)*$C125,0))</f>
        <v>504</v>
      </c>
      <c r="R125" s="12">
        <f>INT(IF($E125&gt;0,INDEX(怒翼升级!$J$5:$Y$854,($E125-1)*50+$F125,R$7)*$C125,0)+IF($H125&gt;0,INDEX(怒翼升级!$J$5:$Y$854,($H125-1)*50+$H125,R$7)*$C125,0))</f>
        <v>0</v>
      </c>
      <c r="S125" s="12">
        <f>INT(IF($E125&gt;0,INDEX(怒翼升级!$J$5:$Y$854,($E125-1)*50+$F125,S$7)*$C125,0)+IF($H125&gt;0,INDEX(怒翼升级!$J$5:$Y$854,($H125-1)*50+$H125,S$7)*$C125,0))</f>
        <v>32</v>
      </c>
      <c r="T125" s="12">
        <f>INT(IF($E125&gt;0,INDEX(怒翼升级!$J$5:$Y$854,($E125-1)*50+$F125,T$7)*$C125,0)+IF($H125&gt;0,INDEX(怒翼升级!$J$5:$Y$854,($H125-1)*50+$H125,T$7)*$C125,0))</f>
        <v>32</v>
      </c>
      <c r="U125" s="12">
        <f>INT(IF($E125&gt;0,INDEX(怒翼升级!$J$5:$Y$854,($E125-1)*50+$F125,U$7)*$C125,0)+IF($H125&gt;0,INDEX(怒翼升级!$J$5:$Y$854,($H125-1)*50+$H125,U$7)*$C125,0))</f>
        <v>0</v>
      </c>
      <c r="V125" s="12">
        <f>INT(IF($E125&gt;0,INDEX(怒翼升级!$J$5:$Y$854,($E125-1)*50+$F125,V$7)*$C125,0)+IF($H125&gt;0,INDEX(怒翼升级!$J$5:$Y$854,($H125-1)*50+$H125,V$7)*$C125,0))</f>
        <v>0</v>
      </c>
      <c r="W125" s="12">
        <f>INT(IF($E125&gt;0,INDEX(怒翼升级!$J$5:$Y$854,($E125-1)*50+$F125,W$7)*$C125,0)+IF($H125&gt;0,INDEX(怒翼升级!$J$5:$Y$854,($H125-1)*50+$H125,W$7)*$C125,0))</f>
        <v>0</v>
      </c>
      <c r="X125" s="12">
        <f>INT(IF($E125&gt;0,INDEX(怒翼升级!$J$5:$Y$854,($E125-1)*50+$F125,X$7)*$C125,0)+IF($H125&gt;0,INDEX(怒翼升级!$J$5:$Y$854,($H125-1)*50+$H125,X$7)*$C125,0))</f>
        <v>0</v>
      </c>
      <c r="Y125" s="12">
        <f>INT(IF($E125&gt;0,INDEX(怒翼升级!$J$5:$Y$854,($E125-1)*50+$F125,Y$7)*$C125,0)+IF($H125&gt;0,INDEX(怒翼升级!$J$5:$Y$854,($H125-1)*50+$H125,Y$7)*$C125,0))</f>
        <v>0</v>
      </c>
    </row>
    <row r="126" spans="1:25" ht="16.5" x14ac:dyDescent="0.15">
      <c r="A126" s="14" t="s">
        <v>17</v>
      </c>
      <c r="B126" s="20" t="s">
        <v>188</v>
      </c>
      <c r="C126" s="12">
        <f t="shared" si="2"/>
        <v>0.4</v>
      </c>
      <c r="D126" s="14" t="s">
        <v>159</v>
      </c>
      <c r="E126" s="12">
        <f>INDEX(怒翼属性投放!$A$11:$A$27,MATCH(怒翼情缘!D126,怒翼属性投放!$B$11:$B$27,0))</f>
        <v>12</v>
      </c>
      <c r="F126" s="14">
        <v>20</v>
      </c>
      <c r="G126" s="14"/>
      <c r="H126" s="12">
        <f>IF(ISBLANK(G126),0,INDEX(怒翼属性投放!$A$11:$A$27,MATCH(怒翼情缘!G126,怒翼属性投放!$B$11:$B$27,0)))</f>
        <v>0</v>
      </c>
      <c r="I126" s="14">
        <v>20</v>
      </c>
      <c r="J126" s="12">
        <f>INT(IF($E126&gt;0,INDEX(怒翼升级!$J$5:$Y$854,($E126-1)*50+$F126,J$7)*$C126,0)+IF($H126&gt;0,INDEX(怒翼升级!$J$5:$Y$854,($H126-1)*50+$H126,J$7)*$C126,0))</f>
        <v>5500</v>
      </c>
      <c r="K126" s="12">
        <f>INT(IF($E126&gt;0,INDEX(怒翼升级!$J$5:$Y$854,($E126-1)*50+$F126,K$7)*$C126,0)+IF($H126&gt;0,INDEX(怒翼升级!$J$5:$Y$854,($H126-1)*50+$H126,K$7)*$C126,0))</f>
        <v>440</v>
      </c>
      <c r="L126" s="12">
        <f>INT(IF($E126&gt;0,INDEX(怒翼升级!$J$5:$Y$854,($E126-1)*50+$F126,L$7)*$C126,0)+IF($H126&gt;0,INDEX(怒翼升级!$J$5:$Y$854,($H126-1)*50+$H126,L$7)*$C126,0))</f>
        <v>220</v>
      </c>
      <c r="M126" s="12">
        <f>INT(IF($E126&gt;0,INDEX(怒翼升级!$J$5:$Y$854,($E126-1)*50+$F126,M$7)*$C126,0)+IF($H126&gt;0,INDEX(怒翼升级!$J$5:$Y$854,($H126-1)*50+$H126,M$7)*$C126,0))</f>
        <v>220</v>
      </c>
      <c r="N126" s="12">
        <f>INT(IF($E126&gt;0,INDEX(怒翼升级!$J$5:$Y$854,($E126-1)*50+$F126,N$7)*$C126,0)+IF($H126&gt;0,INDEX(怒翼升级!$J$5:$Y$854,($H126-1)*50+$H126,N$7)*$C126,0))</f>
        <v>0</v>
      </c>
      <c r="O126" s="12">
        <f>INT(IF($E126&gt;0,INDEX(怒翼升级!$J$5:$Y$854,($E126-1)*50+$F126,O$7)*$C126,0)+IF($H126&gt;0,INDEX(怒翼升级!$J$5:$Y$854,($H126-1)*50+$H126,O$7)*$C126,0))</f>
        <v>660</v>
      </c>
      <c r="P126" s="12">
        <f>INT(IF($E126&gt;0,INDEX(怒翼升级!$J$5:$Y$854,($E126-1)*50+$F126,P$7)*$C126,0)+IF($H126&gt;0,INDEX(怒翼升级!$J$5:$Y$854,($H126-1)*50+$H126,P$7)*$C126,0))</f>
        <v>0</v>
      </c>
      <c r="Q126" s="12">
        <f>INT(IF($E126&gt;0,INDEX(怒翼升级!$J$5:$Y$854,($E126-1)*50+$F126,Q$7)*$C126,0)+IF($H126&gt;0,INDEX(怒翼升级!$J$5:$Y$854,($H126-1)*50+$H126,Q$7)*$C126,0))</f>
        <v>0</v>
      </c>
      <c r="R126" s="12">
        <f>INT(IF($E126&gt;0,INDEX(怒翼升级!$J$5:$Y$854,($E126-1)*50+$F126,R$7)*$C126,0)+IF($H126&gt;0,INDEX(怒翼升级!$J$5:$Y$854,($H126-1)*50+$H126,R$7)*$C126,0))</f>
        <v>0</v>
      </c>
      <c r="S126" s="12">
        <f>INT(IF($E126&gt;0,INDEX(怒翼升级!$J$5:$Y$854,($E126-1)*50+$F126,S$7)*$C126,0)+IF($H126&gt;0,INDEX(怒翼升级!$J$5:$Y$854,($H126-1)*50+$H126,S$7)*$C126,0))</f>
        <v>0</v>
      </c>
      <c r="T126" s="12">
        <f>INT(IF($E126&gt;0,INDEX(怒翼升级!$J$5:$Y$854,($E126-1)*50+$F126,T$7)*$C126,0)+IF($H126&gt;0,INDEX(怒翼升级!$J$5:$Y$854,($H126-1)*50+$H126,T$7)*$C126,0))</f>
        <v>0</v>
      </c>
      <c r="U126" s="12">
        <f>INT(IF($E126&gt;0,INDEX(怒翼升级!$J$5:$Y$854,($E126-1)*50+$F126,U$7)*$C126,0)+IF($H126&gt;0,INDEX(怒翼升级!$J$5:$Y$854,($H126-1)*50+$H126,U$7)*$C126,0))</f>
        <v>0</v>
      </c>
      <c r="V126" s="12">
        <f>INT(IF($E126&gt;0,INDEX(怒翼升级!$J$5:$Y$854,($E126-1)*50+$F126,V$7)*$C126,0)+IF($H126&gt;0,INDEX(怒翼升级!$J$5:$Y$854,($H126-1)*50+$H126,V$7)*$C126,0))</f>
        <v>0</v>
      </c>
      <c r="W126" s="12">
        <f>INT(IF($E126&gt;0,INDEX(怒翼升级!$J$5:$Y$854,($E126-1)*50+$F126,W$7)*$C126,0)+IF($H126&gt;0,INDEX(怒翼升级!$J$5:$Y$854,($H126-1)*50+$H126,W$7)*$C126,0))</f>
        <v>0</v>
      </c>
      <c r="X126" s="12">
        <f>INT(IF($E126&gt;0,INDEX(怒翼升级!$J$5:$Y$854,($E126-1)*50+$F126,X$7)*$C126,0)+IF($H126&gt;0,INDEX(怒翼升级!$J$5:$Y$854,($H126-1)*50+$H126,X$7)*$C126,0))</f>
        <v>0</v>
      </c>
      <c r="Y126" s="12">
        <f>INT(IF($E126&gt;0,INDEX(怒翼升级!$J$5:$Y$854,($E126-1)*50+$F126,Y$7)*$C126,0)+IF($H126&gt;0,INDEX(怒翼升级!$J$5:$Y$854,($H126-1)*50+$H126,Y$7)*$C126,0))</f>
        <v>0</v>
      </c>
    </row>
    <row r="127" spans="1:25" ht="16.5" x14ac:dyDescent="0.15">
      <c r="A127" s="14" t="s">
        <v>18</v>
      </c>
      <c r="B127" s="20" t="s">
        <v>188</v>
      </c>
      <c r="C127" s="12">
        <f t="shared" si="2"/>
        <v>0.4</v>
      </c>
      <c r="D127" s="14" t="s">
        <v>160</v>
      </c>
      <c r="E127" s="12">
        <f>INDEX(怒翼属性投放!$A$11:$A$27,MATCH(怒翼情缘!D127,怒翼属性投放!$B$11:$B$27,0))</f>
        <v>13</v>
      </c>
      <c r="F127" s="14">
        <v>20</v>
      </c>
      <c r="G127" s="14"/>
      <c r="H127" s="12">
        <f>IF(ISBLANK(G127),0,INDEX(怒翼属性投放!$A$11:$A$27,MATCH(怒翼情缘!G127,怒翼属性投放!$B$11:$B$27,0)))</f>
        <v>0</v>
      </c>
      <c r="I127" s="14">
        <v>20</v>
      </c>
      <c r="J127" s="12">
        <f>INT(IF($E127&gt;0,INDEX(怒翼升级!$J$5:$Y$854,($E127-1)*50+$F127,J$7)*$C127,0)+IF($H127&gt;0,INDEX(怒翼升级!$J$5:$Y$854,($H127-1)*50+$H127,J$7)*$C127,0))</f>
        <v>5500</v>
      </c>
      <c r="K127" s="12">
        <f>INT(IF($E127&gt;0,INDEX(怒翼升级!$J$5:$Y$854,($E127-1)*50+$F127,K$7)*$C127,0)+IF($H127&gt;0,INDEX(怒翼升级!$J$5:$Y$854,($H127-1)*50+$H127,K$7)*$C127,0))</f>
        <v>440</v>
      </c>
      <c r="L127" s="12">
        <f>INT(IF($E127&gt;0,INDEX(怒翼升级!$J$5:$Y$854,($E127-1)*50+$F127,L$7)*$C127,0)+IF($H127&gt;0,INDEX(怒翼升级!$J$5:$Y$854,($H127-1)*50+$H127,L$7)*$C127,0))</f>
        <v>220</v>
      </c>
      <c r="M127" s="12">
        <f>INT(IF($E127&gt;0,INDEX(怒翼升级!$J$5:$Y$854,($E127-1)*50+$F127,M$7)*$C127,0)+IF($H127&gt;0,INDEX(怒翼升级!$J$5:$Y$854,($H127-1)*50+$H127,M$7)*$C127,0))</f>
        <v>220</v>
      </c>
      <c r="N127" s="12">
        <f>INT(IF($E127&gt;0,INDEX(怒翼升级!$J$5:$Y$854,($E127-1)*50+$F127,N$7)*$C127,0)+IF($H127&gt;0,INDEX(怒翼升级!$J$5:$Y$854,($H127-1)*50+$H127,N$7)*$C127,0))</f>
        <v>0</v>
      </c>
      <c r="O127" s="12">
        <f>INT(IF($E127&gt;0,INDEX(怒翼升级!$J$5:$Y$854,($E127-1)*50+$F127,O$7)*$C127,0)+IF($H127&gt;0,INDEX(怒翼升级!$J$5:$Y$854,($H127-1)*50+$H127,O$7)*$C127,0))</f>
        <v>0</v>
      </c>
      <c r="P127" s="12">
        <f>INT(IF($E127&gt;0,INDEX(怒翼升级!$J$5:$Y$854,($E127-1)*50+$F127,P$7)*$C127,0)+IF($H127&gt;0,INDEX(怒翼升级!$J$5:$Y$854,($H127-1)*50+$H127,P$7)*$C127,0))</f>
        <v>660</v>
      </c>
      <c r="Q127" s="12">
        <f>INT(IF($E127&gt;0,INDEX(怒翼升级!$J$5:$Y$854,($E127-1)*50+$F127,Q$7)*$C127,0)+IF($H127&gt;0,INDEX(怒翼升级!$J$5:$Y$854,($H127-1)*50+$H127,Q$7)*$C127,0))</f>
        <v>0</v>
      </c>
      <c r="R127" s="12">
        <f>INT(IF($E127&gt;0,INDEX(怒翼升级!$J$5:$Y$854,($E127-1)*50+$F127,R$7)*$C127,0)+IF($H127&gt;0,INDEX(怒翼升级!$J$5:$Y$854,($H127-1)*50+$H127,R$7)*$C127,0))</f>
        <v>0</v>
      </c>
      <c r="S127" s="12">
        <f>INT(IF($E127&gt;0,INDEX(怒翼升级!$J$5:$Y$854,($E127-1)*50+$F127,S$7)*$C127,0)+IF($H127&gt;0,INDEX(怒翼升级!$J$5:$Y$854,($H127-1)*50+$H127,S$7)*$C127,0))</f>
        <v>0</v>
      </c>
      <c r="T127" s="12">
        <f>INT(IF($E127&gt;0,INDEX(怒翼升级!$J$5:$Y$854,($E127-1)*50+$F127,T$7)*$C127,0)+IF($H127&gt;0,INDEX(怒翼升级!$J$5:$Y$854,($H127-1)*50+$H127,T$7)*$C127,0))</f>
        <v>0</v>
      </c>
      <c r="U127" s="12">
        <f>INT(IF($E127&gt;0,INDEX(怒翼升级!$J$5:$Y$854,($E127-1)*50+$F127,U$7)*$C127,0)+IF($H127&gt;0,INDEX(怒翼升级!$J$5:$Y$854,($H127-1)*50+$H127,U$7)*$C127,0))</f>
        <v>0</v>
      </c>
      <c r="V127" s="12">
        <f>INT(IF($E127&gt;0,INDEX(怒翼升级!$J$5:$Y$854,($E127-1)*50+$F127,V$7)*$C127,0)+IF($H127&gt;0,INDEX(怒翼升级!$J$5:$Y$854,($H127-1)*50+$H127,V$7)*$C127,0))</f>
        <v>0</v>
      </c>
      <c r="W127" s="12">
        <f>INT(IF($E127&gt;0,INDEX(怒翼升级!$J$5:$Y$854,($E127-1)*50+$F127,W$7)*$C127,0)+IF($H127&gt;0,INDEX(怒翼升级!$J$5:$Y$854,($H127-1)*50+$H127,W$7)*$C127,0))</f>
        <v>0</v>
      </c>
      <c r="X127" s="12">
        <f>INT(IF($E127&gt;0,INDEX(怒翼升级!$J$5:$Y$854,($E127-1)*50+$F127,X$7)*$C127,0)+IF($H127&gt;0,INDEX(怒翼升级!$J$5:$Y$854,($H127-1)*50+$H127,X$7)*$C127,0))</f>
        <v>0</v>
      </c>
      <c r="Y127" s="12">
        <f>INT(IF($E127&gt;0,INDEX(怒翼升级!$J$5:$Y$854,($E127-1)*50+$F127,Y$7)*$C127,0)+IF($H127&gt;0,INDEX(怒翼升级!$J$5:$Y$854,($H127-1)*50+$H127,Y$7)*$C127,0))</f>
        <v>0</v>
      </c>
    </row>
    <row r="128" spans="1:25" ht="16.5" x14ac:dyDescent="0.15">
      <c r="A128" s="14" t="s">
        <v>19</v>
      </c>
      <c r="B128" s="20" t="s">
        <v>188</v>
      </c>
      <c r="C128" s="12">
        <f t="shared" si="2"/>
        <v>0.4</v>
      </c>
      <c r="D128" s="14" t="s">
        <v>158</v>
      </c>
      <c r="E128" s="12">
        <f>INDEX(怒翼属性投放!$A$11:$A$27,MATCH(怒翼情缘!D128,怒翼属性投放!$B$11:$B$27,0))</f>
        <v>8</v>
      </c>
      <c r="F128" s="14">
        <v>20</v>
      </c>
      <c r="G128" s="14"/>
      <c r="H128" s="12">
        <f>IF(ISBLANK(G128),0,INDEX(怒翼属性投放!$A$11:$A$27,MATCH(怒翼情缘!G128,怒翼属性投放!$B$11:$B$27,0)))</f>
        <v>0</v>
      </c>
      <c r="I128" s="14">
        <v>20</v>
      </c>
      <c r="J128" s="12">
        <f>INT(IF($E128&gt;0,INDEX(怒翼升级!$J$5:$Y$854,($E128-1)*50+$F128,J$7)*$C128,0)+IF($H128&gt;0,INDEX(怒翼升级!$J$5:$Y$854,($H128-1)*50+$H128,J$7)*$C128,0))</f>
        <v>3850</v>
      </c>
      <c r="K128" s="12">
        <f>INT(IF($E128&gt;0,INDEX(怒翼升级!$J$5:$Y$854,($E128-1)*50+$F128,K$7)*$C128,0)+IF($H128&gt;0,INDEX(怒翼升级!$J$5:$Y$854,($H128-1)*50+$H128,K$7)*$C128,0))</f>
        <v>308</v>
      </c>
      <c r="L128" s="12">
        <f>INT(IF($E128&gt;0,INDEX(怒翼升级!$J$5:$Y$854,($E128-1)*50+$F128,L$7)*$C128,0)+IF($H128&gt;0,INDEX(怒翼升级!$J$5:$Y$854,($H128-1)*50+$H128,L$7)*$C128,0))</f>
        <v>154</v>
      </c>
      <c r="M128" s="12">
        <f>INT(IF($E128&gt;0,INDEX(怒翼升级!$J$5:$Y$854,($E128-1)*50+$F128,M$7)*$C128,0)+IF($H128&gt;0,INDEX(怒翼升级!$J$5:$Y$854,($H128-1)*50+$H128,M$7)*$C128,0))</f>
        <v>154</v>
      </c>
      <c r="N128" s="12">
        <f>INT(IF($E128&gt;0,INDEX(怒翼升级!$J$5:$Y$854,($E128-1)*50+$F128,N$7)*$C128,0)+IF($H128&gt;0,INDEX(怒翼升级!$J$5:$Y$854,($H128-1)*50+$H128,N$7)*$C128,0))</f>
        <v>0</v>
      </c>
      <c r="O128" s="12">
        <f>INT(IF($E128&gt;0,INDEX(怒翼升级!$J$5:$Y$854,($E128-1)*50+$F128,O$7)*$C128,0)+IF($H128&gt;0,INDEX(怒翼升级!$J$5:$Y$854,($H128-1)*50+$H128,O$7)*$C128,0))</f>
        <v>462</v>
      </c>
      <c r="P128" s="12">
        <f>INT(IF($E128&gt;0,INDEX(怒翼升级!$J$5:$Y$854,($E128-1)*50+$F128,P$7)*$C128,0)+IF($H128&gt;0,INDEX(怒翼升级!$J$5:$Y$854,($H128-1)*50+$H128,P$7)*$C128,0))</f>
        <v>0</v>
      </c>
      <c r="Q128" s="12">
        <f>INT(IF($E128&gt;0,INDEX(怒翼升级!$J$5:$Y$854,($E128-1)*50+$F128,Q$7)*$C128,0)+IF($H128&gt;0,INDEX(怒翼升级!$J$5:$Y$854,($H128-1)*50+$H128,Q$7)*$C128,0))</f>
        <v>0</v>
      </c>
      <c r="R128" s="12">
        <f>INT(IF($E128&gt;0,INDEX(怒翼升级!$J$5:$Y$854,($E128-1)*50+$F128,R$7)*$C128,0)+IF($H128&gt;0,INDEX(怒翼升级!$J$5:$Y$854,($H128-1)*50+$H128,R$7)*$C128,0))</f>
        <v>0</v>
      </c>
      <c r="S128" s="12">
        <f>INT(IF($E128&gt;0,INDEX(怒翼升级!$J$5:$Y$854,($E128-1)*50+$F128,S$7)*$C128,0)+IF($H128&gt;0,INDEX(怒翼升级!$J$5:$Y$854,($H128-1)*50+$H128,S$7)*$C128,0))</f>
        <v>0</v>
      </c>
      <c r="T128" s="12">
        <f>INT(IF($E128&gt;0,INDEX(怒翼升级!$J$5:$Y$854,($E128-1)*50+$F128,T$7)*$C128,0)+IF($H128&gt;0,INDEX(怒翼升级!$J$5:$Y$854,($H128-1)*50+$H128,T$7)*$C128,0))</f>
        <v>0</v>
      </c>
      <c r="U128" s="12">
        <f>INT(IF($E128&gt;0,INDEX(怒翼升级!$J$5:$Y$854,($E128-1)*50+$F128,U$7)*$C128,0)+IF($H128&gt;0,INDEX(怒翼升级!$J$5:$Y$854,($H128-1)*50+$H128,U$7)*$C128,0))</f>
        <v>0</v>
      </c>
      <c r="V128" s="12">
        <f>INT(IF($E128&gt;0,INDEX(怒翼升级!$J$5:$Y$854,($E128-1)*50+$F128,V$7)*$C128,0)+IF($H128&gt;0,INDEX(怒翼升级!$J$5:$Y$854,($H128-1)*50+$H128,V$7)*$C128,0))</f>
        <v>0</v>
      </c>
      <c r="W128" s="12">
        <f>INT(IF($E128&gt;0,INDEX(怒翼升级!$J$5:$Y$854,($E128-1)*50+$F128,W$7)*$C128,0)+IF($H128&gt;0,INDEX(怒翼升级!$J$5:$Y$854,($H128-1)*50+$H128,W$7)*$C128,0))</f>
        <v>0</v>
      </c>
      <c r="X128" s="12">
        <f>INT(IF($E128&gt;0,INDEX(怒翼升级!$J$5:$Y$854,($E128-1)*50+$F128,X$7)*$C128,0)+IF($H128&gt;0,INDEX(怒翼升级!$J$5:$Y$854,($H128-1)*50+$H128,X$7)*$C128,0))</f>
        <v>0</v>
      </c>
      <c r="Y128" s="12">
        <f>INT(IF($E128&gt;0,INDEX(怒翼升级!$J$5:$Y$854,($E128-1)*50+$F128,Y$7)*$C128,0)+IF($H128&gt;0,INDEX(怒翼升级!$J$5:$Y$854,($H128-1)*50+$H128,Y$7)*$C128,0))</f>
        <v>0</v>
      </c>
    </row>
    <row r="129" spans="1:25" ht="16.5" x14ac:dyDescent="0.15">
      <c r="A129" s="14" t="s">
        <v>20</v>
      </c>
      <c r="B129" s="20" t="s">
        <v>188</v>
      </c>
      <c r="C129" s="12">
        <f t="shared" si="2"/>
        <v>0.25</v>
      </c>
      <c r="D129" s="14" t="s">
        <v>181</v>
      </c>
      <c r="E129" s="12">
        <f>INDEX(怒翼属性投放!$A$11:$A$27,MATCH(怒翼情缘!D129,怒翼属性投放!$B$11:$B$27,0))</f>
        <v>16</v>
      </c>
      <c r="F129" s="14">
        <v>20</v>
      </c>
      <c r="G129" s="14" t="s">
        <v>182</v>
      </c>
      <c r="H129" s="12">
        <f>IF(ISBLANK(G129),0,INDEX(怒翼属性投放!$A$11:$A$27,MATCH(怒翼情缘!G129,怒翼属性投放!$B$11:$B$27,0)))</f>
        <v>14</v>
      </c>
      <c r="I129" s="14">
        <v>20</v>
      </c>
      <c r="J129" s="12">
        <f>INT(IF($E129&gt;0,INDEX(怒翼升级!$J$5:$Y$854,($E129-1)*50+$F129,J$7)*$C129,0)+IF($H129&gt;0,INDEX(怒翼升级!$J$5:$Y$854,($H129-1)*50+$H129,J$7)*$C129,0))</f>
        <v>2633</v>
      </c>
      <c r="K129" s="12">
        <f>INT(IF($E129&gt;0,INDEX(怒翼升级!$J$5:$Y$854,($E129-1)*50+$F129,K$7)*$C129,0)+IF($H129&gt;0,INDEX(怒翼升级!$J$5:$Y$854,($H129-1)*50+$H129,K$7)*$C129,0))</f>
        <v>538</v>
      </c>
      <c r="L129" s="12">
        <f>INT(IF($E129&gt;0,INDEX(怒翼升级!$J$5:$Y$854,($E129-1)*50+$F129,L$7)*$C129,0)+IF($H129&gt;0,INDEX(怒翼升级!$J$5:$Y$854,($H129-1)*50+$H129,L$7)*$C129,0))</f>
        <v>269</v>
      </c>
      <c r="M129" s="12">
        <f>INT(IF($E129&gt;0,INDEX(怒翼升级!$J$5:$Y$854,($E129-1)*50+$F129,M$7)*$C129,0)+IF($H129&gt;0,INDEX(怒翼升级!$J$5:$Y$854,($H129-1)*50+$H129,M$7)*$C129,0))</f>
        <v>269</v>
      </c>
      <c r="N129" s="12">
        <f>INT(IF($E129&gt;0,INDEX(怒翼升级!$J$5:$Y$854,($E129-1)*50+$F129,N$7)*$C129,0)+IF($H129&gt;0,INDEX(怒翼升级!$J$5:$Y$854,($H129-1)*50+$H129,N$7)*$C129,0))</f>
        <v>328</v>
      </c>
      <c r="O129" s="12">
        <f>INT(IF($E129&gt;0,INDEX(怒翼升级!$J$5:$Y$854,($E129-1)*50+$F129,O$7)*$C129,0)+IF($H129&gt;0,INDEX(怒翼升级!$J$5:$Y$854,($H129-1)*50+$H129,O$7)*$C129,0))</f>
        <v>0</v>
      </c>
      <c r="P129" s="12">
        <f>INT(IF($E129&gt;0,INDEX(怒翼升级!$J$5:$Y$854,($E129-1)*50+$F129,P$7)*$C129,0)+IF($H129&gt;0,INDEX(怒翼升级!$J$5:$Y$854,($H129-1)*50+$H129,P$7)*$C129,0))</f>
        <v>328</v>
      </c>
      <c r="Q129" s="12">
        <f>INT(IF($E129&gt;0,INDEX(怒翼升级!$J$5:$Y$854,($E129-1)*50+$F129,Q$7)*$C129,0)+IF($H129&gt;0,INDEX(怒翼升级!$J$5:$Y$854,($H129-1)*50+$H129,Q$7)*$C129,0))</f>
        <v>316</v>
      </c>
      <c r="R129" s="12">
        <f>INT(IF($E129&gt;0,INDEX(怒翼升级!$J$5:$Y$854,($E129-1)*50+$F129,R$7)*$C129,0)+IF($H129&gt;0,INDEX(怒翼升级!$J$5:$Y$854,($H129-1)*50+$H129,R$7)*$C129,0))</f>
        <v>0</v>
      </c>
      <c r="S129" s="12">
        <f>INT(IF($E129&gt;0,INDEX(怒翼升级!$J$5:$Y$854,($E129-1)*50+$F129,S$7)*$C129,0)+IF($H129&gt;0,INDEX(怒翼升级!$J$5:$Y$854,($H129-1)*50+$H129,S$7)*$C129,0))</f>
        <v>0</v>
      </c>
      <c r="T129" s="12">
        <f>INT(IF($E129&gt;0,INDEX(怒翼升级!$J$5:$Y$854,($E129-1)*50+$F129,T$7)*$C129,0)+IF($H129&gt;0,INDEX(怒翼升级!$J$5:$Y$854,($H129-1)*50+$H129,T$7)*$C129,0))</f>
        <v>0</v>
      </c>
      <c r="U129" s="12">
        <f>INT(IF($E129&gt;0,INDEX(怒翼升级!$J$5:$Y$854,($E129-1)*50+$F129,U$7)*$C129,0)+IF($H129&gt;0,INDEX(怒翼升级!$J$5:$Y$854,($H129-1)*50+$H129,U$7)*$C129,0))</f>
        <v>32</v>
      </c>
      <c r="V129" s="12">
        <f>INT(IF($E129&gt;0,INDEX(怒翼升级!$J$5:$Y$854,($E129-1)*50+$F129,V$7)*$C129,0)+IF($H129&gt;0,INDEX(怒翼升级!$J$5:$Y$854,($H129-1)*50+$H129,V$7)*$C129,0))</f>
        <v>0</v>
      </c>
      <c r="W129" s="12">
        <f>INT(IF($E129&gt;0,INDEX(怒翼升级!$J$5:$Y$854,($E129-1)*50+$F129,W$7)*$C129,0)+IF($H129&gt;0,INDEX(怒翼升级!$J$5:$Y$854,($H129-1)*50+$H129,W$7)*$C129,0))</f>
        <v>32</v>
      </c>
      <c r="X129" s="12">
        <f>INT(IF($E129&gt;0,INDEX(怒翼升级!$J$5:$Y$854,($E129-1)*50+$F129,X$7)*$C129,0)+IF($H129&gt;0,INDEX(怒翼升级!$J$5:$Y$854,($H129-1)*50+$H129,X$7)*$C129,0))</f>
        <v>0</v>
      </c>
      <c r="Y129" s="12">
        <f>INT(IF($E129&gt;0,INDEX(怒翼升级!$J$5:$Y$854,($E129-1)*50+$F129,Y$7)*$C129,0)+IF($H129&gt;0,INDEX(怒翼升级!$J$5:$Y$854,($H129-1)*50+$H129,Y$7)*$C129,0))</f>
        <v>0</v>
      </c>
    </row>
    <row r="130" spans="1:25" ht="16.5" x14ac:dyDescent="0.15">
      <c r="A130" s="14" t="s">
        <v>25</v>
      </c>
      <c r="B130" s="20" t="s">
        <v>188</v>
      </c>
      <c r="C130" s="12">
        <f t="shared" si="2"/>
        <v>0.4</v>
      </c>
      <c r="D130" s="14" t="s">
        <v>161</v>
      </c>
      <c r="E130" s="12">
        <f>INDEX(怒翼属性投放!$A$11:$A$27,MATCH(怒翼情缘!D130,怒翼属性投放!$B$11:$B$27,0))</f>
        <v>4</v>
      </c>
      <c r="F130" s="14">
        <v>20</v>
      </c>
      <c r="G130" s="14"/>
      <c r="H130" s="12">
        <f>IF(ISBLANK(G130),0,INDEX(怒翼属性投放!$A$11:$A$27,MATCH(怒翼情缘!G130,怒翼属性投放!$B$11:$B$27,0)))</f>
        <v>0</v>
      </c>
      <c r="I130" s="14">
        <v>20</v>
      </c>
      <c r="J130" s="12">
        <f>INT(IF($E130&gt;0,INDEX(怒翼升级!$J$5:$Y$854,($E130-1)*50+$F130,J$7)*$C130,0)+IF($H130&gt;0,INDEX(怒翼升级!$J$5:$Y$854,($H130-1)*50+$H130,J$7)*$C130,0))</f>
        <v>2323</v>
      </c>
      <c r="K130" s="12">
        <f>INT(IF($E130&gt;0,INDEX(怒翼升级!$J$5:$Y$854,($E130-1)*50+$F130,K$7)*$C130,0)+IF($H130&gt;0,INDEX(怒翼升级!$J$5:$Y$854,($H130-1)*50+$H130,K$7)*$C130,0))</f>
        <v>185</v>
      </c>
      <c r="L130" s="12">
        <f>INT(IF($E130&gt;0,INDEX(怒翼升级!$J$5:$Y$854,($E130-1)*50+$F130,L$7)*$C130,0)+IF($H130&gt;0,INDEX(怒翼升级!$J$5:$Y$854,($H130-1)*50+$H130,L$7)*$C130,0))</f>
        <v>92</v>
      </c>
      <c r="M130" s="12">
        <f>INT(IF($E130&gt;0,INDEX(怒翼升级!$J$5:$Y$854,($E130-1)*50+$F130,M$7)*$C130,0)+IF($H130&gt;0,INDEX(怒翼升级!$J$5:$Y$854,($H130-1)*50+$H130,M$7)*$C130,0))</f>
        <v>92</v>
      </c>
      <c r="N130" s="12">
        <f>INT(IF($E130&gt;0,INDEX(怒翼升级!$J$5:$Y$854,($E130-1)*50+$F130,N$7)*$C130,0)+IF($H130&gt;0,INDEX(怒翼升级!$J$5:$Y$854,($H130-1)*50+$H130,N$7)*$C130,0))</f>
        <v>0</v>
      </c>
      <c r="O130" s="12">
        <f>INT(IF($E130&gt;0,INDEX(怒翼升级!$J$5:$Y$854,($E130-1)*50+$F130,O$7)*$C130,0)+IF($H130&gt;0,INDEX(怒翼升级!$J$5:$Y$854,($H130-1)*50+$H130,O$7)*$C130,0))</f>
        <v>0</v>
      </c>
      <c r="P130" s="12">
        <f>INT(IF($E130&gt;0,INDEX(怒翼升级!$J$5:$Y$854,($E130-1)*50+$F130,P$7)*$C130,0)+IF($H130&gt;0,INDEX(怒翼升级!$J$5:$Y$854,($H130-1)*50+$H130,P$7)*$C130,0))</f>
        <v>0</v>
      </c>
      <c r="Q130" s="12">
        <f>INT(IF($E130&gt;0,INDEX(怒翼升级!$J$5:$Y$854,($E130-1)*50+$F130,Q$7)*$C130,0)+IF($H130&gt;0,INDEX(怒翼升级!$J$5:$Y$854,($H130-1)*50+$H130,Q$7)*$C130,0))</f>
        <v>0</v>
      </c>
      <c r="R130" s="12">
        <f>INT(IF($E130&gt;0,INDEX(怒翼升级!$J$5:$Y$854,($E130-1)*50+$F130,R$7)*$C130,0)+IF($H130&gt;0,INDEX(怒翼升级!$J$5:$Y$854,($H130-1)*50+$H130,R$7)*$C130,0))</f>
        <v>0</v>
      </c>
      <c r="S130" s="12">
        <f>INT(IF($E130&gt;0,INDEX(怒翼升级!$J$5:$Y$854,($E130-1)*50+$F130,S$7)*$C130,0)+IF($H130&gt;0,INDEX(怒翼升级!$J$5:$Y$854,($H130-1)*50+$H130,S$7)*$C130,0))</f>
        <v>0</v>
      </c>
      <c r="T130" s="12">
        <f>INT(IF($E130&gt;0,INDEX(怒翼升级!$J$5:$Y$854,($E130-1)*50+$F130,T$7)*$C130,0)+IF($H130&gt;0,INDEX(怒翼升级!$J$5:$Y$854,($H130-1)*50+$H130,T$7)*$C130,0))</f>
        <v>0</v>
      </c>
      <c r="U130" s="12">
        <f>INT(IF($E130&gt;0,INDEX(怒翼升级!$J$5:$Y$854,($E130-1)*50+$F130,U$7)*$C130,0)+IF($H130&gt;0,INDEX(怒翼升级!$J$5:$Y$854,($H130-1)*50+$H130,U$7)*$C130,0))</f>
        <v>0</v>
      </c>
      <c r="V130" s="12">
        <f>INT(IF($E130&gt;0,INDEX(怒翼升级!$J$5:$Y$854,($E130-1)*50+$F130,V$7)*$C130,0)+IF($H130&gt;0,INDEX(怒翼升级!$J$5:$Y$854,($H130-1)*50+$H130,V$7)*$C130,0))</f>
        <v>0</v>
      </c>
      <c r="W130" s="12">
        <f>INT(IF($E130&gt;0,INDEX(怒翼升级!$J$5:$Y$854,($E130-1)*50+$F130,W$7)*$C130,0)+IF($H130&gt;0,INDEX(怒翼升级!$J$5:$Y$854,($H130-1)*50+$H130,W$7)*$C130,0))</f>
        <v>0</v>
      </c>
      <c r="X130" s="12">
        <f>INT(IF($E130&gt;0,INDEX(怒翼升级!$J$5:$Y$854,($E130-1)*50+$F130,X$7)*$C130,0)+IF($H130&gt;0,INDEX(怒翼升级!$J$5:$Y$854,($H130-1)*50+$H130,X$7)*$C130,0))</f>
        <v>0</v>
      </c>
      <c r="Y130" s="12">
        <f>INT(IF($E130&gt;0,INDEX(怒翼升级!$J$5:$Y$854,($E130-1)*50+$F130,Y$7)*$C130,0)+IF($H130&gt;0,INDEX(怒翼升级!$J$5:$Y$854,($H130-1)*50+$H130,Y$7)*$C130,0))</f>
        <v>0</v>
      </c>
    </row>
    <row r="131" spans="1:25" ht="16.5" x14ac:dyDescent="0.15">
      <c r="A131" s="14" t="s">
        <v>9</v>
      </c>
      <c r="B131" s="20" t="s">
        <v>188</v>
      </c>
      <c r="C131" s="12">
        <f t="shared" si="2"/>
        <v>0.25</v>
      </c>
      <c r="D131" s="14" t="s">
        <v>16</v>
      </c>
      <c r="E131" s="12">
        <f>INDEX(怒翼属性投放!$A$11:$A$27,MATCH(怒翼情缘!D131,怒翼属性投放!$B$11:$B$27,0))</f>
        <v>8</v>
      </c>
      <c r="F131" s="14">
        <v>20</v>
      </c>
      <c r="G131" s="14" t="s">
        <v>169</v>
      </c>
      <c r="H131" s="12">
        <f>IF(ISBLANK(G131),0,INDEX(怒翼属性投放!$A$11:$A$27,MATCH(怒翼情缘!G131,怒翼属性投放!$B$11:$B$27,0)))</f>
        <v>9</v>
      </c>
      <c r="I131" s="14">
        <v>20</v>
      </c>
      <c r="J131" s="12">
        <f>INT(IF($E131&gt;0,INDEX(怒翼升级!$J$5:$Y$854,($E131-1)*50+$F131,J$7)*$C131,0)+IF($H131&gt;0,INDEX(怒翼升级!$J$5:$Y$854,($H131-1)*50+$H131,J$7)*$C131,0))</f>
        <v>3781</v>
      </c>
      <c r="K131" s="12">
        <f>INT(IF($E131&gt;0,INDEX(怒翼升级!$J$5:$Y$854,($E131-1)*50+$F131,K$7)*$C131,0)+IF($H131&gt;0,INDEX(怒翼升级!$J$5:$Y$854,($H131-1)*50+$H131,K$7)*$C131,0))</f>
        <v>302</v>
      </c>
      <c r="L131" s="12">
        <f>INT(IF($E131&gt;0,INDEX(怒翼升级!$J$5:$Y$854,($E131-1)*50+$F131,L$7)*$C131,0)+IF($H131&gt;0,INDEX(怒翼升级!$J$5:$Y$854,($H131-1)*50+$H131,L$7)*$C131,0))</f>
        <v>151</v>
      </c>
      <c r="M131" s="12">
        <f>INT(IF($E131&gt;0,INDEX(怒翼升级!$J$5:$Y$854,($E131-1)*50+$F131,M$7)*$C131,0)+IF($H131&gt;0,INDEX(怒翼升级!$J$5:$Y$854,($H131-1)*50+$H131,M$7)*$C131,0))</f>
        <v>151</v>
      </c>
      <c r="N131" s="12">
        <f>INT(IF($E131&gt;0,INDEX(怒翼升级!$J$5:$Y$854,($E131-1)*50+$F131,N$7)*$C131,0)+IF($H131&gt;0,INDEX(怒翼升级!$J$5:$Y$854,($H131-1)*50+$H131,N$7)*$C131,0))</f>
        <v>0</v>
      </c>
      <c r="O131" s="12">
        <f>INT(IF($E131&gt;0,INDEX(怒翼升级!$J$5:$Y$854,($E131-1)*50+$F131,O$7)*$C131,0)+IF($H131&gt;0,INDEX(怒翼升级!$J$5:$Y$854,($H131-1)*50+$H131,O$7)*$C131,0))</f>
        <v>288</v>
      </c>
      <c r="P131" s="12">
        <f>INT(IF($E131&gt;0,INDEX(怒翼升级!$J$5:$Y$854,($E131-1)*50+$F131,P$7)*$C131,0)+IF($H131&gt;0,INDEX(怒翼升级!$J$5:$Y$854,($H131-1)*50+$H131,P$7)*$C131,0))</f>
        <v>165</v>
      </c>
      <c r="Q131" s="12">
        <f>INT(IF($E131&gt;0,INDEX(怒翼升级!$J$5:$Y$854,($E131-1)*50+$F131,Q$7)*$C131,0)+IF($H131&gt;0,INDEX(怒翼升级!$J$5:$Y$854,($H131-1)*50+$H131,Q$7)*$C131,0))</f>
        <v>0</v>
      </c>
      <c r="R131" s="12">
        <f>INT(IF($E131&gt;0,INDEX(怒翼升级!$J$5:$Y$854,($E131-1)*50+$F131,R$7)*$C131,0)+IF($H131&gt;0,INDEX(怒翼升级!$J$5:$Y$854,($H131-1)*50+$H131,R$7)*$C131,0))</f>
        <v>0</v>
      </c>
      <c r="S131" s="12">
        <f>INT(IF($E131&gt;0,INDEX(怒翼升级!$J$5:$Y$854,($E131-1)*50+$F131,S$7)*$C131,0)+IF($H131&gt;0,INDEX(怒翼升级!$J$5:$Y$854,($H131-1)*50+$H131,S$7)*$C131,0))</f>
        <v>0</v>
      </c>
      <c r="T131" s="12">
        <f>INT(IF($E131&gt;0,INDEX(怒翼升级!$J$5:$Y$854,($E131-1)*50+$F131,T$7)*$C131,0)+IF($H131&gt;0,INDEX(怒翼升级!$J$5:$Y$854,($H131-1)*50+$H131,T$7)*$C131,0))</f>
        <v>0</v>
      </c>
      <c r="U131" s="12">
        <f>INT(IF($E131&gt;0,INDEX(怒翼升级!$J$5:$Y$854,($E131-1)*50+$F131,U$7)*$C131,0)+IF($H131&gt;0,INDEX(怒翼升级!$J$5:$Y$854,($H131-1)*50+$H131,U$7)*$C131,0))</f>
        <v>0</v>
      </c>
      <c r="V131" s="12">
        <f>INT(IF($E131&gt;0,INDEX(怒翼升级!$J$5:$Y$854,($E131-1)*50+$F131,V$7)*$C131,0)+IF($H131&gt;0,INDEX(怒翼升级!$J$5:$Y$854,($H131-1)*50+$H131,V$7)*$C131,0))</f>
        <v>0</v>
      </c>
      <c r="W131" s="12">
        <f>INT(IF($E131&gt;0,INDEX(怒翼升级!$J$5:$Y$854,($E131-1)*50+$F131,W$7)*$C131,0)+IF($H131&gt;0,INDEX(怒翼升级!$J$5:$Y$854,($H131-1)*50+$H131,W$7)*$C131,0))</f>
        <v>0</v>
      </c>
      <c r="X131" s="12">
        <f>INT(IF($E131&gt;0,INDEX(怒翼升级!$J$5:$Y$854,($E131-1)*50+$F131,X$7)*$C131,0)+IF($H131&gt;0,INDEX(怒翼升级!$J$5:$Y$854,($H131-1)*50+$H131,X$7)*$C131,0))</f>
        <v>0</v>
      </c>
      <c r="Y131" s="12">
        <f>INT(IF($E131&gt;0,INDEX(怒翼升级!$J$5:$Y$854,($E131-1)*50+$F131,Y$7)*$C131,0)+IF($H131&gt;0,INDEX(怒翼升级!$J$5:$Y$854,($H131-1)*50+$H131,Y$7)*$C131,0))</f>
        <v>0</v>
      </c>
    </row>
    <row r="132" spans="1:25" ht="16.5" x14ac:dyDescent="0.15">
      <c r="A132" s="14" t="s">
        <v>10</v>
      </c>
      <c r="B132" s="20" t="s">
        <v>188</v>
      </c>
      <c r="C132" s="12">
        <f t="shared" si="2"/>
        <v>0.25</v>
      </c>
      <c r="D132" s="14" t="s">
        <v>29</v>
      </c>
      <c r="E132" s="12">
        <f>INDEX(怒翼属性投放!$A$11:$A$27,MATCH(怒翼情缘!D132,怒翼属性投放!$B$11:$B$27,0))</f>
        <v>9</v>
      </c>
      <c r="F132" s="14">
        <v>20</v>
      </c>
      <c r="G132" s="14" t="s">
        <v>179</v>
      </c>
      <c r="H132" s="12">
        <f>IF(ISBLANK(G132),0,INDEX(怒翼属性投放!$A$11:$A$27,MATCH(怒翼情缘!G132,怒翼属性投放!$B$11:$B$27,0)))</f>
        <v>10</v>
      </c>
      <c r="I132" s="14">
        <v>20</v>
      </c>
      <c r="J132" s="12">
        <f>INT(IF($E132&gt;0,INDEX(怒翼升级!$J$5:$Y$854,($E132-1)*50+$F132,J$7)*$C132,0)+IF($H132&gt;0,INDEX(怒翼升级!$J$5:$Y$854,($H132-1)*50+$H132,J$7)*$C132,0))</f>
        <v>3875</v>
      </c>
      <c r="K132" s="12">
        <f>INT(IF($E132&gt;0,INDEX(怒翼升级!$J$5:$Y$854,($E132-1)*50+$F132,K$7)*$C132,0)+IF($H132&gt;0,INDEX(怒翼升级!$J$5:$Y$854,($H132-1)*50+$H132,K$7)*$C132,0))</f>
        <v>310</v>
      </c>
      <c r="L132" s="12">
        <f>INT(IF($E132&gt;0,INDEX(怒翼升级!$J$5:$Y$854,($E132-1)*50+$F132,L$7)*$C132,0)+IF($H132&gt;0,INDEX(怒翼升级!$J$5:$Y$854,($H132-1)*50+$H132,L$7)*$C132,0))</f>
        <v>155</v>
      </c>
      <c r="M132" s="12">
        <f>INT(IF($E132&gt;0,INDEX(怒翼升级!$J$5:$Y$854,($E132-1)*50+$F132,M$7)*$C132,0)+IF($H132&gt;0,INDEX(怒翼升级!$J$5:$Y$854,($H132-1)*50+$H132,M$7)*$C132,0))</f>
        <v>155</v>
      </c>
      <c r="N132" s="12">
        <f>INT(IF($E132&gt;0,INDEX(怒翼升级!$J$5:$Y$854,($E132-1)*50+$F132,N$7)*$C132,0)+IF($H132&gt;0,INDEX(怒翼升级!$J$5:$Y$854,($H132-1)*50+$H132,N$7)*$C132,0))</f>
        <v>0</v>
      </c>
      <c r="O132" s="12">
        <f>INT(IF($E132&gt;0,INDEX(怒翼升级!$J$5:$Y$854,($E132-1)*50+$F132,O$7)*$C132,0)+IF($H132&gt;0,INDEX(怒翼升级!$J$5:$Y$854,($H132-1)*50+$H132,O$7)*$C132,0))</f>
        <v>0</v>
      </c>
      <c r="P132" s="12">
        <f>INT(IF($E132&gt;0,INDEX(怒翼升级!$J$5:$Y$854,($E132-1)*50+$F132,P$7)*$C132,0)+IF($H132&gt;0,INDEX(怒翼升级!$J$5:$Y$854,($H132-1)*50+$H132,P$7)*$C132,0))</f>
        <v>288</v>
      </c>
      <c r="Q132" s="12">
        <f>INT(IF($E132&gt;0,INDEX(怒翼升级!$J$5:$Y$854,($E132-1)*50+$F132,Q$7)*$C132,0)+IF($H132&gt;0,INDEX(怒翼升级!$J$5:$Y$854,($H132-1)*50+$H132,Q$7)*$C132,0))</f>
        <v>176</v>
      </c>
      <c r="R132" s="12">
        <f>INT(IF($E132&gt;0,INDEX(怒翼升级!$J$5:$Y$854,($E132-1)*50+$F132,R$7)*$C132,0)+IF($H132&gt;0,INDEX(怒翼升级!$J$5:$Y$854,($H132-1)*50+$H132,R$7)*$C132,0))</f>
        <v>0</v>
      </c>
      <c r="S132" s="12">
        <f>INT(IF($E132&gt;0,INDEX(怒翼升级!$J$5:$Y$854,($E132-1)*50+$F132,S$7)*$C132,0)+IF($H132&gt;0,INDEX(怒翼升级!$J$5:$Y$854,($H132-1)*50+$H132,S$7)*$C132,0))</f>
        <v>0</v>
      </c>
      <c r="T132" s="12">
        <f>INT(IF($E132&gt;0,INDEX(怒翼升级!$J$5:$Y$854,($E132-1)*50+$F132,T$7)*$C132,0)+IF($H132&gt;0,INDEX(怒翼升级!$J$5:$Y$854,($H132-1)*50+$H132,T$7)*$C132,0))</f>
        <v>0</v>
      </c>
      <c r="U132" s="12">
        <f>INT(IF($E132&gt;0,INDEX(怒翼升级!$J$5:$Y$854,($E132-1)*50+$F132,U$7)*$C132,0)+IF($H132&gt;0,INDEX(怒翼升级!$J$5:$Y$854,($H132-1)*50+$H132,U$7)*$C132,0))</f>
        <v>0</v>
      </c>
      <c r="V132" s="12">
        <f>INT(IF($E132&gt;0,INDEX(怒翼升级!$J$5:$Y$854,($E132-1)*50+$F132,V$7)*$C132,0)+IF($H132&gt;0,INDEX(怒翼升级!$J$5:$Y$854,($H132-1)*50+$H132,V$7)*$C132,0))</f>
        <v>0</v>
      </c>
      <c r="W132" s="12">
        <f>INT(IF($E132&gt;0,INDEX(怒翼升级!$J$5:$Y$854,($E132-1)*50+$F132,W$7)*$C132,0)+IF($H132&gt;0,INDEX(怒翼升级!$J$5:$Y$854,($H132-1)*50+$H132,W$7)*$C132,0))</f>
        <v>0</v>
      </c>
      <c r="X132" s="12">
        <f>INT(IF($E132&gt;0,INDEX(怒翼升级!$J$5:$Y$854,($E132-1)*50+$F132,X$7)*$C132,0)+IF($H132&gt;0,INDEX(怒翼升级!$J$5:$Y$854,($H132-1)*50+$H132,X$7)*$C132,0))</f>
        <v>0</v>
      </c>
      <c r="Y132" s="12">
        <f>INT(IF($E132&gt;0,INDEX(怒翼升级!$J$5:$Y$854,($E132-1)*50+$F132,Y$7)*$C132,0)+IF($H132&gt;0,INDEX(怒翼升级!$J$5:$Y$854,($H132-1)*50+$H132,Y$7)*$C132,0))</f>
        <v>0</v>
      </c>
    </row>
    <row r="133" spans="1:25" ht="16.5" x14ac:dyDescent="0.15">
      <c r="A133" s="14" t="s">
        <v>11</v>
      </c>
      <c r="B133" s="20" t="s">
        <v>188</v>
      </c>
      <c r="C133" s="12">
        <f t="shared" si="2"/>
        <v>0.25</v>
      </c>
      <c r="D133" s="14" t="s">
        <v>30</v>
      </c>
      <c r="E133" s="12">
        <f>INDEX(怒翼属性投放!$A$11:$A$27,MATCH(怒翼情缘!D133,怒翼属性投放!$B$11:$B$27,0))</f>
        <v>10</v>
      </c>
      <c r="F133" s="14">
        <v>20</v>
      </c>
      <c r="G133" s="14" t="s">
        <v>180</v>
      </c>
      <c r="H133" s="12">
        <f>IF(ISBLANK(G133),0,INDEX(怒翼属性投放!$A$11:$A$27,MATCH(怒翼情缘!G133,怒翼属性投放!$B$11:$B$27,0)))</f>
        <v>11</v>
      </c>
      <c r="I133" s="14">
        <v>20</v>
      </c>
      <c r="J133" s="12">
        <f>INT(IF($E133&gt;0,INDEX(怒翼升级!$J$5:$Y$854,($E133-1)*50+$F133,J$7)*$C133,0)+IF($H133&gt;0,INDEX(怒翼升级!$J$5:$Y$854,($H133-1)*50+$H133,J$7)*$C133,0))</f>
        <v>3608</v>
      </c>
      <c r="K133" s="12">
        <f>INT(IF($E133&gt;0,INDEX(怒翼升级!$J$5:$Y$854,($E133-1)*50+$F133,K$7)*$C133,0)+IF($H133&gt;0,INDEX(怒翼升级!$J$5:$Y$854,($H133-1)*50+$H133,K$7)*$C133,0))</f>
        <v>288</v>
      </c>
      <c r="L133" s="12">
        <f>INT(IF($E133&gt;0,INDEX(怒翼升级!$J$5:$Y$854,($E133-1)*50+$F133,L$7)*$C133,0)+IF($H133&gt;0,INDEX(怒翼升级!$J$5:$Y$854,($H133-1)*50+$H133,L$7)*$C133,0))</f>
        <v>144</v>
      </c>
      <c r="M133" s="12">
        <f>INT(IF($E133&gt;0,INDEX(怒翼升级!$J$5:$Y$854,($E133-1)*50+$F133,M$7)*$C133,0)+IF($H133&gt;0,INDEX(怒翼升级!$J$5:$Y$854,($H133-1)*50+$H133,M$7)*$C133,0))</f>
        <v>144</v>
      </c>
      <c r="N133" s="12">
        <f>INT(IF($E133&gt;0,INDEX(怒翼升级!$J$5:$Y$854,($E133-1)*50+$F133,N$7)*$C133,0)+IF($H133&gt;0,INDEX(怒翼升级!$J$5:$Y$854,($H133-1)*50+$H133,N$7)*$C133,0))</f>
        <v>432</v>
      </c>
      <c r="O133" s="12">
        <f>INT(IF($E133&gt;0,INDEX(怒翼升级!$J$5:$Y$854,($E133-1)*50+$F133,O$7)*$C133,0)+IF($H133&gt;0,INDEX(怒翼升级!$J$5:$Y$854,($H133-1)*50+$H133,O$7)*$C133,0))</f>
        <v>0</v>
      </c>
      <c r="P133" s="12">
        <f>INT(IF($E133&gt;0,INDEX(怒翼升级!$J$5:$Y$854,($E133-1)*50+$F133,P$7)*$C133,0)+IF($H133&gt;0,INDEX(怒翼升级!$J$5:$Y$854,($H133-1)*50+$H133,P$7)*$C133,0))</f>
        <v>0</v>
      </c>
      <c r="Q133" s="12">
        <f>INT(IF($E133&gt;0,INDEX(怒翼升级!$J$5:$Y$854,($E133-1)*50+$F133,Q$7)*$C133,0)+IF($H133&gt;0,INDEX(怒翼升级!$J$5:$Y$854,($H133-1)*50+$H133,Q$7)*$C133,0))</f>
        <v>288</v>
      </c>
      <c r="R133" s="12">
        <f>INT(IF($E133&gt;0,INDEX(怒翼升级!$J$5:$Y$854,($E133-1)*50+$F133,R$7)*$C133,0)+IF($H133&gt;0,INDEX(怒翼升级!$J$5:$Y$854,($H133-1)*50+$H133,R$7)*$C133,0))</f>
        <v>0</v>
      </c>
      <c r="S133" s="12">
        <f>INT(IF($E133&gt;0,INDEX(怒翼升级!$J$5:$Y$854,($E133-1)*50+$F133,S$7)*$C133,0)+IF($H133&gt;0,INDEX(怒翼升级!$J$5:$Y$854,($H133-1)*50+$H133,S$7)*$C133,0))</f>
        <v>0</v>
      </c>
      <c r="T133" s="12">
        <f>INT(IF($E133&gt;0,INDEX(怒翼升级!$J$5:$Y$854,($E133-1)*50+$F133,T$7)*$C133,0)+IF($H133&gt;0,INDEX(怒翼升级!$J$5:$Y$854,($H133-1)*50+$H133,T$7)*$C133,0))</f>
        <v>0</v>
      </c>
      <c r="U133" s="12">
        <f>INT(IF($E133&gt;0,INDEX(怒翼升级!$J$5:$Y$854,($E133-1)*50+$F133,U$7)*$C133,0)+IF($H133&gt;0,INDEX(怒翼升级!$J$5:$Y$854,($H133-1)*50+$H133,U$7)*$C133,0))</f>
        <v>0</v>
      </c>
      <c r="V133" s="12">
        <f>INT(IF($E133&gt;0,INDEX(怒翼升级!$J$5:$Y$854,($E133-1)*50+$F133,V$7)*$C133,0)+IF($H133&gt;0,INDEX(怒翼升级!$J$5:$Y$854,($H133-1)*50+$H133,V$7)*$C133,0))</f>
        <v>0</v>
      </c>
      <c r="W133" s="12">
        <f>INT(IF($E133&gt;0,INDEX(怒翼升级!$J$5:$Y$854,($E133-1)*50+$F133,W$7)*$C133,0)+IF($H133&gt;0,INDEX(怒翼升级!$J$5:$Y$854,($H133-1)*50+$H133,W$7)*$C133,0))</f>
        <v>0</v>
      </c>
      <c r="X133" s="12">
        <f>INT(IF($E133&gt;0,INDEX(怒翼升级!$J$5:$Y$854,($E133-1)*50+$F133,X$7)*$C133,0)+IF($H133&gt;0,INDEX(怒翼升级!$J$5:$Y$854,($H133-1)*50+$H133,X$7)*$C133,0))</f>
        <v>0</v>
      </c>
      <c r="Y133" s="12">
        <f>INT(IF($E133&gt;0,INDEX(怒翼升级!$J$5:$Y$854,($E133-1)*50+$F133,Y$7)*$C133,0)+IF($H133&gt;0,INDEX(怒翼升级!$J$5:$Y$854,($H133-1)*50+$H133,Y$7)*$C133,0))</f>
        <v>0</v>
      </c>
    </row>
    <row r="134" spans="1:25" ht="16.5" x14ac:dyDescent="0.15">
      <c r="A134" s="14" t="s">
        <v>12</v>
      </c>
      <c r="B134" s="20" t="s">
        <v>188</v>
      </c>
      <c r="C134" s="12">
        <f t="shared" si="2"/>
        <v>0.4</v>
      </c>
      <c r="D134" s="14" t="s">
        <v>15</v>
      </c>
      <c r="E134" s="12">
        <f>INDEX(怒翼属性投放!$A$11:$A$27,MATCH(怒翼情缘!D134,怒翼属性投放!$B$11:$B$27,0))</f>
        <v>7</v>
      </c>
      <c r="F134" s="14">
        <v>20</v>
      </c>
      <c r="G134" s="14"/>
      <c r="H134" s="12">
        <f>IF(ISBLANK(G134),0,INDEX(怒翼属性投放!$A$11:$A$27,MATCH(怒翼情缘!G134,怒翼属性投放!$B$11:$B$27,0)))</f>
        <v>0</v>
      </c>
      <c r="I134" s="14">
        <v>20</v>
      </c>
      <c r="J134" s="12">
        <f>INT(IF($E134&gt;0,INDEX(怒翼升级!$J$5:$Y$854,($E134-1)*50+$F134,J$7)*$C134,0)+IF($H134&gt;0,INDEX(怒翼升级!$J$5:$Y$854,($H134-1)*50+$H134,J$7)*$C134,0))</f>
        <v>2072</v>
      </c>
      <c r="K134" s="12">
        <f>INT(IF($E134&gt;0,INDEX(怒翼升级!$J$5:$Y$854,($E134-1)*50+$F134,K$7)*$C134,0)+IF($H134&gt;0,INDEX(怒翼升级!$J$5:$Y$854,($H134-1)*50+$H134,K$7)*$C134,0))</f>
        <v>165</v>
      </c>
      <c r="L134" s="12">
        <f>INT(IF($E134&gt;0,INDEX(怒翼升级!$J$5:$Y$854,($E134-1)*50+$F134,L$7)*$C134,0)+IF($H134&gt;0,INDEX(怒翼升级!$J$5:$Y$854,($H134-1)*50+$H134,L$7)*$C134,0))</f>
        <v>82</v>
      </c>
      <c r="M134" s="12">
        <f>INT(IF($E134&gt;0,INDEX(怒翼升级!$J$5:$Y$854,($E134-1)*50+$F134,M$7)*$C134,0)+IF($H134&gt;0,INDEX(怒翼升级!$J$5:$Y$854,($H134-1)*50+$H134,M$7)*$C134,0))</f>
        <v>82</v>
      </c>
      <c r="N134" s="12">
        <f>INT(IF($E134&gt;0,INDEX(怒翼升级!$J$5:$Y$854,($E134-1)*50+$F134,N$7)*$C134,0)+IF($H134&gt;0,INDEX(怒翼升级!$J$5:$Y$854,($H134-1)*50+$H134,N$7)*$C134,0))</f>
        <v>746</v>
      </c>
      <c r="O134" s="12">
        <f>INT(IF($E134&gt;0,INDEX(怒翼升级!$J$5:$Y$854,($E134-1)*50+$F134,O$7)*$C134,0)+IF($H134&gt;0,INDEX(怒翼升级!$J$5:$Y$854,($H134-1)*50+$H134,O$7)*$C134,0))</f>
        <v>0</v>
      </c>
      <c r="P134" s="12">
        <f>INT(IF($E134&gt;0,INDEX(怒翼升级!$J$5:$Y$854,($E134-1)*50+$F134,P$7)*$C134,0)+IF($H134&gt;0,INDEX(怒翼升级!$J$5:$Y$854,($H134-1)*50+$H134,P$7)*$C134,0))</f>
        <v>0</v>
      </c>
      <c r="Q134" s="12">
        <f>INT(IF($E134&gt;0,INDEX(怒翼升级!$J$5:$Y$854,($E134-1)*50+$F134,Q$7)*$C134,0)+IF($H134&gt;0,INDEX(怒翼升级!$J$5:$Y$854,($H134-1)*50+$H134,Q$7)*$C134,0))</f>
        <v>0</v>
      </c>
      <c r="R134" s="12">
        <f>INT(IF($E134&gt;0,INDEX(怒翼升级!$J$5:$Y$854,($E134-1)*50+$F134,R$7)*$C134,0)+IF($H134&gt;0,INDEX(怒翼升级!$J$5:$Y$854,($H134-1)*50+$H134,R$7)*$C134,0))</f>
        <v>0</v>
      </c>
      <c r="S134" s="12">
        <f>INT(IF($E134&gt;0,INDEX(怒翼升级!$J$5:$Y$854,($E134-1)*50+$F134,S$7)*$C134,0)+IF($H134&gt;0,INDEX(怒翼升级!$J$5:$Y$854,($H134-1)*50+$H134,S$7)*$C134,0))</f>
        <v>0</v>
      </c>
      <c r="T134" s="12">
        <f>INT(IF($E134&gt;0,INDEX(怒翼升级!$J$5:$Y$854,($E134-1)*50+$F134,T$7)*$C134,0)+IF($H134&gt;0,INDEX(怒翼升级!$J$5:$Y$854,($H134-1)*50+$H134,T$7)*$C134,0))</f>
        <v>0</v>
      </c>
      <c r="U134" s="12">
        <f>INT(IF($E134&gt;0,INDEX(怒翼升级!$J$5:$Y$854,($E134-1)*50+$F134,U$7)*$C134,0)+IF($H134&gt;0,INDEX(怒翼升级!$J$5:$Y$854,($H134-1)*50+$H134,U$7)*$C134,0))</f>
        <v>0</v>
      </c>
      <c r="V134" s="12">
        <f>INT(IF($E134&gt;0,INDEX(怒翼升级!$J$5:$Y$854,($E134-1)*50+$F134,V$7)*$C134,0)+IF($H134&gt;0,INDEX(怒翼升级!$J$5:$Y$854,($H134-1)*50+$H134,V$7)*$C134,0))</f>
        <v>0</v>
      </c>
      <c r="W134" s="12">
        <f>INT(IF($E134&gt;0,INDEX(怒翼升级!$J$5:$Y$854,($E134-1)*50+$F134,W$7)*$C134,0)+IF($H134&gt;0,INDEX(怒翼升级!$J$5:$Y$854,($H134-1)*50+$H134,W$7)*$C134,0))</f>
        <v>0</v>
      </c>
      <c r="X134" s="12">
        <f>INT(IF($E134&gt;0,INDEX(怒翼升级!$J$5:$Y$854,($E134-1)*50+$F134,X$7)*$C134,0)+IF($H134&gt;0,INDEX(怒翼升级!$J$5:$Y$854,($H134-1)*50+$H134,X$7)*$C134,0))</f>
        <v>0</v>
      </c>
      <c r="Y134" s="12">
        <f>INT(IF($E134&gt;0,INDEX(怒翼升级!$J$5:$Y$854,($E134-1)*50+$F134,Y$7)*$C134,0)+IF($H134&gt;0,INDEX(怒翼升级!$J$5:$Y$854,($H134-1)*50+$H134,Y$7)*$C134,0))</f>
        <v>0</v>
      </c>
    </row>
    <row r="135" spans="1:25" ht="16.5" x14ac:dyDescent="0.15">
      <c r="A135" s="14" t="s">
        <v>13</v>
      </c>
      <c r="B135" s="20" t="s">
        <v>188</v>
      </c>
      <c r="C135" s="12">
        <f t="shared" si="2"/>
        <v>0.25</v>
      </c>
      <c r="D135" s="14" t="s">
        <v>25</v>
      </c>
      <c r="E135" s="12">
        <f>INDEX(怒翼属性投放!$A$11:$A$27,MATCH(怒翼情缘!D135,怒翼属性投放!$B$11:$B$27,0))</f>
        <v>17</v>
      </c>
      <c r="F135" s="14">
        <v>20</v>
      </c>
      <c r="G135" s="14" t="s">
        <v>183</v>
      </c>
      <c r="H135" s="12">
        <f>IF(ISBLANK(G135),0,INDEX(怒翼属性投放!$A$11:$A$27,MATCH(怒翼情缘!G135,怒翼属性投放!$B$11:$B$27,0)))</f>
        <v>12</v>
      </c>
      <c r="I135" s="14">
        <v>20</v>
      </c>
      <c r="J135" s="12">
        <f>INT(IF($E135&gt;0,INDEX(怒翼升级!$J$5:$Y$854,($E135-1)*50+$F135,J$7)*$C135,0)+IF($H135&gt;0,INDEX(怒翼升级!$J$5:$Y$854,($H135-1)*50+$H135,J$7)*$C135,0))</f>
        <v>2366</v>
      </c>
      <c r="K135" s="12">
        <f>INT(IF($E135&gt;0,INDEX(怒翼升级!$J$5:$Y$854,($E135-1)*50+$F135,K$7)*$C135,0)+IF($H135&gt;0,INDEX(怒翼升级!$J$5:$Y$854,($H135-1)*50+$H135,K$7)*$C135,0))</f>
        <v>517</v>
      </c>
      <c r="L135" s="12">
        <f>INT(IF($E135&gt;0,INDEX(怒翼升级!$J$5:$Y$854,($E135-1)*50+$F135,L$7)*$C135,0)+IF($H135&gt;0,INDEX(怒翼升级!$J$5:$Y$854,($H135-1)*50+$H135,L$7)*$C135,0))</f>
        <v>258</v>
      </c>
      <c r="M135" s="12">
        <f>INT(IF($E135&gt;0,INDEX(怒翼升级!$J$5:$Y$854,($E135-1)*50+$F135,M$7)*$C135,0)+IF($H135&gt;0,INDEX(怒翼升级!$J$5:$Y$854,($H135-1)*50+$H135,M$7)*$C135,0))</f>
        <v>258</v>
      </c>
      <c r="N135" s="12">
        <f>INT(IF($E135&gt;0,INDEX(怒翼升级!$J$5:$Y$854,($E135-1)*50+$F135,N$7)*$C135,0)+IF($H135&gt;0,INDEX(怒翼升级!$J$5:$Y$854,($H135-1)*50+$H135,N$7)*$C135,0))</f>
        <v>328</v>
      </c>
      <c r="O135" s="12">
        <f>INT(IF($E135&gt;0,INDEX(怒翼升级!$J$5:$Y$854,($E135-1)*50+$F135,O$7)*$C135,0)+IF($H135&gt;0,INDEX(怒翼升级!$J$5:$Y$854,($H135-1)*50+$H135,O$7)*$C135,0))</f>
        <v>283</v>
      </c>
      <c r="P135" s="12">
        <f>INT(IF($E135&gt;0,INDEX(怒翼升级!$J$5:$Y$854,($E135-1)*50+$F135,P$7)*$C135,0)+IF($H135&gt;0,INDEX(怒翼升级!$J$5:$Y$854,($H135-1)*50+$H135,P$7)*$C135,0))</f>
        <v>0</v>
      </c>
      <c r="Q135" s="12">
        <f>INT(IF($E135&gt;0,INDEX(怒翼升级!$J$5:$Y$854,($E135-1)*50+$F135,Q$7)*$C135,0)+IF($H135&gt;0,INDEX(怒翼升级!$J$5:$Y$854,($H135-1)*50+$H135,Q$7)*$C135,0))</f>
        <v>328</v>
      </c>
      <c r="R135" s="12">
        <f>INT(IF($E135&gt;0,INDEX(怒翼升级!$J$5:$Y$854,($E135-1)*50+$F135,R$7)*$C135,0)+IF($H135&gt;0,INDEX(怒翼升级!$J$5:$Y$854,($H135-1)*50+$H135,R$7)*$C135,0))</f>
        <v>0</v>
      </c>
      <c r="S135" s="12">
        <f>INT(IF($E135&gt;0,INDEX(怒翼升级!$J$5:$Y$854,($E135-1)*50+$F135,S$7)*$C135,0)+IF($H135&gt;0,INDEX(怒翼升级!$J$5:$Y$854,($H135-1)*50+$H135,S$7)*$C135,0))</f>
        <v>32</v>
      </c>
      <c r="T135" s="12">
        <f>INT(IF($E135&gt;0,INDEX(怒翼升级!$J$5:$Y$854,($E135-1)*50+$F135,T$7)*$C135,0)+IF($H135&gt;0,INDEX(怒翼升级!$J$5:$Y$854,($H135-1)*50+$H135,T$7)*$C135,0))</f>
        <v>32</v>
      </c>
      <c r="U135" s="12">
        <f>INT(IF($E135&gt;0,INDEX(怒翼升级!$J$5:$Y$854,($E135-1)*50+$F135,U$7)*$C135,0)+IF($H135&gt;0,INDEX(怒翼升级!$J$5:$Y$854,($H135-1)*50+$H135,U$7)*$C135,0))</f>
        <v>0</v>
      </c>
      <c r="V135" s="12">
        <f>INT(IF($E135&gt;0,INDEX(怒翼升级!$J$5:$Y$854,($E135-1)*50+$F135,V$7)*$C135,0)+IF($H135&gt;0,INDEX(怒翼升级!$J$5:$Y$854,($H135-1)*50+$H135,V$7)*$C135,0))</f>
        <v>0</v>
      </c>
      <c r="W135" s="12">
        <f>INT(IF($E135&gt;0,INDEX(怒翼升级!$J$5:$Y$854,($E135-1)*50+$F135,W$7)*$C135,0)+IF($H135&gt;0,INDEX(怒翼升级!$J$5:$Y$854,($H135-1)*50+$H135,W$7)*$C135,0))</f>
        <v>0</v>
      </c>
      <c r="X135" s="12">
        <f>INT(IF($E135&gt;0,INDEX(怒翼升级!$J$5:$Y$854,($E135-1)*50+$F135,X$7)*$C135,0)+IF($H135&gt;0,INDEX(怒翼升级!$J$5:$Y$854,($H135-1)*50+$H135,X$7)*$C135,0))</f>
        <v>0</v>
      </c>
      <c r="Y135" s="12">
        <f>INT(IF($E135&gt;0,INDEX(怒翼升级!$J$5:$Y$854,($E135-1)*50+$F135,Y$7)*$C135,0)+IF($H135&gt;0,INDEX(怒翼升级!$J$5:$Y$854,($H135-1)*50+$H135,Y$7)*$C135,0))</f>
        <v>0</v>
      </c>
    </row>
    <row r="136" spans="1:25" ht="16.5" x14ac:dyDescent="0.15">
      <c r="A136" s="14" t="s">
        <v>14</v>
      </c>
      <c r="B136" s="20" t="s">
        <v>188</v>
      </c>
      <c r="C136" s="12">
        <f t="shared" si="2"/>
        <v>0.25</v>
      </c>
      <c r="D136" s="14" t="s">
        <v>24</v>
      </c>
      <c r="E136" s="12">
        <f>INDEX(怒翼属性投放!$A$11:$A$27,MATCH(怒翼情缘!D136,怒翼属性投放!$B$11:$B$27,0))</f>
        <v>16</v>
      </c>
      <c r="F136" s="14">
        <v>20</v>
      </c>
      <c r="G136" s="14" t="s">
        <v>170</v>
      </c>
      <c r="H136" s="12">
        <f>IF(ISBLANK(G136),0,INDEX(怒翼属性投放!$A$11:$A$27,MATCH(怒翼情缘!G136,怒翼属性投放!$B$11:$B$27,0)))</f>
        <v>13</v>
      </c>
      <c r="I136" s="14">
        <v>20</v>
      </c>
      <c r="J136" s="12">
        <f>INT(IF($E136&gt;0,INDEX(怒翼升级!$J$5:$Y$854,($E136-1)*50+$F136,J$7)*$C136,0)+IF($H136&gt;0,INDEX(怒翼升级!$J$5:$Y$854,($H136-1)*50+$H136,J$7)*$C136,0))</f>
        <v>2500</v>
      </c>
      <c r="K136" s="12">
        <f>INT(IF($E136&gt;0,INDEX(怒翼升级!$J$5:$Y$854,($E136-1)*50+$F136,K$7)*$C136,0)+IF($H136&gt;0,INDEX(怒翼升级!$J$5:$Y$854,($H136-1)*50+$H136,K$7)*$C136,0))</f>
        <v>528</v>
      </c>
      <c r="L136" s="12">
        <f>INT(IF($E136&gt;0,INDEX(怒翼升级!$J$5:$Y$854,($E136-1)*50+$F136,L$7)*$C136,0)+IF($H136&gt;0,INDEX(怒翼升级!$J$5:$Y$854,($H136-1)*50+$H136,L$7)*$C136,0))</f>
        <v>264</v>
      </c>
      <c r="M136" s="12">
        <f>INT(IF($E136&gt;0,INDEX(怒翼升级!$J$5:$Y$854,($E136-1)*50+$F136,M$7)*$C136,0)+IF($H136&gt;0,INDEX(怒翼升级!$J$5:$Y$854,($H136-1)*50+$H136,M$7)*$C136,0))</f>
        <v>264</v>
      </c>
      <c r="N136" s="12">
        <f>INT(IF($E136&gt;0,INDEX(怒翼升级!$J$5:$Y$854,($E136-1)*50+$F136,N$7)*$C136,0)+IF($H136&gt;0,INDEX(怒翼升级!$J$5:$Y$854,($H136-1)*50+$H136,N$7)*$C136,0))</f>
        <v>328</v>
      </c>
      <c r="O136" s="12">
        <f>INT(IF($E136&gt;0,INDEX(怒翼升级!$J$5:$Y$854,($E136-1)*50+$F136,O$7)*$C136,0)+IF($H136&gt;0,INDEX(怒翼升级!$J$5:$Y$854,($H136-1)*50+$H136,O$7)*$C136,0))</f>
        <v>0</v>
      </c>
      <c r="P136" s="12">
        <f>INT(IF($E136&gt;0,INDEX(怒翼升级!$J$5:$Y$854,($E136-1)*50+$F136,P$7)*$C136,0)+IF($H136&gt;0,INDEX(怒翼升级!$J$5:$Y$854,($H136-1)*50+$H136,P$7)*$C136,0))</f>
        <v>628</v>
      </c>
      <c r="Q136" s="12">
        <f>INT(IF($E136&gt;0,INDEX(怒翼升级!$J$5:$Y$854,($E136-1)*50+$F136,Q$7)*$C136,0)+IF($H136&gt;0,INDEX(怒翼升级!$J$5:$Y$854,($H136-1)*50+$H136,Q$7)*$C136,0))</f>
        <v>0</v>
      </c>
      <c r="R136" s="12">
        <f>INT(IF($E136&gt;0,INDEX(怒翼升级!$J$5:$Y$854,($E136-1)*50+$F136,R$7)*$C136,0)+IF($H136&gt;0,INDEX(怒翼升级!$J$5:$Y$854,($H136-1)*50+$H136,R$7)*$C136,0))</f>
        <v>0</v>
      </c>
      <c r="S136" s="12">
        <f>INT(IF($E136&gt;0,INDEX(怒翼升级!$J$5:$Y$854,($E136-1)*50+$F136,S$7)*$C136,0)+IF($H136&gt;0,INDEX(怒翼升级!$J$5:$Y$854,($H136-1)*50+$H136,S$7)*$C136,0))</f>
        <v>0</v>
      </c>
      <c r="T136" s="12">
        <f>INT(IF($E136&gt;0,INDEX(怒翼升级!$J$5:$Y$854,($E136-1)*50+$F136,T$7)*$C136,0)+IF($H136&gt;0,INDEX(怒翼升级!$J$5:$Y$854,($H136-1)*50+$H136,T$7)*$C136,0))</f>
        <v>0</v>
      </c>
      <c r="U136" s="12">
        <f>INT(IF($E136&gt;0,INDEX(怒翼升级!$J$5:$Y$854,($E136-1)*50+$F136,U$7)*$C136,0)+IF($H136&gt;0,INDEX(怒翼升级!$J$5:$Y$854,($H136-1)*50+$H136,U$7)*$C136,0))</f>
        <v>32</v>
      </c>
      <c r="V136" s="12">
        <f>INT(IF($E136&gt;0,INDEX(怒翼升级!$J$5:$Y$854,($E136-1)*50+$F136,V$7)*$C136,0)+IF($H136&gt;0,INDEX(怒翼升级!$J$5:$Y$854,($H136-1)*50+$H136,V$7)*$C136,0))</f>
        <v>0</v>
      </c>
      <c r="W136" s="12">
        <f>INT(IF($E136&gt;0,INDEX(怒翼升级!$J$5:$Y$854,($E136-1)*50+$F136,W$7)*$C136,0)+IF($H136&gt;0,INDEX(怒翼升级!$J$5:$Y$854,($H136-1)*50+$H136,W$7)*$C136,0))</f>
        <v>32</v>
      </c>
      <c r="X136" s="12">
        <f>INT(IF($E136&gt;0,INDEX(怒翼升级!$J$5:$Y$854,($E136-1)*50+$F136,X$7)*$C136,0)+IF($H136&gt;0,INDEX(怒翼升级!$J$5:$Y$854,($H136-1)*50+$H136,X$7)*$C136,0))</f>
        <v>0</v>
      </c>
      <c r="Y136" s="12">
        <f>INT(IF($E136&gt;0,INDEX(怒翼升级!$J$5:$Y$854,($E136-1)*50+$F136,Y$7)*$C136,0)+IF($H136&gt;0,INDEX(怒翼升级!$J$5:$Y$854,($H136-1)*50+$H136,Y$7)*$C136,0))</f>
        <v>0</v>
      </c>
    </row>
    <row r="137" spans="1:25" ht="16.5" x14ac:dyDescent="0.15">
      <c r="A137" s="14" t="s">
        <v>15</v>
      </c>
      <c r="B137" s="20" t="s">
        <v>188</v>
      </c>
      <c r="C137" s="12">
        <f t="shared" si="2"/>
        <v>0.25</v>
      </c>
      <c r="D137" s="14" t="s">
        <v>23</v>
      </c>
      <c r="E137" s="12">
        <f>INDEX(怒翼属性投放!$A$11:$A$27,MATCH(怒翼情缘!D137,怒翼属性投放!$B$11:$B$27,0))</f>
        <v>15</v>
      </c>
      <c r="F137" s="14">
        <v>20</v>
      </c>
      <c r="G137" s="14" t="s">
        <v>182</v>
      </c>
      <c r="H137" s="12">
        <f>IF(ISBLANK(G137),0,INDEX(怒翼属性投放!$A$11:$A$27,MATCH(怒翼情缘!G137,怒翼属性投放!$B$11:$B$27,0)))</f>
        <v>14</v>
      </c>
      <c r="I137" s="14">
        <v>20</v>
      </c>
      <c r="J137" s="12">
        <f>INT(IF($E137&gt;0,INDEX(怒翼升级!$J$5:$Y$854,($E137-1)*50+$F137,J$7)*$C137,0)+IF($H137&gt;0,INDEX(怒翼升级!$J$5:$Y$854,($H137-1)*50+$H137,J$7)*$C137,0))</f>
        <v>2633</v>
      </c>
      <c r="K137" s="12">
        <f>INT(IF($E137&gt;0,INDEX(怒翼升级!$J$5:$Y$854,($E137-1)*50+$F137,K$7)*$C137,0)+IF($H137&gt;0,INDEX(怒翼升级!$J$5:$Y$854,($H137-1)*50+$H137,K$7)*$C137,0))</f>
        <v>538</v>
      </c>
      <c r="L137" s="12">
        <f>INT(IF($E137&gt;0,INDEX(怒翼升级!$J$5:$Y$854,($E137-1)*50+$F137,L$7)*$C137,0)+IF($H137&gt;0,INDEX(怒翼升级!$J$5:$Y$854,($H137-1)*50+$H137,L$7)*$C137,0))</f>
        <v>269</v>
      </c>
      <c r="M137" s="12">
        <f>INT(IF($E137&gt;0,INDEX(怒翼升级!$J$5:$Y$854,($E137-1)*50+$F137,M$7)*$C137,0)+IF($H137&gt;0,INDEX(怒翼升级!$J$5:$Y$854,($H137-1)*50+$H137,M$7)*$C137,0))</f>
        <v>269</v>
      </c>
      <c r="N137" s="12">
        <f>INT(IF($E137&gt;0,INDEX(怒翼升级!$J$5:$Y$854,($E137-1)*50+$F137,N$7)*$C137,0)+IF($H137&gt;0,INDEX(怒翼升级!$J$5:$Y$854,($H137-1)*50+$H137,N$7)*$C137,0))</f>
        <v>328</v>
      </c>
      <c r="O137" s="12">
        <f>INT(IF($E137&gt;0,INDEX(怒翼升级!$J$5:$Y$854,($E137-1)*50+$F137,O$7)*$C137,0)+IF($H137&gt;0,INDEX(怒翼升级!$J$5:$Y$854,($H137-1)*50+$H137,O$7)*$C137,0))</f>
        <v>328</v>
      </c>
      <c r="P137" s="12">
        <f>INT(IF($E137&gt;0,INDEX(怒翼升级!$J$5:$Y$854,($E137-1)*50+$F137,P$7)*$C137,0)+IF($H137&gt;0,INDEX(怒翼升级!$J$5:$Y$854,($H137-1)*50+$H137,P$7)*$C137,0))</f>
        <v>0</v>
      </c>
      <c r="Q137" s="12">
        <f>INT(IF($E137&gt;0,INDEX(怒翼升级!$J$5:$Y$854,($E137-1)*50+$F137,Q$7)*$C137,0)+IF($H137&gt;0,INDEX(怒翼升级!$J$5:$Y$854,($H137-1)*50+$H137,Q$7)*$C137,0))</f>
        <v>316</v>
      </c>
      <c r="R137" s="12">
        <f>INT(IF($E137&gt;0,INDEX(怒翼升级!$J$5:$Y$854,($E137-1)*50+$F137,R$7)*$C137,0)+IF($H137&gt;0,INDEX(怒翼升级!$J$5:$Y$854,($H137-1)*50+$H137,R$7)*$C137,0))</f>
        <v>32</v>
      </c>
      <c r="S137" s="12">
        <f>INT(IF($E137&gt;0,INDEX(怒翼升级!$J$5:$Y$854,($E137-1)*50+$F137,S$7)*$C137,0)+IF($H137&gt;0,INDEX(怒翼升级!$J$5:$Y$854,($H137-1)*50+$H137,S$7)*$C137,0))</f>
        <v>0</v>
      </c>
      <c r="T137" s="12">
        <f>INT(IF($E137&gt;0,INDEX(怒翼升级!$J$5:$Y$854,($E137-1)*50+$F137,T$7)*$C137,0)+IF($H137&gt;0,INDEX(怒翼升级!$J$5:$Y$854,($H137-1)*50+$H137,T$7)*$C137,0))</f>
        <v>0</v>
      </c>
      <c r="U137" s="12">
        <f>INT(IF($E137&gt;0,INDEX(怒翼升级!$J$5:$Y$854,($E137-1)*50+$F137,U$7)*$C137,0)+IF($H137&gt;0,INDEX(怒翼升级!$J$5:$Y$854,($H137-1)*50+$H137,U$7)*$C137,0))</f>
        <v>0</v>
      </c>
      <c r="V137" s="12">
        <f>INT(IF($E137&gt;0,INDEX(怒翼升级!$J$5:$Y$854,($E137-1)*50+$F137,V$7)*$C137,0)+IF($H137&gt;0,INDEX(怒翼升级!$J$5:$Y$854,($H137-1)*50+$H137,V$7)*$C137,0))</f>
        <v>32</v>
      </c>
      <c r="W137" s="12">
        <f>INT(IF($E137&gt;0,INDEX(怒翼升级!$J$5:$Y$854,($E137-1)*50+$F137,W$7)*$C137,0)+IF($H137&gt;0,INDEX(怒翼升级!$J$5:$Y$854,($H137-1)*50+$H137,W$7)*$C137,0))</f>
        <v>0</v>
      </c>
      <c r="X137" s="12">
        <f>INT(IF($E137&gt;0,INDEX(怒翼升级!$J$5:$Y$854,($E137-1)*50+$F137,X$7)*$C137,0)+IF($H137&gt;0,INDEX(怒翼升级!$J$5:$Y$854,($H137-1)*50+$H137,X$7)*$C137,0))</f>
        <v>0</v>
      </c>
      <c r="Y137" s="12">
        <f>INT(IF($E137&gt;0,INDEX(怒翼升级!$J$5:$Y$854,($E137-1)*50+$F137,Y$7)*$C137,0)+IF($H137&gt;0,INDEX(怒翼升级!$J$5:$Y$854,($H137-1)*50+$H137,Y$7)*$C137,0))</f>
        <v>0</v>
      </c>
    </row>
    <row r="138" spans="1:25" ht="16.5" x14ac:dyDescent="0.15">
      <c r="A138" s="14" t="s">
        <v>16</v>
      </c>
      <c r="B138" s="20" t="s">
        <v>188</v>
      </c>
      <c r="C138" s="12">
        <f t="shared" si="2"/>
        <v>0.25</v>
      </c>
      <c r="D138" s="14" t="s">
        <v>25</v>
      </c>
      <c r="E138" s="12">
        <f>INDEX(怒翼属性投放!$A$11:$A$27,MATCH(怒翼情缘!D138,怒翼属性投放!$B$11:$B$27,0))</f>
        <v>17</v>
      </c>
      <c r="F138" s="14">
        <v>20</v>
      </c>
      <c r="G138" s="14" t="s">
        <v>180</v>
      </c>
      <c r="H138" s="12">
        <f>IF(ISBLANK(G138),0,INDEX(怒翼属性投放!$A$11:$A$27,MATCH(怒翼情缘!G138,怒翼属性投放!$B$11:$B$27,0)))</f>
        <v>11</v>
      </c>
      <c r="I138" s="14">
        <v>20</v>
      </c>
      <c r="J138" s="12">
        <f>INT(IF($E138&gt;0,INDEX(怒翼升级!$J$5:$Y$854,($E138-1)*50+$F138,J$7)*$C138,0)+IF($H138&gt;0,INDEX(怒翼升级!$J$5:$Y$854,($H138-1)*50+$H138,J$7)*$C138,0))</f>
        <v>1201</v>
      </c>
      <c r="K138" s="12">
        <f>INT(IF($E138&gt;0,INDEX(怒翼升级!$J$5:$Y$854,($E138-1)*50+$F138,K$7)*$C138,0)+IF($H138&gt;0,INDEX(怒翼升级!$J$5:$Y$854,($H138-1)*50+$H138,K$7)*$C138,0))</f>
        <v>424</v>
      </c>
      <c r="L138" s="12">
        <f>INT(IF($E138&gt;0,INDEX(怒翼升级!$J$5:$Y$854,($E138-1)*50+$F138,L$7)*$C138,0)+IF($H138&gt;0,INDEX(怒翼升级!$J$5:$Y$854,($H138-1)*50+$H138,L$7)*$C138,0))</f>
        <v>212</v>
      </c>
      <c r="M138" s="12">
        <f>INT(IF($E138&gt;0,INDEX(怒翼升级!$J$5:$Y$854,($E138-1)*50+$F138,M$7)*$C138,0)+IF($H138&gt;0,INDEX(怒翼升级!$J$5:$Y$854,($H138-1)*50+$H138,M$7)*$C138,0))</f>
        <v>212</v>
      </c>
      <c r="N138" s="12">
        <f>INT(IF($E138&gt;0,INDEX(怒翼升级!$J$5:$Y$854,($E138-1)*50+$F138,N$7)*$C138,0)+IF($H138&gt;0,INDEX(怒翼升级!$J$5:$Y$854,($H138-1)*50+$H138,N$7)*$C138,0))</f>
        <v>760</v>
      </c>
      <c r="O138" s="12">
        <f>INT(IF($E138&gt;0,INDEX(怒翼升级!$J$5:$Y$854,($E138-1)*50+$F138,O$7)*$C138,0)+IF($H138&gt;0,INDEX(怒翼升级!$J$5:$Y$854,($H138-1)*50+$H138,O$7)*$C138,0))</f>
        <v>0</v>
      </c>
      <c r="P138" s="12">
        <f>INT(IF($E138&gt;0,INDEX(怒翼升级!$J$5:$Y$854,($E138-1)*50+$F138,P$7)*$C138,0)+IF($H138&gt;0,INDEX(怒翼升级!$J$5:$Y$854,($H138-1)*50+$H138,P$7)*$C138,0))</f>
        <v>0</v>
      </c>
      <c r="Q138" s="12">
        <f>INT(IF($E138&gt;0,INDEX(怒翼升级!$J$5:$Y$854,($E138-1)*50+$F138,Q$7)*$C138,0)+IF($H138&gt;0,INDEX(怒翼升级!$J$5:$Y$854,($H138-1)*50+$H138,Q$7)*$C138,0))</f>
        <v>328</v>
      </c>
      <c r="R138" s="12">
        <f>INT(IF($E138&gt;0,INDEX(怒翼升级!$J$5:$Y$854,($E138-1)*50+$F138,R$7)*$C138,0)+IF($H138&gt;0,INDEX(怒翼升级!$J$5:$Y$854,($H138-1)*50+$H138,R$7)*$C138,0))</f>
        <v>0</v>
      </c>
      <c r="S138" s="12">
        <f>INT(IF($E138&gt;0,INDEX(怒翼升级!$J$5:$Y$854,($E138-1)*50+$F138,S$7)*$C138,0)+IF($H138&gt;0,INDEX(怒翼升级!$J$5:$Y$854,($H138-1)*50+$H138,S$7)*$C138,0))</f>
        <v>32</v>
      </c>
      <c r="T138" s="12">
        <f>INT(IF($E138&gt;0,INDEX(怒翼升级!$J$5:$Y$854,($E138-1)*50+$F138,T$7)*$C138,0)+IF($H138&gt;0,INDEX(怒翼升级!$J$5:$Y$854,($H138-1)*50+$H138,T$7)*$C138,0))</f>
        <v>32</v>
      </c>
      <c r="U138" s="12">
        <f>INT(IF($E138&gt;0,INDEX(怒翼升级!$J$5:$Y$854,($E138-1)*50+$F138,U$7)*$C138,0)+IF($H138&gt;0,INDEX(怒翼升级!$J$5:$Y$854,($H138-1)*50+$H138,U$7)*$C138,0))</f>
        <v>0</v>
      </c>
      <c r="V138" s="12">
        <f>INT(IF($E138&gt;0,INDEX(怒翼升级!$J$5:$Y$854,($E138-1)*50+$F138,V$7)*$C138,0)+IF($H138&gt;0,INDEX(怒翼升级!$J$5:$Y$854,($H138-1)*50+$H138,V$7)*$C138,0))</f>
        <v>0</v>
      </c>
      <c r="W138" s="12">
        <f>INT(IF($E138&gt;0,INDEX(怒翼升级!$J$5:$Y$854,($E138-1)*50+$F138,W$7)*$C138,0)+IF($H138&gt;0,INDEX(怒翼升级!$J$5:$Y$854,($H138-1)*50+$H138,W$7)*$C138,0))</f>
        <v>0</v>
      </c>
      <c r="X138" s="12">
        <f>INT(IF($E138&gt;0,INDEX(怒翼升级!$J$5:$Y$854,($E138-1)*50+$F138,X$7)*$C138,0)+IF($H138&gt;0,INDEX(怒翼升级!$J$5:$Y$854,($H138-1)*50+$H138,X$7)*$C138,0))</f>
        <v>0</v>
      </c>
      <c r="Y138" s="12">
        <f>INT(IF($E138&gt;0,INDEX(怒翼升级!$J$5:$Y$854,($E138-1)*50+$F138,Y$7)*$C138,0)+IF($H138&gt;0,INDEX(怒翼升级!$J$5:$Y$854,($H138-1)*50+$H138,Y$7)*$C138,0))</f>
        <v>0</v>
      </c>
    </row>
    <row r="139" spans="1:25" ht="16.5" x14ac:dyDescent="0.15">
      <c r="A139" s="14" t="s">
        <v>17</v>
      </c>
      <c r="B139" s="20" t="s">
        <v>188</v>
      </c>
      <c r="C139" s="12">
        <f t="shared" si="2"/>
        <v>0.4</v>
      </c>
      <c r="D139" s="14" t="s">
        <v>30</v>
      </c>
      <c r="E139" s="12">
        <f>INDEX(怒翼属性投放!$A$11:$A$27,MATCH(怒翼情缘!D139,怒翼属性投放!$B$11:$B$27,0))</f>
        <v>10</v>
      </c>
      <c r="F139" s="14">
        <v>20</v>
      </c>
      <c r="G139" s="14"/>
      <c r="H139" s="12">
        <f>IF(ISBLANK(G139),0,INDEX(怒翼属性投放!$A$11:$A$27,MATCH(怒翼情缘!G139,怒翼属性投放!$B$11:$B$27,0)))</f>
        <v>0</v>
      </c>
      <c r="I139" s="14">
        <v>20</v>
      </c>
      <c r="J139" s="12">
        <f>INT(IF($E139&gt;0,INDEX(怒翼升级!$J$5:$Y$854,($E139-1)*50+$F139,J$7)*$C139,0)+IF($H139&gt;0,INDEX(怒翼升级!$J$5:$Y$854,($H139-1)*50+$H139,J$7)*$C139,0))</f>
        <v>3850</v>
      </c>
      <c r="K139" s="12">
        <f>INT(IF($E139&gt;0,INDEX(怒翼升级!$J$5:$Y$854,($E139-1)*50+$F139,K$7)*$C139,0)+IF($H139&gt;0,INDEX(怒翼升级!$J$5:$Y$854,($H139-1)*50+$H139,K$7)*$C139,0))</f>
        <v>308</v>
      </c>
      <c r="L139" s="12">
        <f>INT(IF($E139&gt;0,INDEX(怒翼升级!$J$5:$Y$854,($E139-1)*50+$F139,L$7)*$C139,0)+IF($H139&gt;0,INDEX(怒翼升级!$J$5:$Y$854,($H139-1)*50+$H139,L$7)*$C139,0))</f>
        <v>154</v>
      </c>
      <c r="M139" s="12">
        <f>INT(IF($E139&gt;0,INDEX(怒翼升级!$J$5:$Y$854,($E139-1)*50+$F139,M$7)*$C139,0)+IF($H139&gt;0,INDEX(怒翼升级!$J$5:$Y$854,($H139-1)*50+$H139,M$7)*$C139,0))</f>
        <v>154</v>
      </c>
      <c r="N139" s="12">
        <f>INT(IF($E139&gt;0,INDEX(怒翼升级!$J$5:$Y$854,($E139-1)*50+$F139,N$7)*$C139,0)+IF($H139&gt;0,INDEX(怒翼升级!$J$5:$Y$854,($H139-1)*50+$H139,N$7)*$C139,0))</f>
        <v>0</v>
      </c>
      <c r="O139" s="12">
        <f>INT(IF($E139&gt;0,INDEX(怒翼升级!$J$5:$Y$854,($E139-1)*50+$F139,O$7)*$C139,0)+IF($H139&gt;0,INDEX(怒翼升级!$J$5:$Y$854,($H139-1)*50+$H139,O$7)*$C139,0))</f>
        <v>0</v>
      </c>
      <c r="P139" s="12">
        <f>INT(IF($E139&gt;0,INDEX(怒翼升级!$J$5:$Y$854,($E139-1)*50+$F139,P$7)*$C139,0)+IF($H139&gt;0,INDEX(怒翼升级!$J$5:$Y$854,($H139-1)*50+$H139,P$7)*$C139,0))</f>
        <v>0</v>
      </c>
      <c r="Q139" s="12">
        <f>INT(IF($E139&gt;0,INDEX(怒翼升级!$J$5:$Y$854,($E139-1)*50+$F139,Q$7)*$C139,0)+IF($H139&gt;0,INDEX(怒翼升级!$J$5:$Y$854,($H139-1)*50+$H139,Q$7)*$C139,0))</f>
        <v>462</v>
      </c>
      <c r="R139" s="12">
        <f>INT(IF($E139&gt;0,INDEX(怒翼升级!$J$5:$Y$854,($E139-1)*50+$F139,R$7)*$C139,0)+IF($H139&gt;0,INDEX(怒翼升级!$J$5:$Y$854,($H139-1)*50+$H139,R$7)*$C139,0))</f>
        <v>0</v>
      </c>
      <c r="S139" s="12">
        <f>INT(IF($E139&gt;0,INDEX(怒翼升级!$J$5:$Y$854,($E139-1)*50+$F139,S$7)*$C139,0)+IF($H139&gt;0,INDEX(怒翼升级!$J$5:$Y$854,($H139-1)*50+$H139,S$7)*$C139,0))</f>
        <v>0</v>
      </c>
      <c r="T139" s="12">
        <f>INT(IF($E139&gt;0,INDEX(怒翼升级!$J$5:$Y$854,($E139-1)*50+$F139,T$7)*$C139,0)+IF($H139&gt;0,INDEX(怒翼升级!$J$5:$Y$854,($H139-1)*50+$H139,T$7)*$C139,0))</f>
        <v>0</v>
      </c>
      <c r="U139" s="12">
        <f>INT(IF($E139&gt;0,INDEX(怒翼升级!$J$5:$Y$854,($E139-1)*50+$F139,U$7)*$C139,0)+IF($H139&gt;0,INDEX(怒翼升级!$J$5:$Y$854,($H139-1)*50+$H139,U$7)*$C139,0))</f>
        <v>0</v>
      </c>
      <c r="V139" s="12">
        <f>INT(IF($E139&gt;0,INDEX(怒翼升级!$J$5:$Y$854,($E139-1)*50+$F139,V$7)*$C139,0)+IF($H139&gt;0,INDEX(怒翼升级!$J$5:$Y$854,($H139-1)*50+$H139,V$7)*$C139,0))</f>
        <v>0</v>
      </c>
      <c r="W139" s="12">
        <f>INT(IF($E139&gt;0,INDEX(怒翼升级!$J$5:$Y$854,($E139-1)*50+$F139,W$7)*$C139,0)+IF($H139&gt;0,INDEX(怒翼升级!$J$5:$Y$854,($H139-1)*50+$H139,W$7)*$C139,0))</f>
        <v>0</v>
      </c>
      <c r="X139" s="12">
        <f>INT(IF($E139&gt;0,INDEX(怒翼升级!$J$5:$Y$854,($E139-1)*50+$F139,X$7)*$C139,0)+IF($H139&gt;0,INDEX(怒翼升级!$J$5:$Y$854,($H139-1)*50+$H139,X$7)*$C139,0))</f>
        <v>0</v>
      </c>
      <c r="Y139" s="12">
        <f>INT(IF($E139&gt;0,INDEX(怒翼升级!$J$5:$Y$854,($E139-1)*50+$F139,Y$7)*$C139,0)+IF($H139&gt;0,INDEX(怒翼升级!$J$5:$Y$854,($H139-1)*50+$H139,Y$7)*$C139,0))</f>
        <v>0</v>
      </c>
    </row>
    <row r="140" spans="1:25" ht="16.5" x14ac:dyDescent="0.15">
      <c r="A140" s="14" t="s">
        <v>18</v>
      </c>
      <c r="B140" s="20" t="s">
        <v>188</v>
      </c>
      <c r="C140" s="12">
        <f t="shared" si="2"/>
        <v>0.4</v>
      </c>
      <c r="D140" s="14" t="s">
        <v>31</v>
      </c>
      <c r="E140" s="12">
        <f>INDEX(怒翼属性投放!$A$11:$A$27,MATCH(怒翼情缘!D140,怒翼属性投放!$B$11:$B$27,0))</f>
        <v>11</v>
      </c>
      <c r="F140" s="14">
        <v>20</v>
      </c>
      <c r="G140" s="14"/>
      <c r="H140" s="12">
        <f>IF(ISBLANK(G140),0,INDEX(怒翼属性投放!$A$11:$A$27,MATCH(怒翼情缘!G140,怒翼属性投放!$B$11:$B$27,0)))</f>
        <v>0</v>
      </c>
      <c r="I140" s="14">
        <v>20</v>
      </c>
      <c r="J140" s="12">
        <f>INT(IF($E140&gt;0,INDEX(怒翼升级!$J$5:$Y$854,($E140-1)*50+$F140,J$7)*$C140,0)+IF($H140&gt;0,INDEX(怒翼升级!$J$5:$Y$854,($H140-1)*50+$H140,J$7)*$C140,0))</f>
        <v>2961</v>
      </c>
      <c r="K140" s="12">
        <f>INT(IF($E140&gt;0,INDEX(怒翼升级!$J$5:$Y$854,($E140-1)*50+$F140,K$7)*$C140,0)+IF($H140&gt;0,INDEX(怒翼升级!$J$5:$Y$854,($H140-1)*50+$H140,K$7)*$C140,0))</f>
        <v>236</v>
      </c>
      <c r="L140" s="12">
        <f>INT(IF($E140&gt;0,INDEX(怒翼升级!$J$5:$Y$854,($E140-1)*50+$F140,L$7)*$C140,0)+IF($H140&gt;0,INDEX(怒翼升级!$J$5:$Y$854,($H140-1)*50+$H140,L$7)*$C140,0))</f>
        <v>118</v>
      </c>
      <c r="M140" s="12">
        <f>INT(IF($E140&gt;0,INDEX(怒翼升级!$J$5:$Y$854,($E140-1)*50+$F140,M$7)*$C140,0)+IF($H140&gt;0,INDEX(怒翼升级!$J$5:$Y$854,($H140-1)*50+$H140,M$7)*$C140,0))</f>
        <v>118</v>
      </c>
      <c r="N140" s="12">
        <f>INT(IF($E140&gt;0,INDEX(怒翼升级!$J$5:$Y$854,($E140-1)*50+$F140,N$7)*$C140,0)+IF($H140&gt;0,INDEX(怒翼升级!$J$5:$Y$854,($H140-1)*50+$H140,N$7)*$C140,0))</f>
        <v>1066</v>
      </c>
      <c r="O140" s="12">
        <f>INT(IF($E140&gt;0,INDEX(怒翼升级!$J$5:$Y$854,($E140-1)*50+$F140,O$7)*$C140,0)+IF($H140&gt;0,INDEX(怒翼升级!$J$5:$Y$854,($H140-1)*50+$H140,O$7)*$C140,0))</f>
        <v>0</v>
      </c>
      <c r="P140" s="12">
        <f>INT(IF($E140&gt;0,INDEX(怒翼升级!$J$5:$Y$854,($E140-1)*50+$F140,P$7)*$C140,0)+IF($H140&gt;0,INDEX(怒翼升级!$J$5:$Y$854,($H140-1)*50+$H140,P$7)*$C140,0))</f>
        <v>0</v>
      </c>
      <c r="Q140" s="12">
        <f>INT(IF($E140&gt;0,INDEX(怒翼升级!$J$5:$Y$854,($E140-1)*50+$F140,Q$7)*$C140,0)+IF($H140&gt;0,INDEX(怒翼升级!$J$5:$Y$854,($H140-1)*50+$H140,Q$7)*$C140,0))</f>
        <v>0</v>
      </c>
      <c r="R140" s="12">
        <f>INT(IF($E140&gt;0,INDEX(怒翼升级!$J$5:$Y$854,($E140-1)*50+$F140,R$7)*$C140,0)+IF($H140&gt;0,INDEX(怒翼升级!$J$5:$Y$854,($H140-1)*50+$H140,R$7)*$C140,0))</f>
        <v>0</v>
      </c>
      <c r="S140" s="12">
        <f>INT(IF($E140&gt;0,INDEX(怒翼升级!$J$5:$Y$854,($E140-1)*50+$F140,S$7)*$C140,0)+IF($H140&gt;0,INDEX(怒翼升级!$J$5:$Y$854,($H140-1)*50+$H140,S$7)*$C140,0))</f>
        <v>0</v>
      </c>
      <c r="T140" s="12">
        <f>INT(IF($E140&gt;0,INDEX(怒翼升级!$J$5:$Y$854,($E140-1)*50+$F140,T$7)*$C140,0)+IF($H140&gt;0,INDEX(怒翼升级!$J$5:$Y$854,($H140-1)*50+$H140,T$7)*$C140,0))</f>
        <v>0</v>
      </c>
      <c r="U140" s="12">
        <f>INT(IF($E140&gt;0,INDEX(怒翼升级!$J$5:$Y$854,($E140-1)*50+$F140,U$7)*$C140,0)+IF($H140&gt;0,INDEX(怒翼升级!$J$5:$Y$854,($H140-1)*50+$H140,U$7)*$C140,0))</f>
        <v>0</v>
      </c>
      <c r="V140" s="12">
        <f>INT(IF($E140&gt;0,INDEX(怒翼升级!$J$5:$Y$854,($E140-1)*50+$F140,V$7)*$C140,0)+IF($H140&gt;0,INDEX(怒翼升级!$J$5:$Y$854,($H140-1)*50+$H140,V$7)*$C140,0))</f>
        <v>0</v>
      </c>
      <c r="W140" s="12">
        <f>INT(IF($E140&gt;0,INDEX(怒翼升级!$J$5:$Y$854,($E140-1)*50+$F140,W$7)*$C140,0)+IF($H140&gt;0,INDEX(怒翼升级!$J$5:$Y$854,($H140-1)*50+$H140,W$7)*$C140,0))</f>
        <v>0</v>
      </c>
      <c r="X140" s="12">
        <f>INT(IF($E140&gt;0,INDEX(怒翼升级!$J$5:$Y$854,($E140-1)*50+$F140,X$7)*$C140,0)+IF($H140&gt;0,INDEX(怒翼升级!$J$5:$Y$854,($H140-1)*50+$H140,X$7)*$C140,0))</f>
        <v>0</v>
      </c>
      <c r="Y140" s="12">
        <f>INT(IF($E140&gt;0,INDEX(怒翼升级!$J$5:$Y$854,($E140-1)*50+$F140,Y$7)*$C140,0)+IF($H140&gt;0,INDEX(怒翼升级!$J$5:$Y$854,($H140-1)*50+$H140,Y$7)*$C140,0))</f>
        <v>0</v>
      </c>
    </row>
    <row r="141" spans="1:25" ht="16.5" x14ac:dyDescent="0.15">
      <c r="A141" s="14" t="s">
        <v>19</v>
      </c>
      <c r="B141" s="20" t="s">
        <v>188</v>
      </c>
      <c r="C141" s="12">
        <f t="shared" si="2"/>
        <v>0.4</v>
      </c>
      <c r="D141" s="14" t="s">
        <v>29</v>
      </c>
      <c r="E141" s="12">
        <f>INDEX(怒翼属性投放!$A$11:$A$27,MATCH(怒翼情缘!D141,怒翼属性投放!$B$11:$B$27,0))</f>
        <v>9</v>
      </c>
      <c r="F141" s="14">
        <v>20</v>
      </c>
      <c r="G141" s="14"/>
      <c r="H141" s="12">
        <f>IF(ISBLANK(G141),0,INDEX(怒翼属性投放!$A$11:$A$27,MATCH(怒翼情缘!G141,怒翼属性投放!$B$11:$B$27,0)))</f>
        <v>0</v>
      </c>
      <c r="I141" s="14">
        <v>20</v>
      </c>
      <c r="J141" s="12">
        <f>INT(IF($E141&gt;0,INDEX(怒翼升级!$J$5:$Y$854,($E141-1)*50+$F141,J$7)*$C141,0)+IF($H141&gt;0,INDEX(怒翼升级!$J$5:$Y$854,($H141-1)*50+$H141,J$7)*$C141,0))</f>
        <v>3850</v>
      </c>
      <c r="K141" s="12">
        <f>INT(IF($E141&gt;0,INDEX(怒翼升级!$J$5:$Y$854,($E141-1)*50+$F141,K$7)*$C141,0)+IF($H141&gt;0,INDEX(怒翼升级!$J$5:$Y$854,($H141-1)*50+$H141,K$7)*$C141,0))</f>
        <v>308</v>
      </c>
      <c r="L141" s="12">
        <f>INT(IF($E141&gt;0,INDEX(怒翼升级!$J$5:$Y$854,($E141-1)*50+$F141,L$7)*$C141,0)+IF($H141&gt;0,INDEX(怒翼升级!$J$5:$Y$854,($H141-1)*50+$H141,L$7)*$C141,0))</f>
        <v>154</v>
      </c>
      <c r="M141" s="12">
        <f>INT(IF($E141&gt;0,INDEX(怒翼升级!$J$5:$Y$854,($E141-1)*50+$F141,M$7)*$C141,0)+IF($H141&gt;0,INDEX(怒翼升级!$J$5:$Y$854,($H141-1)*50+$H141,M$7)*$C141,0))</f>
        <v>154</v>
      </c>
      <c r="N141" s="12">
        <f>INT(IF($E141&gt;0,INDEX(怒翼升级!$J$5:$Y$854,($E141-1)*50+$F141,N$7)*$C141,0)+IF($H141&gt;0,INDEX(怒翼升级!$J$5:$Y$854,($H141-1)*50+$H141,N$7)*$C141,0))</f>
        <v>0</v>
      </c>
      <c r="O141" s="12">
        <f>INT(IF($E141&gt;0,INDEX(怒翼升级!$J$5:$Y$854,($E141-1)*50+$F141,O$7)*$C141,0)+IF($H141&gt;0,INDEX(怒翼升级!$J$5:$Y$854,($H141-1)*50+$H141,O$7)*$C141,0))</f>
        <v>0</v>
      </c>
      <c r="P141" s="12">
        <f>INT(IF($E141&gt;0,INDEX(怒翼升级!$J$5:$Y$854,($E141-1)*50+$F141,P$7)*$C141,0)+IF($H141&gt;0,INDEX(怒翼升级!$J$5:$Y$854,($H141-1)*50+$H141,P$7)*$C141,0))</f>
        <v>462</v>
      </c>
      <c r="Q141" s="12">
        <f>INT(IF($E141&gt;0,INDEX(怒翼升级!$J$5:$Y$854,($E141-1)*50+$F141,Q$7)*$C141,0)+IF($H141&gt;0,INDEX(怒翼升级!$J$5:$Y$854,($H141-1)*50+$H141,Q$7)*$C141,0))</f>
        <v>0</v>
      </c>
      <c r="R141" s="12">
        <f>INT(IF($E141&gt;0,INDEX(怒翼升级!$J$5:$Y$854,($E141-1)*50+$F141,R$7)*$C141,0)+IF($H141&gt;0,INDEX(怒翼升级!$J$5:$Y$854,($H141-1)*50+$H141,R$7)*$C141,0))</f>
        <v>0</v>
      </c>
      <c r="S141" s="12">
        <f>INT(IF($E141&gt;0,INDEX(怒翼升级!$J$5:$Y$854,($E141-1)*50+$F141,S$7)*$C141,0)+IF($H141&gt;0,INDEX(怒翼升级!$J$5:$Y$854,($H141-1)*50+$H141,S$7)*$C141,0))</f>
        <v>0</v>
      </c>
      <c r="T141" s="12">
        <f>INT(IF($E141&gt;0,INDEX(怒翼升级!$J$5:$Y$854,($E141-1)*50+$F141,T$7)*$C141,0)+IF($H141&gt;0,INDEX(怒翼升级!$J$5:$Y$854,($H141-1)*50+$H141,T$7)*$C141,0))</f>
        <v>0</v>
      </c>
      <c r="U141" s="12">
        <f>INT(IF($E141&gt;0,INDEX(怒翼升级!$J$5:$Y$854,($E141-1)*50+$F141,U$7)*$C141,0)+IF($H141&gt;0,INDEX(怒翼升级!$J$5:$Y$854,($H141-1)*50+$H141,U$7)*$C141,0))</f>
        <v>0</v>
      </c>
      <c r="V141" s="12">
        <f>INT(IF($E141&gt;0,INDEX(怒翼升级!$J$5:$Y$854,($E141-1)*50+$F141,V$7)*$C141,0)+IF($H141&gt;0,INDEX(怒翼升级!$J$5:$Y$854,($H141-1)*50+$H141,V$7)*$C141,0))</f>
        <v>0</v>
      </c>
      <c r="W141" s="12">
        <f>INT(IF($E141&gt;0,INDEX(怒翼升级!$J$5:$Y$854,($E141-1)*50+$F141,W$7)*$C141,0)+IF($H141&gt;0,INDEX(怒翼升级!$J$5:$Y$854,($H141-1)*50+$H141,W$7)*$C141,0))</f>
        <v>0</v>
      </c>
      <c r="X141" s="12">
        <f>INT(IF($E141&gt;0,INDEX(怒翼升级!$J$5:$Y$854,($E141-1)*50+$F141,X$7)*$C141,0)+IF($H141&gt;0,INDEX(怒翼升级!$J$5:$Y$854,($H141-1)*50+$H141,X$7)*$C141,0))</f>
        <v>0</v>
      </c>
      <c r="Y141" s="12">
        <f>INT(IF($E141&gt;0,INDEX(怒翼升级!$J$5:$Y$854,($E141-1)*50+$F141,Y$7)*$C141,0)+IF($H141&gt;0,INDEX(怒翼升级!$J$5:$Y$854,($H141-1)*50+$H141,Y$7)*$C141,0))</f>
        <v>0</v>
      </c>
    </row>
    <row r="142" spans="1:25" ht="16.5" x14ac:dyDescent="0.15">
      <c r="A142" s="14" t="s">
        <v>20</v>
      </c>
      <c r="B142" s="20" t="s">
        <v>188</v>
      </c>
      <c r="C142" s="12">
        <f t="shared" si="2"/>
        <v>0.4</v>
      </c>
      <c r="D142" s="14" t="s">
        <v>23</v>
      </c>
      <c r="E142" s="12">
        <f>INDEX(怒翼属性投放!$A$11:$A$27,MATCH(怒翼情缘!D142,怒翼属性投放!$B$11:$B$27,0))</f>
        <v>15</v>
      </c>
      <c r="F142" s="14">
        <v>20</v>
      </c>
      <c r="G142" s="14"/>
      <c r="H142" s="12">
        <f>IF(ISBLANK(G142),0,INDEX(怒翼属性投放!$A$11:$A$27,MATCH(怒翼情缘!G142,怒翼属性投放!$B$11:$B$27,0)))</f>
        <v>0</v>
      </c>
      <c r="I142" s="14">
        <v>20</v>
      </c>
      <c r="J142" s="12">
        <f>INT(IF($E142&gt;0,INDEX(怒翼升级!$J$5:$Y$854,($E142-1)*50+$F142,J$7)*$C142,0)+IF($H142&gt;0,INDEX(怒翼升级!$J$5:$Y$854,($H142-1)*50+$H142,J$7)*$C142,0))</f>
        <v>0</v>
      </c>
      <c r="K142" s="12">
        <f>INT(IF($E142&gt;0,INDEX(怒翼升级!$J$5:$Y$854,($E142-1)*50+$F142,K$7)*$C142,0)+IF($H142&gt;0,INDEX(怒翼升级!$J$5:$Y$854,($H142-1)*50+$H142,K$7)*$C142,0))</f>
        <v>524</v>
      </c>
      <c r="L142" s="12">
        <f>INT(IF($E142&gt;0,INDEX(怒翼升级!$J$5:$Y$854,($E142-1)*50+$F142,L$7)*$C142,0)+IF($H142&gt;0,INDEX(怒翼升级!$J$5:$Y$854,($H142-1)*50+$H142,L$7)*$C142,0))</f>
        <v>262</v>
      </c>
      <c r="M142" s="12">
        <f>INT(IF($E142&gt;0,INDEX(怒翼升级!$J$5:$Y$854,($E142-1)*50+$F142,M$7)*$C142,0)+IF($H142&gt;0,INDEX(怒翼升级!$J$5:$Y$854,($H142-1)*50+$H142,M$7)*$C142,0))</f>
        <v>262</v>
      </c>
      <c r="N142" s="12">
        <f>INT(IF($E142&gt;0,INDEX(怒翼升级!$J$5:$Y$854,($E142-1)*50+$F142,N$7)*$C142,0)+IF($H142&gt;0,INDEX(怒翼升级!$J$5:$Y$854,($H142-1)*50+$H142,N$7)*$C142,0))</f>
        <v>524</v>
      </c>
      <c r="O142" s="12">
        <f>INT(IF($E142&gt;0,INDEX(怒翼升级!$J$5:$Y$854,($E142-1)*50+$F142,O$7)*$C142,0)+IF($H142&gt;0,INDEX(怒翼升级!$J$5:$Y$854,($H142-1)*50+$H142,O$7)*$C142,0))</f>
        <v>524</v>
      </c>
      <c r="P142" s="12">
        <f>INT(IF($E142&gt;0,INDEX(怒翼升级!$J$5:$Y$854,($E142-1)*50+$F142,P$7)*$C142,0)+IF($H142&gt;0,INDEX(怒翼升级!$J$5:$Y$854,($H142-1)*50+$H142,P$7)*$C142,0))</f>
        <v>0</v>
      </c>
      <c r="Q142" s="12">
        <f>INT(IF($E142&gt;0,INDEX(怒翼升级!$J$5:$Y$854,($E142-1)*50+$F142,Q$7)*$C142,0)+IF($H142&gt;0,INDEX(怒翼升级!$J$5:$Y$854,($H142-1)*50+$H142,Q$7)*$C142,0))</f>
        <v>0</v>
      </c>
      <c r="R142" s="12">
        <f>INT(IF($E142&gt;0,INDEX(怒翼升级!$J$5:$Y$854,($E142-1)*50+$F142,R$7)*$C142,0)+IF($H142&gt;0,INDEX(怒翼升级!$J$5:$Y$854,($H142-1)*50+$H142,R$7)*$C142,0))</f>
        <v>52</v>
      </c>
      <c r="S142" s="12">
        <f>INT(IF($E142&gt;0,INDEX(怒翼升级!$J$5:$Y$854,($E142-1)*50+$F142,S$7)*$C142,0)+IF($H142&gt;0,INDEX(怒翼升级!$J$5:$Y$854,($H142-1)*50+$H142,S$7)*$C142,0))</f>
        <v>0</v>
      </c>
      <c r="T142" s="12">
        <f>INT(IF($E142&gt;0,INDEX(怒翼升级!$J$5:$Y$854,($E142-1)*50+$F142,T$7)*$C142,0)+IF($H142&gt;0,INDEX(怒翼升级!$J$5:$Y$854,($H142-1)*50+$H142,T$7)*$C142,0))</f>
        <v>0</v>
      </c>
      <c r="U142" s="12">
        <f>INT(IF($E142&gt;0,INDEX(怒翼升级!$J$5:$Y$854,($E142-1)*50+$F142,U$7)*$C142,0)+IF($H142&gt;0,INDEX(怒翼升级!$J$5:$Y$854,($H142-1)*50+$H142,U$7)*$C142,0))</f>
        <v>0</v>
      </c>
      <c r="V142" s="12">
        <f>INT(IF($E142&gt;0,INDEX(怒翼升级!$J$5:$Y$854,($E142-1)*50+$F142,V$7)*$C142,0)+IF($H142&gt;0,INDEX(怒翼升级!$J$5:$Y$854,($H142-1)*50+$H142,V$7)*$C142,0))</f>
        <v>52</v>
      </c>
      <c r="W142" s="12">
        <f>INT(IF($E142&gt;0,INDEX(怒翼升级!$J$5:$Y$854,($E142-1)*50+$F142,W$7)*$C142,0)+IF($H142&gt;0,INDEX(怒翼升级!$J$5:$Y$854,($H142-1)*50+$H142,W$7)*$C142,0))</f>
        <v>0</v>
      </c>
      <c r="X142" s="12">
        <f>INT(IF($E142&gt;0,INDEX(怒翼升级!$J$5:$Y$854,($E142-1)*50+$F142,X$7)*$C142,0)+IF($H142&gt;0,INDEX(怒翼升级!$J$5:$Y$854,($H142-1)*50+$H142,X$7)*$C142,0))</f>
        <v>0</v>
      </c>
      <c r="Y142" s="12">
        <f>INT(IF($E142&gt;0,INDEX(怒翼升级!$J$5:$Y$854,($E142-1)*50+$F142,Y$7)*$C142,0)+IF($H142&gt;0,INDEX(怒翼升级!$J$5:$Y$854,($H142-1)*50+$H142,Y$7)*$C142,0))</f>
        <v>0</v>
      </c>
    </row>
    <row r="143" spans="1:25" ht="16.5" x14ac:dyDescent="0.15">
      <c r="A143" s="14" t="s">
        <v>9</v>
      </c>
      <c r="B143" s="20" t="s">
        <v>188</v>
      </c>
      <c r="C143" s="12">
        <f t="shared" si="2"/>
        <v>0.4</v>
      </c>
      <c r="D143" s="14" t="s">
        <v>20</v>
      </c>
      <c r="E143" s="12">
        <f>INDEX(怒翼属性投放!$A$11:$A$27,MATCH(怒翼情缘!D143,怒翼属性投放!$B$11:$B$27,0))</f>
        <v>12</v>
      </c>
      <c r="F143" s="14">
        <v>20</v>
      </c>
      <c r="G143" s="14"/>
      <c r="H143" s="12">
        <f>IF(ISBLANK(G143),0,INDEX(怒翼属性投放!$A$11:$A$27,MATCH(怒翼情缘!G143,怒翼属性投放!$B$11:$B$27,0)))</f>
        <v>0</v>
      </c>
      <c r="I143" s="14">
        <v>20</v>
      </c>
      <c r="J143" s="12">
        <f>INT(IF($E143&gt;0,INDEX(怒翼升级!$J$5:$Y$854,($E143-1)*50+$F143,J$7)*$C143,0)+IF($H143&gt;0,INDEX(怒翼升级!$J$5:$Y$854,($H143-1)*50+$H143,J$7)*$C143,0))</f>
        <v>5500</v>
      </c>
      <c r="K143" s="12">
        <f>INT(IF($E143&gt;0,INDEX(怒翼升级!$J$5:$Y$854,($E143-1)*50+$F143,K$7)*$C143,0)+IF($H143&gt;0,INDEX(怒翼升级!$J$5:$Y$854,($H143-1)*50+$H143,K$7)*$C143,0))</f>
        <v>440</v>
      </c>
      <c r="L143" s="12">
        <f>INT(IF($E143&gt;0,INDEX(怒翼升级!$J$5:$Y$854,($E143-1)*50+$F143,L$7)*$C143,0)+IF($H143&gt;0,INDEX(怒翼升级!$J$5:$Y$854,($H143-1)*50+$H143,L$7)*$C143,0))</f>
        <v>220</v>
      </c>
      <c r="M143" s="12">
        <f>INT(IF($E143&gt;0,INDEX(怒翼升级!$J$5:$Y$854,($E143-1)*50+$F143,M$7)*$C143,0)+IF($H143&gt;0,INDEX(怒翼升级!$J$5:$Y$854,($H143-1)*50+$H143,M$7)*$C143,0))</f>
        <v>220</v>
      </c>
      <c r="N143" s="12">
        <f>INT(IF($E143&gt;0,INDEX(怒翼升级!$J$5:$Y$854,($E143-1)*50+$F143,N$7)*$C143,0)+IF($H143&gt;0,INDEX(怒翼升级!$J$5:$Y$854,($H143-1)*50+$H143,N$7)*$C143,0))</f>
        <v>0</v>
      </c>
      <c r="O143" s="12">
        <f>INT(IF($E143&gt;0,INDEX(怒翼升级!$J$5:$Y$854,($E143-1)*50+$F143,O$7)*$C143,0)+IF($H143&gt;0,INDEX(怒翼升级!$J$5:$Y$854,($H143-1)*50+$H143,O$7)*$C143,0))</f>
        <v>660</v>
      </c>
      <c r="P143" s="12">
        <f>INT(IF($E143&gt;0,INDEX(怒翼升级!$J$5:$Y$854,($E143-1)*50+$F143,P$7)*$C143,0)+IF($H143&gt;0,INDEX(怒翼升级!$J$5:$Y$854,($H143-1)*50+$H143,P$7)*$C143,0))</f>
        <v>0</v>
      </c>
      <c r="Q143" s="12">
        <f>INT(IF($E143&gt;0,INDEX(怒翼升级!$J$5:$Y$854,($E143-1)*50+$F143,Q$7)*$C143,0)+IF($H143&gt;0,INDEX(怒翼升级!$J$5:$Y$854,($H143-1)*50+$H143,Q$7)*$C143,0))</f>
        <v>0</v>
      </c>
      <c r="R143" s="12">
        <f>INT(IF($E143&gt;0,INDEX(怒翼升级!$J$5:$Y$854,($E143-1)*50+$F143,R$7)*$C143,0)+IF($H143&gt;0,INDEX(怒翼升级!$J$5:$Y$854,($H143-1)*50+$H143,R$7)*$C143,0))</f>
        <v>0</v>
      </c>
      <c r="S143" s="12">
        <f>INT(IF($E143&gt;0,INDEX(怒翼升级!$J$5:$Y$854,($E143-1)*50+$F143,S$7)*$C143,0)+IF($H143&gt;0,INDEX(怒翼升级!$J$5:$Y$854,($H143-1)*50+$H143,S$7)*$C143,0))</f>
        <v>0</v>
      </c>
      <c r="T143" s="12">
        <f>INT(IF($E143&gt;0,INDEX(怒翼升级!$J$5:$Y$854,($E143-1)*50+$F143,T$7)*$C143,0)+IF($H143&gt;0,INDEX(怒翼升级!$J$5:$Y$854,($H143-1)*50+$H143,T$7)*$C143,0))</f>
        <v>0</v>
      </c>
      <c r="U143" s="12">
        <f>INT(IF($E143&gt;0,INDEX(怒翼升级!$J$5:$Y$854,($E143-1)*50+$F143,U$7)*$C143,0)+IF($H143&gt;0,INDEX(怒翼升级!$J$5:$Y$854,($H143-1)*50+$H143,U$7)*$C143,0))</f>
        <v>0</v>
      </c>
      <c r="V143" s="12">
        <f>INT(IF($E143&gt;0,INDEX(怒翼升级!$J$5:$Y$854,($E143-1)*50+$F143,V$7)*$C143,0)+IF($H143&gt;0,INDEX(怒翼升级!$J$5:$Y$854,($H143-1)*50+$H143,V$7)*$C143,0))</f>
        <v>0</v>
      </c>
      <c r="W143" s="12">
        <f>INT(IF($E143&gt;0,INDEX(怒翼升级!$J$5:$Y$854,($E143-1)*50+$F143,W$7)*$C143,0)+IF($H143&gt;0,INDEX(怒翼升级!$J$5:$Y$854,($H143-1)*50+$H143,W$7)*$C143,0))</f>
        <v>0</v>
      </c>
      <c r="X143" s="12">
        <f>INT(IF($E143&gt;0,INDEX(怒翼升级!$J$5:$Y$854,($E143-1)*50+$F143,X$7)*$C143,0)+IF($H143&gt;0,INDEX(怒翼升级!$J$5:$Y$854,($H143-1)*50+$H143,X$7)*$C143,0))</f>
        <v>0</v>
      </c>
      <c r="Y143" s="12">
        <f>INT(IF($E143&gt;0,INDEX(怒翼升级!$J$5:$Y$854,($E143-1)*50+$F143,Y$7)*$C143,0)+IF($H143&gt;0,INDEX(怒翼升级!$J$5:$Y$854,($H143-1)*50+$H143,Y$7)*$C143,0))</f>
        <v>0</v>
      </c>
    </row>
    <row r="144" spans="1:25" ht="16.5" x14ac:dyDescent="0.15">
      <c r="A144" s="14" t="s">
        <v>10</v>
      </c>
      <c r="B144" s="20" t="s">
        <v>188</v>
      </c>
      <c r="C144" s="12">
        <f t="shared" si="2"/>
        <v>0.4</v>
      </c>
      <c r="D144" s="14" t="s">
        <v>20</v>
      </c>
      <c r="E144" s="12">
        <f>INDEX(怒翼属性投放!$A$11:$A$27,MATCH(怒翼情缘!D144,怒翼属性投放!$B$11:$B$27,0))</f>
        <v>12</v>
      </c>
      <c r="F144" s="14">
        <v>20</v>
      </c>
      <c r="G144" s="14"/>
      <c r="H144" s="12">
        <f>IF(ISBLANK(G144),0,INDEX(怒翼属性投放!$A$11:$A$27,MATCH(怒翼情缘!G144,怒翼属性投放!$B$11:$B$27,0)))</f>
        <v>0</v>
      </c>
      <c r="I144" s="14">
        <v>20</v>
      </c>
      <c r="J144" s="12">
        <f>INT(IF($E144&gt;0,INDEX(怒翼升级!$J$5:$Y$854,($E144-1)*50+$F144,J$7)*$C144,0)+IF($H144&gt;0,INDEX(怒翼升级!$J$5:$Y$854,($H144-1)*50+$H144,J$7)*$C144,0))</f>
        <v>5500</v>
      </c>
      <c r="K144" s="12">
        <f>INT(IF($E144&gt;0,INDEX(怒翼升级!$J$5:$Y$854,($E144-1)*50+$F144,K$7)*$C144,0)+IF($H144&gt;0,INDEX(怒翼升级!$J$5:$Y$854,($H144-1)*50+$H144,K$7)*$C144,0))</f>
        <v>440</v>
      </c>
      <c r="L144" s="12">
        <f>INT(IF($E144&gt;0,INDEX(怒翼升级!$J$5:$Y$854,($E144-1)*50+$F144,L$7)*$C144,0)+IF($H144&gt;0,INDEX(怒翼升级!$J$5:$Y$854,($H144-1)*50+$H144,L$7)*$C144,0))</f>
        <v>220</v>
      </c>
      <c r="M144" s="12">
        <f>INT(IF($E144&gt;0,INDEX(怒翼升级!$J$5:$Y$854,($E144-1)*50+$F144,M$7)*$C144,0)+IF($H144&gt;0,INDEX(怒翼升级!$J$5:$Y$854,($H144-1)*50+$H144,M$7)*$C144,0))</f>
        <v>220</v>
      </c>
      <c r="N144" s="12">
        <f>INT(IF($E144&gt;0,INDEX(怒翼升级!$J$5:$Y$854,($E144-1)*50+$F144,N$7)*$C144,0)+IF($H144&gt;0,INDEX(怒翼升级!$J$5:$Y$854,($H144-1)*50+$H144,N$7)*$C144,0))</f>
        <v>0</v>
      </c>
      <c r="O144" s="12">
        <f>INT(IF($E144&gt;0,INDEX(怒翼升级!$J$5:$Y$854,($E144-1)*50+$F144,O$7)*$C144,0)+IF($H144&gt;0,INDEX(怒翼升级!$J$5:$Y$854,($H144-1)*50+$H144,O$7)*$C144,0))</f>
        <v>660</v>
      </c>
      <c r="P144" s="12">
        <f>INT(IF($E144&gt;0,INDEX(怒翼升级!$J$5:$Y$854,($E144-1)*50+$F144,P$7)*$C144,0)+IF($H144&gt;0,INDEX(怒翼升级!$J$5:$Y$854,($H144-1)*50+$H144,P$7)*$C144,0))</f>
        <v>0</v>
      </c>
      <c r="Q144" s="12">
        <f>INT(IF($E144&gt;0,INDEX(怒翼升级!$J$5:$Y$854,($E144-1)*50+$F144,Q$7)*$C144,0)+IF($H144&gt;0,INDEX(怒翼升级!$J$5:$Y$854,($H144-1)*50+$H144,Q$7)*$C144,0))</f>
        <v>0</v>
      </c>
      <c r="R144" s="12">
        <f>INT(IF($E144&gt;0,INDEX(怒翼升级!$J$5:$Y$854,($E144-1)*50+$F144,R$7)*$C144,0)+IF($H144&gt;0,INDEX(怒翼升级!$J$5:$Y$854,($H144-1)*50+$H144,R$7)*$C144,0))</f>
        <v>0</v>
      </c>
      <c r="S144" s="12">
        <f>INT(IF($E144&gt;0,INDEX(怒翼升级!$J$5:$Y$854,($E144-1)*50+$F144,S$7)*$C144,0)+IF($H144&gt;0,INDEX(怒翼升级!$J$5:$Y$854,($H144-1)*50+$H144,S$7)*$C144,0))</f>
        <v>0</v>
      </c>
      <c r="T144" s="12">
        <f>INT(IF($E144&gt;0,INDEX(怒翼升级!$J$5:$Y$854,($E144-1)*50+$F144,T$7)*$C144,0)+IF($H144&gt;0,INDEX(怒翼升级!$J$5:$Y$854,($H144-1)*50+$H144,T$7)*$C144,0))</f>
        <v>0</v>
      </c>
      <c r="U144" s="12">
        <f>INT(IF($E144&gt;0,INDEX(怒翼升级!$J$5:$Y$854,($E144-1)*50+$F144,U$7)*$C144,0)+IF($H144&gt;0,INDEX(怒翼升级!$J$5:$Y$854,($H144-1)*50+$H144,U$7)*$C144,0))</f>
        <v>0</v>
      </c>
      <c r="V144" s="12">
        <f>INT(IF($E144&gt;0,INDEX(怒翼升级!$J$5:$Y$854,($E144-1)*50+$F144,V$7)*$C144,0)+IF($H144&gt;0,INDEX(怒翼升级!$J$5:$Y$854,($H144-1)*50+$H144,V$7)*$C144,0))</f>
        <v>0</v>
      </c>
      <c r="W144" s="12">
        <f>INT(IF($E144&gt;0,INDEX(怒翼升级!$J$5:$Y$854,($E144-1)*50+$F144,W$7)*$C144,0)+IF($H144&gt;0,INDEX(怒翼升级!$J$5:$Y$854,($H144-1)*50+$H144,W$7)*$C144,0))</f>
        <v>0</v>
      </c>
      <c r="X144" s="12">
        <f>INT(IF($E144&gt;0,INDEX(怒翼升级!$J$5:$Y$854,($E144-1)*50+$F144,X$7)*$C144,0)+IF($H144&gt;0,INDEX(怒翼升级!$J$5:$Y$854,($H144-1)*50+$H144,X$7)*$C144,0))</f>
        <v>0</v>
      </c>
      <c r="Y144" s="12">
        <f>INT(IF($E144&gt;0,INDEX(怒翼升级!$J$5:$Y$854,($E144-1)*50+$F144,Y$7)*$C144,0)+IF($H144&gt;0,INDEX(怒翼升级!$J$5:$Y$854,($H144-1)*50+$H144,Y$7)*$C144,0))</f>
        <v>0</v>
      </c>
    </row>
    <row r="145" spans="1:25" ht="16.5" x14ac:dyDescent="0.15">
      <c r="A145" s="14" t="s">
        <v>11</v>
      </c>
      <c r="B145" s="20" t="s">
        <v>188</v>
      </c>
      <c r="C145" s="12">
        <f t="shared" si="2"/>
        <v>0.4</v>
      </c>
      <c r="D145" s="14" t="s">
        <v>20</v>
      </c>
      <c r="E145" s="12">
        <f>INDEX(怒翼属性投放!$A$11:$A$27,MATCH(怒翼情缘!D145,怒翼属性投放!$B$11:$B$27,0))</f>
        <v>12</v>
      </c>
      <c r="F145" s="14">
        <v>20</v>
      </c>
      <c r="G145" s="14"/>
      <c r="H145" s="12">
        <f>IF(ISBLANK(G145),0,INDEX(怒翼属性投放!$A$11:$A$27,MATCH(怒翼情缘!G145,怒翼属性投放!$B$11:$B$27,0)))</f>
        <v>0</v>
      </c>
      <c r="I145" s="14">
        <v>20</v>
      </c>
      <c r="J145" s="12">
        <f>INT(IF($E145&gt;0,INDEX(怒翼升级!$J$5:$Y$854,($E145-1)*50+$F145,J$7)*$C145,0)+IF($H145&gt;0,INDEX(怒翼升级!$J$5:$Y$854,($H145-1)*50+$H145,J$7)*$C145,0))</f>
        <v>5500</v>
      </c>
      <c r="K145" s="12">
        <f>INT(IF($E145&gt;0,INDEX(怒翼升级!$J$5:$Y$854,($E145-1)*50+$F145,K$7)*$C145,0)+IF($H145&gt;0,INDEX(怒翼升级!$J$5:$Y$854,($H145-1)*50+$H145,K$7)*$C145,0))</f>
        <v>440</v>
      </c>
      <c r="L145" s="12">
        <f>INT(IF($E145&gt;0,INDEX(怒翼升级!$J$5:$Y$854,($E145-1)*50+$F145,L$7)*$C145,0)+IF($H145&gt;0,INDEX(怒翼升级!$J$5:$Y$854,($H145-1)*50+$H145,L$7)*$C145,0))</f>
        <v>220</v>
      </c>
      <c r="M145" s="12">
        <f>INT(IF($E145&gt;0,INDEX(怒翼升级!$J$5:$Y$854,($E145-1)*50+$F145,M$7)*$C145,0)+IF($H145&gt;0,INDEX(怒翼升级!$J$5:$Y$854,($H145-1)*50+$H145,M$7)*$C145,0))</f>
        <v>220</v>
      </c>
      <c r="N145" s="12">
        <f>INT(IF($E145&gt;0,INDEX(怒翼升级!$J$5:$Y$854,($E145-1)*50+$F145,N$7)*$C145,0)+IF($H145&gt;0,INDEX(怒翼升级!$J$5:$Y$854,($H145-1)*50+$H145,N$7)*$C145,0))</f>
        <v>0</v>
      </c>
      <c r="O145" s="12">
        <f>INT(IF($E145&gt;0,INDEX(怒翼升级!$J$5:$Y$854,($E145-1)*50+$F145,O$7)*$C145,0)+IF($H145&gt;0,INDEX(怒翼升级!$J$5:$Y$854,($H145-1)*50+$H145,O$7)*$C145,0))</f>
        <v>660</v>
      </c>
      <c r="P145" s="12">
        <f>INT(IF($E145&gt;0,INDEX(怒翼升级!$J$5:$Y$854,($E145-1)*50+$F145,P$7)*$C145,0)+IF($H145&gt;0,INDEX(怒翼升级!$J$5:$Y$854,($H145-1)*50+$H145,P$7)*$C145,0))</f>
        <v>0</v>
      </c>
      <c r="Q145" s="12">
        <f>INT(IF($E145&gt;0,INDEX(怒翼升级!$J$5:$Y$854,($E145-1)*50+$F145,Q$7)*$C145,0)+IF($H145&gt;0,INDEX(怒翼升级!$J$5:$Y$854,($H145-1)*50+$H145,Q$7)*$C145,0))</f>
        <v>0</v>
      </c>
      <c r="R145" s="12">
        <f>INT(IF($E145&gt;0,INDEX(怒翼升级!$J$5:$Y$854,($E145-1)*50+$F145,R$7)*$C145,0)+IF($H145&gt;0,INDEX(怒翼升级!$J$5:$Y$854,($H145-1)*50+$H145,R$7)*$C145,0))</f>
        <v>0</v>
      </c>
      <c r="S145" s="12">
        <f>INT(IF($E145&gt;0,INDEX(怒翼升级!$J$5:$Y$854,($E145-1)*50+$F145,S$7)*$C145,0)+IF($H145&gt;0,INDEX(怒翼升级!$J$5:$Y$854,($H145-1)*50+$H145,S$7)*$C145,0))</f>
        <v>0</v>
      </c>
      <c r="T145" s="12">
        <f>INT(IF($E145&gt;0,INDEX(怒翼升级!$J$5:$Y$854,($E145-1)*50+$F145,T$7)*$C145,0)+IF($H145&gt;0,INDEX(怒翼升级!$J$5:$Y$854,($H145-1)*50+$H145,T$7)*$C145,0))</f>
        <v>0</v>
      </c>
      <c r="U145" s="12">
        <f>INT(IF($E145&gt;0,INDEX(怒翼升级!$J$5:$Y$854,($E145-1)*50+$F145,U$7)*$C145,0)+IF($H145&gt;0,INDEX(怒翼升级!$J$5:$Y$854,($H145-1)*50+$H145,U$7)*$C145,0))</f>
        <v>0</v>
      </c>
      <c r="V145" s="12">
        <f>INT(IF($E145&gt;0,INDEX(怒翼升级!$J$5:$Y$854,($E145-1)*50+$F145,V$7)*$C145,0)+IF($H145&gt;0,INDEX(怒翼升级!$J$5:$Y$854,($H145-1)*50+$H145,V$7)*$C145,0))</f>
        <v>0</v>
      </c>
      <c r="W145" s="12">
        <f>INT(IF($E145&gt;0,INDEX(怒翼升级!$J$5:$Y$854,($E145-1)*50+$F145,W$7)*$C145,0)+IF($H145&gt;0,INDEX(怒翼升级!$J$5:$Y$854,($H145-1)*50+$H145,W$7)*$C145,0))</f>
        <v>0</v>
      </c>
      <c r="X145" s="12">
        <f>INT(IF($E145&gt;0,INDEX(怒翼升级!$J$5:$Y$854,($E145-1)*50+$F145,X$7)*$C145,0)+IF($H145&gt;0,INDEX(怒翼升级!$J$5:$Y$854,($H145-1)*50+$H145,X$7)*$C145,0))</f>
        <v>0</v>
      </c>
      <c r="Y145" s="12">
        <f>INT(IF($E145&gt;0,INDEX(怒翼升级!$J$5:$Y$854,($E145-1)*50+$F145,Y$7)*$C145,0)+IF($H145&gt;0,INDEX(怒翼升级!$J$5:$Y$854,($H145-1)*50+$H145,Y$7)*$C145,0))</f>
        <v>0</v>
      </c>
    </row>
    <row r="146" spans="1:25" ht="16.5" x14ac:dyDescent="0.15">
      <c r="A146" s="14" t="s">
        <v>12</v>
      </c>
      <c r="B146" s="20" t="s">
        <v>188</v>
      </c>
      <c r="C146" s="12">
        <f t="shared" si="2"/>
        <v>0.25</v>
      </c>
      <c r="D146" s="14" t="s">
        <v>25</v>
      </c>
      <c r="E146" s="12">
        <f>INDEX(怒翼属性投放!$A$11:$A$27,MATCH(怒翼情缘!D146,怒翼属性投放!$B$11:$B$27,0))</f>
        <v>17</v>
      </c>
      <c r="F146" s="14">
        <v>20</v>
      </c>
      <c r="G146" s="14" t="s">
        <v>181</v>
      </c>
      <c r="H146" s="12">
        <f>IF(ISBLANK(G146),0,INDEX(怒翼属性投放!$A$11:$A$27,MATCH(怒翼情缘!G146,怒翼属性投放!$B$11:$B$27,0)))</f>
        <v>16</v>
      </c>
      <c r="I146" s="14">
        <v>20</v>
      </c>
      <c r="J146" s="12">
        <f>INT(IF($E146&gt;0,INDEX(怒翼升级!$J$5:$Y$854,($E146-1)*50+$F146,J$7)*$C146,0)+IF($H146&gt;0,INDEX(怒翼升级!$J$5:$Y$854,($H146-1)*50+$H146,J$7)*$C146,0))</f>
        <v>0</v>
      </c>
      <c r="K146" s="12">
        <f>INT(IF($E146&gt;0,INDEX(怒翼升级!$J$5:$Y$854,($E146-1)*50+$F146,K$7)*$C146,0)+IF($H146&gt;0,INDEX(怒翼升级!$J$5:$Y$854,($H146-1)*50+$H146,K$7)*$C146,0))</f>
        <v>604</v>
      </c>
      <c r="L146" s="12">
        <f>INT(IF($E146&gt;0,INDEX(怒翼升级!$J$5:$Y$854,($E146-1)*50+$F146,L$7)*$C146,0)+IF($H146&gt;0,INDEX(怒翼升级!$J$5:$Y$854,($H146-1)*50+$H146,L$7)*$C146,0))</f>
        <v>302</v>
      </c>
      <c r="M146" s="12">
        <f>INT(IF($E146&gt;0,INDEX(怒翼升级!$J$5:$Y$854,($E146-1)*50+$F146,M$7)*$C146,0)+IF($H146&gt;0,INDEX(怒翼升级!$J$5:$Y$854,($H146-1)*50+$H146,M$7)*$C146,0))</f>
        <v>302</v>
      </c>
      <c r="N146" s="12">
        <f>INT(IF($E146&gt;0,INDEX(怒翼升级!$J$5:$Y$854,($E146-1)*50+$F146,N$7)*$C146,0)+IF($H146&gt;0,INDEX(怒翼升级!$J$5:$Y$854,($H146-1)*50+$H146,N$7)*$C146,0))</f>
        <v>604</v>
      </c>
      <c r="O146" s="12">
        <f>INT(IF($E146&gt;0,INDEX(怒翼升级!$J$5:$Y$854,($E146-1)*50+$F146,O$7)*$C146,0)+IF($H146&gt;0,INDEX(怒翼升级!$J$5:$Y$854,($H146-1)*50+$H146,O$7)*$C146,0))</f>
        <v>0</v>
      </c>
      <c r="P146" s="12">
        <f>INT(IF($E146&gt;0,INDEX(怒翼升级!$J$5:$Y$854,($E146-1)*50+$F146,P$7)*$C146,0)+IF($H146&gt;0,INDEX(怒翼升级!$J$5:$Y$854,($H146-1)*50+$H146,P$7)*$C146,0))</f>
        <v>276</v>
      </c>
      <c r="Q146" s="12">
        <f>INT(IF($E146&gt;0,INDEX(怒翼升级!$J$5:$Y$854,($E146-1)*50+$F146,Q$7)*$C146,0)+IF($H146&gt;0,INDEX(怒翼升级!$J$5:$Y$854,($H146-1)*50+$H146,Q$7)*$C146,0))</f>
        <v>328</v>
      </c>
      <c r="R146" s="12">
        <f>INT(IF($E146&gt;0,INDEX(怒翼升级!$J$5:$Y$854,($E146-1)*50+$F146,R$7)*$C146,0)+IF($H146&gt;0,INDEX(怒翼升级!$J$5:$Y$854,($H146-1)*50+$H146,R$7)*$C146,0))</f>
        <v>0</v>
      </c>
      <c r="S146" s="12">
        <f>INT(IF($E146&gt;0,INDEX(怒翼升级!$J$5:$Y$854,($E146-1)*50+$F146,S$7)*$C146,0)+IF($H146&gt;0,INDEX(怒翼升级!$J$5:$Y$854,($H146-1)*50+$H146,S$7)*$C146,0))</f>
        <v>32</v>
      </c>
      <c r="T146" s="12">
        <f>INT(IF($E146&gt;0,INDEX(怒翼升级!$J$5:$Y$854,($E146-1)*50+$F146,T$7)*$C146,0)+IF($H146&gt;0,INDEX(怒翼升级!$J$5:$Y$854,($H146-1)*50+$H146,T$7)*$C146,0))</f>
        <v>32</v>
      </c>
      <c r="U146" s="12">
        <f>INT(IF($E146&gt;0,INDEX(怒翼升级!$J$5:$Y$854,($E146-1)*50+$F146,U$7)*$C146,0)+IF($H146&gt;0,INDEX(怒翼升级!$J$5:$Y$854,($H146-1)*50+$H146,U$7)*$C146,0))</f>
        <v>27</v>
      </c>
      <c r="V146" s="12">
        <f>INT(IF($E146&gt;0,INDEX(怒翼升级!$J$5:$Y$854,($E146-1)*50+$F146,V$7)*$C146,0)+IF($H146&gt;0,INDEX(怒翼升级!$J$5:$Y$854,($H146-1)*50+$H146,V$7)*$C146,0))</f>
        <v>0</v>
      </c>
      <c r="W146" s="12">
        <f>INT(IF($E146&gt;0,INDEX(怒翼升级!$J$5:$Y$854,($E146-1)*50+$F146,W$7)*$C146,0)+IF($H146&gt;0,INDEX(怒翼升级!$J$5:$Y$854,($H146-1)*50+$H146,W$7)*$C146,0))</f>
        <v>27</v>
      </c>
      <c r="X146" s="12">
        <f>INT(IF($E146&gt;0,INDEX(怒翼升级!$J$5:$Y$854,($E146-1)*50+$F146,X$7)*$C146,0)+IF($H146&gt;0,INDEX(怒翼升级!$J$5:$Y$854,($H146-1)*50+$H146,X$7)*$C146,0))</f>
        <v>0</v>
      </c>
      <c r="Y146" s="12">
        <f>INT(IF($E146&gt;0,INDEX(怒翼升级!$J$5:$Y$854,($E146-1)*50+$F146,Y$7)*$C146,0)+IF($H146&gt;0,INDEX(怒翼升级!$J$5:$Y$854,($H146-1)*50+$H146,Y$7)*$C146,0))</f>
        <v>0</v>
      </c>
    </row>
    <row r="147" spans="1:25" ht="16.5" x14ac:dyDescent="0.15">
      <c r="A147" s="14" t="s">
        <v>9</v>
      </c>
      <c r="B147" s="14" t="s">
        <v>189</v>
      </c>
      <c r="C147" s="12">
        <f>INDEX($B$4:$B$5,IF(E147&gt;0,1,0)+IF(H147&gt;0,1,0))</f>
        <v>0.4</v>
      </c>
      <c r="D147" s="14" t="s">
        <v>14</v>
      </c>
      <c r="E147" s="12">
        <f>INDEX(怒翼属性投放!$A$11:$A$27,MATCH(怒翼情缘!D147,怒翼属性投放!$B$11:$B$27,0))</f>
        <v>6</v>
      </c>
      <c r="F147" s="14">
        <v>35</v>
      </c>
      <c r="G147" s="14"/>
      <c r="H147" s="12">
        <f>IF(ISBLANK(G147),0,INDEX(怒翼属性投放!$A$11:$A$27,MATCH(怒翼情缘!G147,怒翼属性投放!$B$11:$B$27,0)))</f>
        <v>0</v>
      </c>
      <c r="I147" s="14">
        <v>35</v>
      </c>
      <c r="J147" s="12">
        <f>INT(IF($E147&gt;0,INDEX(怒翼升级!$J$5:$Y$854,($E147-1)*50+$F147,J$7)*$C147,0)+IF($H147&gt;0,INDEX(怒翼升级!$J$5:$Y$854,($H147-1)*50+$H147,J$7)*$C147,0))</f>
        <v>5258</v>
      </c>
      <c r="K147" s="12">
        <f>INT(IF($E147&gt;0,INDEX(怒翼升级!$J$5:$Y$854,($E147-1)*50+$F147,K$7)*$C147,0)+IF($H147&gt;0,INDEX(怒翼升级!$J$5:$Y$854,($H147-1)*50+$H147,K$7)*$C147,0))</f>
        <v>420</v>
      </c>
      <c r="L147" s="12">
        <f>INT(IF($E147&gt;0,INDEX(怒翼升级!$J$5:$Y$854,($E147-1)*50+$F147,L$7)*$C147,0)+IF($H147&gt;0,INDEX(怒翼升级!$J$5:$Y$854,($H147-1)*50+$H147,L$7)*$C147,0))</f>
        <v>210</v>
      </c>
      <c r="M147" s="12">
        <f>INT(IF($E147&gt;0,INDEX(怒翼升级!$J$5:$Y$854,($E147-1)*50+$F147,M$7)*$C147,0)+IF($H147&gt;0,INDEX(怒翼升级!$J$5:$Y$854,($H147-1)*50+$H147,M$7)*$C147,0))</f>
        <v>210</v>
      </c>
      <c r="N147" s="12">
        <f>INT(IF($E147&gt;0,INDEX(怒翼升级!$J$5:$Y$854,($E147-1)*50+$F147,N$7)*$C147,0)+IF($H147&gt;0,INDEX(怒翼升级!$J$5:$Y$854,($H147-1)*50+$H147,N$7)*$C147,0))</f>
        <v>0</v>
      </c>
      <c r="O147" s="12">
        <f>INT(IF($E147&gt;0,INDEX(怒翼升级!$J$5:$Y$854,($E147-1)*50+$F147,O$7)*$C147,0)+IF($H147&gt;0,INDEX(怒翼升级!$J$5:$Y$854,($H147-1)*50+$H147,O$7)*$C147,0))</f>
        <v>0</v>
      </c>
      <c r="P147" s="12">
        <f>INT(IF($E147&gt;0,INDEX(怒翼升级!$J$5:$Y$854,($E147-1)*50+$F147,P$7)*$C147,0)+IF($H147&gt;0,INDEX(怒翼升级!$J$5:$Y$854,($H147-1)*50+$H147,P$7)*$C147,0))</f>
        <v>0</v>
      </c>
      <c r="Q147" s="12">
        <f>INT(IF($E147&gt;0,INDEX(怒翼升级!$J$5:$Y$854,($E147-1)*50+$F147,Q$7)*$C147,0)+IF($H147&gt;0,INDEX(怒翼升级!$J$5:$Y$854,($H147-1)*50+$H147,Q$7)*$C147,0))</f>
        <v>0</v>
      </c>
      <c r="R147" s="12">
        <f>INT(IF($E147&gt;0,INDEX(怒翼升级!$J$5:$Y$854,($E147-1)*50+$F147,R$7)*$C147,0)+IF($H147&gt;0,INDEX(怒翼升级!$J$5:$Y$854,($H147-1)*50+$H147,R$7)*$C147,0))</f>
        <v>0</v>
      </c>
      <c r="S147" s="12">
        <f>INT(IF($E147&gt;0,INDEX(怒翼升级!$J$5:$Y$854,($E147-1)*50+$F147,S$7)*$C147,0)+IF($H147&gt;0,INDEX(怒翼升级!$J$5:$Y$854,($H147-1)*50+$H147,S$7)*$C147,0))</f>
        <v>0</v>
      </c>
      <c r="T147" s="12">
        <f>INT(IF($E147&gt;0,INDEX(怒翼升级!$J$5:$Y$854,($E147-1)*50+$F147,T$7)*$C147,0)+IF($H147&gt;0,INDEX(怒翼升级!$J$5:$Y$854,($H147-1)*50+$H147,T$7)*$C147,0))</f>
        <v>0</v>
      </c>
      <c r="U147" s="12">
        <f>INT(IF($E147&gt;0,INDEX(怒翼升级!$J$5:$Y$854,($E147-1)*50+$F147,U$7)*$C147,0)+IF($H147&gt;0,INDEX(怒翼升级!$J$5:$Y$854,($H147-1)*50+$H147,U$7)*$C147,0))</f>
        <v>0</v>
      </c>
      <c r="V147" s="12">
        <f>INT(IF($E147&gt;0,INDEX(怒翼升级!$J$5:$Y$854,($E147-1)*50+$F147,V$7)*$C147,0)+IF($H147&gt;0,INDEX(怒翼升级!$J$5:$Y$854,($H147-1)*50+$H147,V$7)*$C147,0))</f>
        <v>0</v>
      </c>
      <c r="W147" s="12">
        <f>INT(IF($E147&gt;0,INDEX(怒翼升级!$J$5:$Y$854,($E147-1)*50+$F147,W$7)*$C147,0)+IF($H147&gt;0,INDEX(怒翼升级!$J$5:$Y$854,($H147-1)*50+$H147,W$7)*$C147,0))</f>
        <v>0</v>
      </c>
      <c r="X147" s="12">
        <f>INT(IF($E147&gt;0,INDEX(怒翼升级!$J$5:$Y$854,($E147-1)*50+$F147,X$7)*$C147,0)+IF($H147&gt;0,INDEX(怒翼升级!$J$5:$Y$854,($H147-1)*50+$H147,X$7)*$C147,0))</f>
        <v>0</v>
      </c>
      <c r="Y147" s="12">
        <f>INT(IF($E147&gt;0,INDEX(怒翼升级!$J$5:$Y$854,($E147-1)*50+$F147,Y$7)*$C147,0)+IF($H147&gt;0,INDEX(怒翼升级!$J$5:$Y$854,($H147-1)*50+$H147,Y$7)*$C147,0))</f>
        <v>0</v>
      </c>
    </row>
    <row r="148" spans="1:25" ht="16.5" x14ac:dyDescent="0.15">
      <c r="A148" s="14" t="s">
        <v>10</v>
      </c>
      <c r="B148" s="20" t="s">
        <v>189</v>
      </c>
      <c r="C148" s="12">
        <f t="shared" ref="C148:C192" si="3">INDEX($B$4:$B$5,IF(E148&gt;0,1,0)+IF(H148&gt;0,1,0))</f>
        <v>0.4</v>
      </c>
      <c r="D148" s="14" t="s">
        <v>15</v>
      </c>
      <c r="E148" s="12">
        <f>INDEX(怒翼属性投放!$A$11:$A$27,MATCH(怒翼情缘!D148,怒翼属性投放!$B$11:$B$27,0))</f>
        <v>7</v>
      </c>
      <c r="F148" s="14">
        <v>35</v>
      </c>
      <c r="G148" s="14"/>
      <c r="H148" s="12">
        <f>IF(ISBLANK(G148),0,INDEX(怒翼属性投放!$A$11:$A$27,MATCH(怒翼情缘!G148,怒翼属性投放!$B$11:$B$27,0)))</f>
        <v>0</v>
      </c>
      <c r="I148" s="14">
        <v>35</v>
      </c>
      <c r="J148" s="12">
        <f>INT(IF($E148&gt;0,INDEX(怒翼升级!$J$5:$Y$854,($E148-1)*50+$F148,J$7)*$C148,0)+IF($H148&gt;0,INDEX(怒翼升级!$J$5:$Y$854,($H148-1)*50+$H148,J$7)*$C148,0))</f>
        <v>3284</v>
      </c>
      <c r="K148" s="12">
        <f>INT(IF($E148&gt;0,INDEX(怒翼升级!$J$5:$Y$854,($E148-1)*50+$F148,K$7)*$C148,0)+IF($H148&gt;0,INDEX(怒翼升级!$J$5:$Y$854,($H148-1)*50+$H148,K$7)*$C148,0))</f>
        <v>262</v>
      </c>
      <c r="L148" s="12">
        <f>INT(IF($E148&gt;0,INDEX(怒翼升级!$J$5:$Y$854,($E148-1)*50+$F148,L$7)*$C148,0)+IF($H148&gt;0,INDEX(怒翼升级!$J$5:$Y$854,($H148-1)*50+$H148,L$7)*$C148,0))</f>
        <v>131</v>
      </c>
      <c r="M148" s="12">
        <f>INT(IF($E148&gt;0,INDEX(怒翼升级!$J$5:$Y$854,($E148-1)*50+$F148,M$7)*$C148,0)+IF($H148&gt;0,INDEX(怒翼升级!$J$5:$Y$854,($H148-1)*50+$H148,M$7)*$C148,0))</f>
        <v>131</v>
      </c>
      <c r="N148" s="12">
        <f>INT(IF($E148&gt;0,INDEX(怒翼升级!$J$5:$Y$854,($E148-1)*50+$F148,N$7)*$C148,0)+IF($H148&gt;0,INDEX(怒翼升级!$J$5:$Y$854,($H148-1)*50+$H148,N$7)*$C148,0))</f>
        <v>1182</v>
      </c>
      <c r="O148" s="12">
        <f>INT(IF($E148&gt;0,INDEX(怒翼升级!$J$5:$Y$854,($E148-1)*50+$F148,O$7)*$C148,0)+IF($H148&gt;0,INDEX(怒翼升级!$J$5:$Y$854,($H148-1)*50+$H148,O$7)*$C148,0))</f>
        <v>0</v>
      </c>
      <c r="P148" s="12">
        <f>INT(IF($E148&gt;0,INDEX(怒翼升级!$J$5:$Y$854,($E148-1)*50+$F148,P$7)*$C148,0)+IF($H148&gt;0,INDEX(怒翼升级!$J$5:$Y$854,($H148-1)*50+$H148,P$7)*$C148,0))</f>
        <v>0</v>
      </c>
      <c r="Q148" s="12">
        <f>INT(IF($E148&gt;0,INDEX(怒翼升级!$J$5:$Y$854,($E148-1)*50+$F148,Q$7)*$C148,0)+IF($H148&gt;0,INDEX(怒翼升级!$J$5:$Y$854,($H148-1)*50+$H148,Q$7)*$C148,0))</f>
        <v>0</v>
      </c>
      <c r="R148" s="12">
        <f>INT(IF($E148&gt;0,INDEX(怒翼升级!$J$5:$Y$854,($E148-1)*50+$F148,R$7)*$C148,0)+IF($H148&gt;0,INDEX(怒翼升级!$J$5:$Y$854,($H148-1)*50+$H148,R$7)*$C148,0))</f>
        <v>0</v>
      </c>
      <c r="S148" s="12">
        <f>INT(IF($E148&gt;0,INDEX(怒翼升级!$J$5:$Y$854,($E148-1)*50+$F148,S$7)*$C148,0)+IF($H148&gt;0,INDEX(怒翼升级!$J$5:$Y$854,($H148-1)*50+$H148,S$7)*$C148,0))</f>
        <v>0</v>
      </c>
      <c r="T148" s="12">
        <f>INT(IF($E148&gt;0,INDEX(怒翼升级!$J$5:$Y$854,($E148-1)*50+$F148,T$7)*$C148,0)+IF($H148&gt;0,INDEX(怒翼升级!$J$5:$Y$854,($H148-1)*50+$H148,T$7)*$C148,0))</f>
        <v>0</v>
      </c>
      <c r="U148" s="12">
        <f>INT(IF($E148&gt;0,INDEX(怒翼升级!$J$5:$Y$854,($E148-1)*50+$F148,U$7)*$C148,0)+IF($H148&gt;0,INDEX(怒翼升级!$J$5:$Y$854,($H148-1)*50+$H148,U$7)*$C148,0))</f>
        <v>0</v>
      </c>
      <c r="V148" s="12">
        <f>INT(IF($E148&gt;0,INDEX(怒翼升级!$J$5:$Y$854,($E148-1)*50+$F148,V$7)*$C148,0)+IF($H148&gt;0,INDEX(怒翼升级!$J$5:$Y$854,($H148-1)*50+$H148,V$7)*$C148,0))</f>
        <v>0</v>
      </c>
      <c r="W148" s="12">
        <f>INT(IF($E148&gt;0,INDEX(怒翼升级!$J$5:$Y$854,($E148-1)*50+$F148,W$7)*$C148,0)+IF($H148&gt;0,INDEX(怒翼升级!$J$5:$Y$854,($H148-1)*50+$H148,W$7)*$C148,0))</f>
        <v>0</v>
      </c>
      <c r="X148" s="12">
        <f>INT(IF($E148&gt;0,INDEX(怒翼升级!$J$5:$Y$854,($E148-1)*50+$F148,X$7)*$C148,0)+IF($H148&gt;0,INDEX(怒翼升级!$J$5:$Y$854,($H148-1)*50+$H148,X$7)*$C148,0))</f>
        <v>0</v>
      </c>
      <c r="Y148" s="12">
        <f>INT(IF($E148&gt;0,INDEX(怒翼升级!$J$5:$Y$854,($E148-1)*50+$F148,Y$7)*$C148,0)+IF($H148&gt;0,INDEX(怒翼升级!$J$5:$Y$854,($H148-1)*50+$H148,Y$7)*$C148,0))</f>
        <v>0</v>
      </c>
    </row>
    <row r="149" spans="1:25" ht="16.5" x14ac:dyDescent="0.15">
      <c r="A149" s="14" t="s">
        <v>11</v>
      </c>
      <c r="B149" s="20" t="s">
        <v>189</v>
      </c>
      <c r="C149" s="12">
        <f t="shared" si="3"/>
        <v>0.4</v>
      </c>
      <c r="D149" s="14" t="s">
        <v>13</v>
      </c>
      <c r="E149" s="12">
        <f>INDEX(怒翼属性投放!$A$11:$A$27,MATCH(怒翼情缘!D149,怒翼属性投放!$B$11:$B$27,0))</f>
        <v>5</v>
      </c>
      <c r="F149" s="14">
        <v>35</v>
      </c>
      <c r="G149" s="14"/>
      <c r="H149" s="12">
        <f>IF(ISBLANK(G149),0,INDEX(怒翼属性投放!$A$11:$A$27,MATCH(怒翼情缘!G149,怒翼属性投放!$B$11:$B$27,0)))</f>
        <v>0</v>
      </c>
      <c r="I149" s="14">
        <v>35</v>
      </c>
      <c r="J149" s="12">
        <f>INT(IF($E149&gt;0,INDEX(怒翼升级!$J$5:$Y$854,($E149-1)*50+$F149,J$7)*$C149,0)+IF($H149&gt;0,INDEX(怒翼升级!$J$5:$Y$854,($H149-1)*50+$H149,J$7)*$C149,0))</f>
        <v>4206</v>
      </c>
      <c r="K149" s="12">
        <f>INT(IF($E149&gt;0,INDEX(怒翼升级!$J$5:$Y$854,($E149-1)*50+$F149,K$7)*$C149,0)+IF($H149&gt;0,INDEX(怒翼升级!$J$5:$Y$854,($H149-1)*50+$H149,K$7)*$C149,0))</f>
        <v>336</v>
      </c>
      <c r="L149" s="12">
        <f>INT(IF($E149&gt;0,INDEX(怒翼升级!$J$5:$Y$854,($E149-1)*50+$F149,L$7)*$C149,0)+IF($H149&gt;0,INDEX(怒翼升级!$J$5:$Y$854,($H149-1)*50+$H149,L$7)*$C149,0))</f>
        <v>168</v>
      </c>
      <c r="M149" s="12">
        <f>INT(IF($E149&gt;0,INDEX(怒翼升级!$J$5:$Y$854,($E149-1)*50+$F149,M$7)*$C149,0)+IF($H149&gt;0,INDEX(怒翼升级!$J$5:$Y$854,($H149-1)*50+$H149,M$7)*$C149,0))</f>
        <v>168</v>
      </c>
      <c r="N149" s="12">
        <f>INT(IF($E149&gt;0,INDEX(怒翼升级!$J$5:$Y$854,($E149-1)*50+$F149,N$7)*$C149,0)+IF($H149&gt;0,INDEX(怒翼升级!$J$5:$Y$854,($H149-1)*50+$H149,N$7)*$C149,0))</f>
        <v>0</v>
      </c>
      <c r="O149" s="12">
        <f>INT(IF($E149&gt;0,INDEX(怒翼升级!$J$5:$Y$854,($E149-1)*50+$F149,O$7)*$C149,0)+IF($H149&gt;0,INDEX(怒翼升级!$J$5:$Y$854,($H149-1)*50+$H149,O$7)*$C149,0))</f>
        <v>0</v>
      </c>
      <c r="P149" s="12">
        <f>INT(IF($E149&gt;0,INDEX(怒翼升级!$J$5:$Y$854,($E149-1)*50+$F149,P$7)*$C149,0)+IF($H149&gt;0,INDEX(怒翼升级!$J$5:$Y$854,($H149-1)*50+$H149,P$7)*$C149,0))</f>
        <v>0</v>
      </c>
      <c r="Q149" s="12">
        <f>INT(IF($E149&gt;0,INDEX(怒翼升级!$J$5:$Y$854,($E149-1)*50+$F149,Q$7)*$C149,0)+IF($H149&gt;0,INDEX(怒翼升级!$J$5:$Y$854,($H149-1)*50+$H149,Q$7)*$C149,0))</f>
        <v>0</v>
      </c>
      <c r="R149" s="12">
        <f>INT(IF($E149&gt;0,INDEX(怒翼升级!$J$5:$Y$854,($E149-1)*50+$F149,R$7)*$C149,0)+IF($H149&gt;0,INDEX(怒翼升级!$J$5:$Y$854,($H149-1)*50+$H149,R$7)*$C149,0))</f>
        <v>0</v>
      </c>
      <c r="S149" s="12">
        <f>INT(IF($E149&gt;0,INDEX(怒翼升级!$J$5:$Y$854,($E149-1)*50+$F149,S$7)*$C149,0)+IF($H149&gt;0,INDEX(怒翼升级!$J$5:$Y$854,($H149-1)*50+$H149,S$7)*$C149,0))</f>
        <v>0</v>
      </c>
      <c r="T149" s="12">
        <f>INT(IF($E149&gt;0,INDEX(怒翼升级!$J$5:$Y$854,($E149-1)*50+$F149,T$7)*$C149,0)+IF($H149&gt;0,INDEX(怒翼升级!$J$5:$Y$854,($H149-1)*50+$H149,T$7)*$C149,0))</f>
        <v>0</v>
      </c>
      <c r="U149" s="12">
        <f>INT(IF($E149&gt;0,INDEX(怒翼升级!$J$5:$Y$854,($E149-1)*50+$F149,U$7)*$C149,0)+IF($H149&gt;0,INDEX(怒翼升级!$J$5:$Y$854,($H149-1)*50+$H149,U$7)*$C149,0))</f>
        <v>0</v>
      </c>
      <c r="V149" s="12">
        <f>INT(IF($E149&gt;0,INDEX(怒翼升级!$J$5:$Y$854,($E149-1)*50+$F149,V$7)*$C149,0)+IF($H149&gt;0,INDEX(怒翼升级!$J$5:$Y$854,($H149-1)*50+$H149,V$7)*$C149,0))</f>
        <v>0</v>
      </c>
      <c r="W149" s="12">
        <f>INT(IF($E149&gt;0,INDEX(怒翼升级!$J$5:$Y$854,($E149-1)*50+$F149,W$7)*$C149,0)+IF($H149&gt;0,INDEX(怒翼升级!$J$5:$Y$854,($H149-1)*50+$H149,W$7)*$C149,0))</f>
        <v>0</v>
      </c>
      <c r="X149" s="12">
        <f>INT(IF($E149&gt;0,INDEX(怒翼升级!$J$5:$Y$854,($E149-1)*50+$F149,X$7)*$C149,0)+IF($H149&gt;0,INDEX(怒翼升级!$J$5:$Y$854,($H149-1)*50+$H149,X$7)*$C149,0))</f>
        <v>0</v>
      </c>
      <c r="Y149" s="12">
        <f>INT(IF($E149&gt;0,INDEX(怒翼升级!$J$5:$Y$854,($E149-1)*50+$F149,Y$7)*$C149,0)+IF($H149&gt;0,INDEX(怒翼升级!$J$5:$Y$854,($H149-1)*50+$H149,Y$7)*$C149,0))</f>
        <v>0</v>
      </c>
    </row>
    <row r="150" spans="1:25" ht="16.5" x14ac:dyDescent="0.15">
      <c r="A150" s="14" t="s">
        <v>12</v>
      </c>
      <c r="B150" s="20" t="s">
        <v>189</v>
      </c>
      <c r="C150" s="12">
        <f t="shared" si="3"/>
        <v>0.4</v>
      </c>
      <c r="D150" s="14" t="s">
        <v>13</v>
      </c>
      <c r="E150" s="12">
        <f>INDEX(怒翼属性投放!$A$11:$A$27,MATCH(怒翼情缘!D150,怒翼属性投放!$B$11:$B$27,0))</f>
        <v>5</v>
      </c>
      <c r="F150" s="14">
        <v>35</v>
      </c>
      <c r="G150" s="14"/>
      <c r="H150" s="12">
        <f>IF(ISBLANK(G150),0,INDEX(怒翼属性投放!$A$11:$A$27,MATCH(怒翼情缘!G150,怒翼属性投放!$B$11:$B$27,0)))</f>
        <v>0</v>
      </c>
      <c r="I150" s="14">
        <v>35</v>
      </c>
      <c r="J150" s="12">
        <f>INT(IF($E150&gt;0,INDEX(怒翼升级!$J$5:$Y$854,($E150-1)*50+$F150,J$7)*$C150,0)+IF($H150&gt;0,INDEX(怒翼升级!$J$5:$Y$854,($H150-1)*50+$H150,J$7)*$C150,0))</f>
        <v>4206</v>
      </c>
      <c r="K150" s="12">
        <f>INT(IF($E150&gt;0,INDEX(怒翼升级!$J$5:$Y$854,($E150-1)*50+$F150,K$7)*$C150,0)+IF($H150&gt;0,INDEX(怒翼升级!$J$5:$Y$854,($H150-1)*50+$H150,K$7)*$C150,0))</f>
        <v>336</v>
      </c>
      <c r="L150" s="12">
        <f>INT(IF($E150&gt;0,INDEX(怒翼升级!$J$5:$Y$854,($E150-1)*50+$F150,L$7)*$C150,0)+IF($H150&gt;0,INDEX(怒翼升级!$J$5:$Y$854,($H150-1)*50+$H150,L$7)*$C150,0))</f>
        <v>168</v>
      </c>
      <c r="M150" s="12">
        <f>INT(IF($E150&gt;0,INDEX(怒翼升级!$J$5:$Y$854,($E150-1)*50+$F150,M$7)*$C150,0)+IF($H150&gt;0,INDEX(怒翼升级!$J$5:$Y$854,($H150-1)*50+$H150,M$7)*$C150,0))</f>
        <v>168</v>
      </c>
      <c r="N150" s="12">
        <f>INT(IF($E150&gt;0,INDEX(怒翼升级!$J$5:$Y$854,($E150-1)*50+$F150,N$7)*$C150,0)+IF($H150&gt;0,INDEX(怒翼升级!$J$5:$Y$854,($H150-1)*50+$H150,N$7)*$C150,0))</f>
        <v>0</v>
      </c>
      <c r="O150" s="12">
        <f>INT(IF($E150&gt;0,INDEX(怒翼升级!$J$5:$Y$854,($E150-1)*50+$F150,O$7)*$C150,0)+IF($H150&gt;0,INDEX(怒翼升级!$J$5:$Y$854,($H150-1)*50+$H150,O$7)*$C150,0))</f>
        <v>0</v>
      </c>
      <c r="P150" s="12">
        <f>INT(IF($E150&gt;0,INDEX(怒翼升级!$J$5:$Y$854,($E150-1)*50+$F150,P$7)*$C150,0)+IF($H150&gt;0,INDEX(怒翼升级!$J$5:$Y$854,($H150-1)*50+$H150,P$7)*$C150,0))</f>
        <v>0</v>
      </c>
      <c r="Q150" s="12">
        <f>INT(IF($E150&gt;0,INDEX(怒翼升级!$J$5:$Y$854,($E150-1)*50+$F150,Q$7)*$C150,0)+IF($H150&gt;0,INDEX(怒翼升级!$J$5:$Y$854,($H150-1)*50+$H150,Q$7)*$C150,0))</f>
        <v>0</v>
      </c>
      <c r="R150" s="12">
        <f>INT(IF($E150&gt;0,INDEX(怒翼升级!$J$5:$Y$854,($E150-1)*50+$F150,R$7)*$C150,0)+IF($H150&gt;0,INDEX(怒翼升级!$J$5:$Y$854,($H150-1)*50+$H150,R$7)*$C150,0))</f>
        <v>0</v>
      </c>
      <c r="S150" s="12">
        <f>INT(IF($E150&gt;0,INDEX(怒翼升级!$J$5:$Y$854,($E150-1)*50+$F150,S$7)*$C150,0)+IF($H150&gt;0,INDEX(怒翼升级!$J$5:$Y$854,($H150-1)*50+$H150,S$7)*$C150,0))</f>
        <v>0</v>
      </c>
      <c r="T150" s="12">
        <f>INT(IF($E150&gt;0,INDEX(怒翼升级!$J$5:$Y$854,($E150-1)*50+$F150,T$7)*$C150,0)+IF($H150&gt;0,INDEX(怒翼升级!$J$5:$Y$854,($H150-1)*50+$H150,T$7)*$C150,0))</f>
        <v>0</v>
      </c>
      <c r="U150" s="12">
        <f>INT(IF($E150&gt;0,INDEX(怒翼升级!$J$5:$Y$854,($E150-1)*50+$F150,U$7)*$C150,0)+IF($H150&gt;0,INDEX(怒翼升级!$J$5:$Y$854,($H150-1)*50+$H150,U$7)*$C150,0))</f>
        <v>0</v>
      </c>
      <c r="V150" s="12">
        <f>INT(IF($E150&gt;0,INDEX(怒翼升级!$J$5:$Y$854,($E150-1)*50+$F150,V$7)*$C150,0)+IF($H150&gt;0,INDEX(怒翼升级!$J$5:$Y$854,($H150-1)*50+$H150,V$7)*$C150,0))</f>
        <v>0</v>
      </c>
      <c r="W150" s="12">
        <f>INT(IF($E150&gt;0,INDEX(怒翼升级!$J$5:$Y$854,($E150-1)*50+$F150,W$7)*$C150,0)+IF($H150&gt;0,INDEX(怒翼升级!$J$5:$Y$854,($H150-1)*50+$H150,W$7)*$C150,0))</f>
        <v>0</v>
      </c>
      <c r="X150" s="12">
        <f>INT(IF($E150&gt;0,INDEX(怒翼升级!$J$5:$Y$854,($E150-1)*50+$F150,X$7)*$C150,0)+IF($H150&gt;0,INDEX(怒翼升级!$J$5:$Y$854,($H150-1)*50+$H150,X$7)*$C150,0))</f>
        <v>0</v>
      </c>
      <c r="Y150" s="12">
        <f>INT(IF($E150&gt;0,INDEX(怒翼升级!$J$5:$Y$854,($E150-1)*50+$F150,Y$7)*$C150,0)+IF($H150&gt;0,INDEX(怒翼升级!$J$5:$Y$854,($H150-1)*50+$H150,Y$7)*$C150,0))</f>
        <v>0</v>
      </c>
    </row>
    <row r="151" spans="1:25" ht="16.5" x14ac:dyDescent="0.15">
      <c r="A151" s="14" t="s">
        <v>13</v>
      </c>
      <c r="B151" s="20" t="s">
        <v>189</v>
      </c>
      <c r="C151" s="12">
        <f t="shared" si="3"/>
        <v>0.4</v>
      </c>
      <c r="D151" s="14" t="s">
        <v>19</v>
      </c>
      <c r="E151" s="12">
        <f>INDEX(怒翼属性投放!$A$11:$A$27,MATCH(怒翼情缘!D151,怒翼属性投放!$B$11:$B$27,0))</f>
        <v>11</v>
      </c>
      <c r="F151" s="14">
        <v>35</v>
      </c>
      <c r="G151" s="14"/>
      <c r="H151" s="12">
        <f>IF(ISBLANK(G151),0,INDEX(怒翼属性投放!$A$11:$A$27,MATCH(怒翼情缘!G151,怒翼属性投放!$B$11:$B$27,0)))</f>
        <v>0</v>
      </c>
      <c r="I151" s="14">
        <v>35</v>
      </c>
      <c r="J151" s="12">
        <f>INT(IF($E151&gt;0,INDEX(怒翼升级!$J$5:$Y$854,($E151-1)*50+$F151,J$7)*$C151,0)+IF($H151&gt;0,INDEX(怒翼升级!$J$5:$Y$854,($H151-1)*50+$H151,J$7)*$C151,0))</f>
        <v>4692</v>
      </c>
      <c r="K151" s="12">
        <f>INT(IF($E151&gt;0,INDEX(怒翼升级!$J$5:$Y$854,($E151-1)*50+$F151,K$7)*$C151,0)+IF($H151&gt;0,INDEX(怒翼升级!$J$5:$Y$854,($H151-1)*50+$H151,K$7)*$C151,0))</f>
        <v>375</v>
      </c>
      <c r="L151" s="12">
        <f>INT(IF($E151&gt;0,INDEX(怒翼升级!$J$5:$Y$854,($E151-1)*50+$F151,L$7)*$C151,0)+IF($H151&gt;0,INDEX(怒翼升级!$J$5:$Y$854,($H151-1)*50+$H151,L$7)*$C151,0))</f>
        <v>187</v>
      </c>
      <c r="M151" s="12">
        <f>INT(IF($E151&gt;0,INDEX(怒翼升级!$J$5:$Y$854,($E151-1)*50+$F151,M$7)*$C151,0)+IF($H151&gt;0,INDEX(怒翼升级!$J$5:$Y$854,($H151-1)*50+$H151,M$7)*$C151,0))</f>
        <v>187</v>
      </c>
      <c r="N151" s="12">
        <f>INT(IF($E151&gt;0,INDEX(怒翼升级!$J$5:$Y$854,($E151-1)*50+$F151,N$7)*$C151,0)+IF($H151&gt;0,INDEX(怒翼升级!$J$5:$Y$854,($H151-1)*50+$H151,N$7)*$C151,0))</f>
        <v>1689</v>
      </c>
      <c r="O151" s="12">
        <f>INT(IF($E151&gt;0,INDEX(怒翼升级!$J$5:$Y$854,($E151-1)*50+$F151,O$7)*$C151,0)+IF($H151&gt;0,INDEX(怒翼升级!$J$5:$Y$854,($H151-1)*50+$H151,O$7)*$C151,0))</f>
        <v>0</v>
      </c>
      <c r="P151" s="12">
        <f>INT(IF($E151&gt;0,INDEX(怒翼升级!$J$5:$Y$854,($E151-1)*50+$F151,P$7)*$C151,0)+IF($H151&gt;0,INDEX(怒翼升级!$J$5:$Y$854,($H151-1)*50+$H151,P$7)*$C151,0))</f>
        <v>0</v>
      </c>
      <c r="Q151" s="12">
        <f>INT(IF($E151&gt;0,INDEX(怒翼升级!$J$5:$Y$854,($E151-1)*50+$F151,Q$7)*$C151,0)+IF($H151&gt;0,INDEX(怒翼升级!$J$5:$Y$854,($H151-1)*50+$H151,Q$7)*$C151,0))</f>
        <v>0</v>
      </c>
      <c r="R151" s="12">
        <f>INT(IF($E151&gt;0,INDEX(怒翼升级!$J$5:$Y$854,($E151-1)*50+$F151,R$7)*$C151,0)+IF($H151&gt;0,INDEX(怒翼升级!$J$5:$Y$854,($H151-1)*50+$H151,R$7)*$C151,0))</f>
        <v>0</v>
      </c>
      <c r="S151" s="12">
        <f>INT(IF($E151&gt;0,INDEX(怒翼升级!$J$5:$Y$854,($E151-1)*50+$F151,S$7)*$C151,0)+IF($H151&gt;0,INDEX(怒翼升级!$J$5:$Y$854,($H151-1)*50+$H151,S$7)*$C151,0))</f>
        <v>0</v>
      </c>
      <c r="T151" s="12">
        <f>INT(IF($E151&gt;0,INDEX(怒翼升级!$J$5:$Y$854,($E151-1)*50+$F151,T$7)*$C151,0)+IF($H151&gt;0,INDEX(怒翼升级!$J$5:$Y$854,($H151-1)*50+$H151,T$7)*$C151,0))</f>
        <v>0</v>
      </c>
      <c r="U151" s="12">
        <f>INT(IF($E151&gt;0,INDEX(怒翼升级!$J$5:$Y$854,($E151-1)*50+$F151,U$7)*$C151,0)+IF($H151&gt;0,INDEX(怒翼升级!$J$5:$Y$854,($H151-1)*50+$H151,U$7)*$C151,0))</f>
        <v>0</v>
      </c>
      <c r="V151" s="12">
        <f>INT(IF($E151&gt;0,INDEX(怒翼升级!$J$5:$Y$854,($E151-1)*50+$F151,V$7)*$C151,0)+IF($H151&gt;0,INDEX(怒翼升级!$J$5:$Y$854,($H151-1)*50+$H151,V$7)*$C151,0))</f>
        <v>0</v>
      </c>
      <c r="W151" s="12">
        <f>INT(IF($E151&gt;0,INDEX(怒翼升级!$J$5:$Y$854,($E151-1)*50+$F151,W$7)*$C151,0)+IF($H151&gt;0,INDEX(怒翼升级!$J$5:$Y$854,($H151-1)*50+$H151,W$7)*$C151,0))</f>
        <v>0</v>
      </c>
      <c r="X151" s="12">
        <f>INT(IF($E151&gt;0,INDEX(怒翼升级!$J$5:$Y$854,($E151-1)*50+$F151,X$7)*$C151,0)+IF($H151&gt;0,INDEX(怒翼升级!$J$5:$Y$854,($H151-1)*50+$H151,X$7)*$C151,0))</f>
        <v>0</v>
      </c>
      <c r="Y151" s="12">
        <f>INT(IF($E151&gt;0,INDEX(怒翼升级!$J$5:$Y$854,($E151-1)*50+$F151,Y$7)*$C151,0)+IF($H151&gt;0,INDEX(怒翼升级!$J$5:$Y$854,($H151-1)*50+$H151,Y$7)*$C151,0))</f>
        <v>0</v>
      </c>
    </row>
    <row r="152" spans="1:25" ht="16.5" x14ac:dyDescent="0.15">
      <c r="A152" s="14" t="s">
        <v>14</v>
      </c>
      <c r="B152" s="20" t="s">
        <v>189</v>
      </c>
      <c r="C152" s="12">
        <f t="shared" si="3"/>
        <v>0.4</v>
      </c>
      <c r="D152" s="14" t="s">
        <v>17</v>
      </c>
      <c r="E152" s="12">
        <f>INDEX(怒翼属性投放!$A$11:$A$27,MATCH(怒翼情缘!D152,怒翼属性投放!$B$11:$B$27,0))</f>
        <v>9</v>
      </c>
      <c r="F152" s="14">
        <v>35</v>
      </c>
      <c r="G152" s="14"/>
      <c r="H152" s="12">
        <f>IF(ISBLANK(G152),0,INDEX(怒翼属性投放!$A$11:$A$27,MATCH(怒翼情缘!G152,怒翼属性投放!$B$11:$B$27,0)))</f>
        <v>0</v>
      </c>
      <c r="I152" s="14">
        <v>35</v>
      </c>
      <c r="J152" s="12">
        <f>INT(IF($E152&gt;0,INDEX(怒翼升级!$J$5:$Y$854,($E152-1)*50+$F152,J$7)*$C152,0)+IF($H152&gt;0,INDEX(怒翼升级!$J$5:$Y$854,($H152-1)*50+$H152,J$7)*$C152,0))</f>
        <v>6100</v>
      </c>
      <c r="K152" s="12">
        <f>INT(IF($E152&gt;0,INDEX(怒翼升级!$J$5:$Y$854,($E152-1)*50+$F152,K$7)*$C152,0)+IF($H152&gt;0,INDEX(怒翼升级!$J$5:$Y$854,($H152-1)*50+$H152,K$7)*$C152,0))</f>
        <v>488</v>
      </c>
      <c r="L152" s="12">
        <f>INT(IF($E152&gt;0,INDEX(怒翼升级!$J$5:$Y$854,($E152-1)*50+$F152,L$7)*$C152,0)+IF($H152&gt;0,INDEX(怒翼升级!$J$5:$Y$854,($H152-1)*50+$H152,L$7)*$C152,0))</f>
        <v>244</v>
      </c>
      <c r="M152" s="12">
        <f>INT(IF($E152&gt;0,INDEX(怒翼升级!$J$5:$Y$854,($E152-1)*50+$F152,M$7)*$C152,0)+IF($H152&gt;0,INDEX(怒翼升级!$J$5:$Y$854,($H152-1)*50+$H152,M$7)*$C152,0))</f>
        <v>244</v>
      </c>
      <c r="N152" s="12">
        <f>INT(IF($E152&gt;0,INDEX(怒翼升级!$J$5:$Y$854,($E152-1)*50+$F152,N$7)*$C152,0)+IF($H152&gt;0,INDEX(怒翼升级!$J$5:$Y$854,($H152-1)*50+$H152,N$7)*$C152,0))</f>
        <v>0</v>
      </c>
      <c r="O152" s="12">
        <f>INT(IF($E152&gt;0,INDEX(怒翼升级!$J$5:$Y$854,($E152-1)*50+$F152,O$7)*$C152,0)+IF($H152&gt;0,INDEX(怒翼升级!$J$5:$Y$854,($H152-1)*50+$H152,O$7)*$C152,0))</f>
        <v>0</v>
      </c>
      <c r="P152" s="12">
        <f>INT(IF($E152&gt;0,INDEX(怒翼升级!$J$5:$Y$854,($E152-1)*50+$F152,P$7)*$C152,0)+IF($H152&gt;0,INDEX(怒翼升级!$J$5:$Y$854,($H152-1)*50+$H152,P$7)*$C152,0))</f>
        <v>732</v>
      </c>
      <c r="Q152" s="12">
        <f>INT(IF($E152&gt;0,INDEX(怒翼升级!$J$5:$Y$854,($E152-1)*50+$F152,Q$7)*$C152,0)+IF($H152&gt;0,INDEX(怒翼升级!$J$5:$Y$854,($H152-1)*50+$H152,Q$7)*$C152,0))</f>
        <v>0</v>
      </c>
      <c r="R152" s="12">
        <f>INT(IF($E152&gt;0,INDEX(怒翼升级!$J$5:$Y$854,($E152-1)*50+$F152,R$7)*$C152,0)+IF($H152&gt;0,INDEX(怒翼升级!$J$5:$Y$854,($H152-1)*50+$H152,R$7)*$C152,0))</f>
        <v>0</v>
      </c>
      <c r="S152" s="12">
        <f>INT(IF($E152&gt;0,INDEX(怒翼升级!$J$5:$Y$854,($E152-1)*50+$F152,S$7)*$C152,0)+IF($H152&gt;0,INDEX(怒翼升级!$J$5:$Y$854,($H152-1)*50+$H152,S$7)*$C152,0))</f>
        <v>0</v>
      </c>
      <c r="T152" s="12">
        <f>INT(IF($E152&gt;0,INDEX(怒翼升级!$J$5:$Y$854,($E152-1)*50+$F152,T$7)*$C152,0)+IF($H152&gt;0,INDEX(怒翼升级!$J$5:$Y$854,($H152-1)*50+$H152,T$7)*$C152,0))</f>
        <v>0</v>
      </c>
      <c r="U152" s="12">
        <f>INT(IF($E152&gt;0,INDEX(怒翼升级!$J$5:$Y$854,($E152-1)*50+$F152,U$7)*$C152,0)+IF($H152&gt;0,INDEX(怒翼升级!$J$5:$Y$854,($H152-1)*50+$H152,U$7)*$C152,0))</f>
        <v>0</v>
      </c>
      <c r="V152" s="12">
        <f>INT(IF($E152&gt;0,INDEX(怒翼升级!$J$5:$Y$854,($E152-1)*50+$F152,V$7)*$C152,0)+IF($H152&gt;0,INDEX(怒翼升级!$J$5:$Y$854,($H152-1)*50+$H152,V$7)*$C152,0))</f>
        <v>0</v>
      </c>
      <c r="W152" s="12">
        <f>INT(IF($E152&gt;0,INDEX(怒翼升级!$J$5:$Y$854,($E152-1)*50+$F152,W$7)*$C152,0)+IF($H152&gt;0,INDEX(怒翼升级!$J$5:$Y$854,($H152-1)*50+$H152,W$7)*$C152,0))</f>
        <v>0</v>
      </c>
      <c r="X152" s="12">
        <f>INT(IF($E152&gt;0,INDEX(怒翼升级!$J$5:$Y$854,($E152-1)*50+$F152,X$7)*$C152,0)+IF($H152&gt;0,INDEX(怒翼升级!$J$5:$Y$854,($H152-1)*50+$H152,X$7)*$C152,0))</f>
        <v>0</v>
      </c>
      <c r="Y152" s="12">
        <f>INT(IF($E152&gt;0,INDEX(怒翼升级!$J$5:$Y$854,($E152-1)*50+$F152,Y$7)*$C152,0)+IF($H152&gt;0,INDEX(怒翼升级!$J$5:$Y$854,($H152-1)*50+$H152,Y$7)*$C152,0))</f>
        <v>0</v>
      </c>
    </row>
    <row r="153" spans="1:25" ht="16.5" x14ac:dyDescent="0.15">
      <c r="A153" s="14" t="s">
        <v>15</v>
      </c>
      <c r="B153" s="20" t="s">
        <v>189</v>
      </c>
      <c r="C153" s="12">
        <f t="shared" si="3"/>
        <v>0.4</v>
      </c>
      <c r="D153" s="14" t="s">
        <v>18</v>
      </c>
      <c r="E153" s="12">
        <f>INDEX(怒翼属性投放!$A$11:$A$27,MATCH(怒翼情缘!D153,怒翼属性投放!$B$11:$B$27,0))</f>
        <v>10</v>
      </c>
      <c r="F153" s="14">
        <v>35</v>
      </c>
      <c r="G153" s="14"/>
      <c r="H153" s="12">
        <f>IF(ISBLANK(G153),0,INDEX(怒翼属性投放!$A$11:$A$27,MATCH(怒翼情缘!G153,怒翼属性投放!$B$11:$B$27,0)))</f>
        <v>0</v>
      </c>
      <c r="I153" s="14">
        <v>35</v>
      </c>
      <c r="J153" s="12">
        <f>INT(IF($E153&gt;0,INDEX(怒翼升级!$J$5:$Y$854,($E153-1)*50+$F153,J$7)*$C153,0)+IF($H153&gt;0,INDEX(怒翼升级!$J$5:$Y$854,($H153-1)*50+$H153,J$7)*$C153,0))</f>
        <v>6100</v>
      </c>
      <c r="K153" s="12">
        <f>INT(IF($E153&gt;0,INDEX(怒翼升级!$J$5:$Y$854,($E153-1)*50+$F153,K$7)*$C153,0)+IF($H153&gt;0,INDEX(怒翼升级!$J$5:$Y$854,($H153-1)*50+$H153,K$7)*$C153,0))</f>
        <v>488</v>
      </c>
      <c r="L153" s="12">
        <f>INT(IF($E153&gt;0,INDEX(怒翼升级!$J$5:$Y$854,($E153-1)*50+$F153,L$7)*$C153,0)+IF($H153&gt;0,INDEX(怒翼升级!$J$5:$Y$854,($H153-1)*50+$H153,L$7)*$C153,0))</f>
        <v>244</v>
      </c>
      <c r="M153" s="12">
        <f>INT(IF($E153&gt;0,INDEX(怒翼升级!$J$5:$Y$854,($E153-1)*50+$F153,M$7)*$C153,0)+IF($H153&gt;0,INDEX(怒翼升级!$J$5:$Y$854,($H153-1)*50+$H153,M$7)*$C153,0))</f>
        <v>244</v>
      </c>
      <c r="N153" s="12">
        <f>INT(IF($E153&gt;0,INDEX(怒翼升级!$J$5:$Y$854,($E153-1)*50+$F153,N$7)*$C153,0)+IF($H153&gt;0,INDEX(怒翼升级!$J$5:$Y$854,($H153-1)*50+$H153,N$7)*$C153,0))</f>
        <v>0</v>
      </c>
      <c r="O153" s="12">
        <f>INT(IF($E153&gt;0,INDEX(怒翼升级!$J$5:$Y$854,($E153-1)*50+$F153,O$7)*$C153,0)+IF($H153&gt;0,INDEX(怒翼升级!$J$5:$Y$854,($H153-1)*50+$H153,O$7)*$C153,0))</f>
        <v>0</v>
      </c>
      <c r="P153" s="12">
        <f>INT(IF($E153&gt;0,INDEX(怒翼升级!$J$5:$Y$854,($E153-1)*50+$F153,P$7)*$C153,0)+IF($H153&gt;0,INDEX(怒翼升级!$J$5:$Y$854,($H153-1)*50+$H153,P$7)*$C153,0))</f>
        <v>0</v>
      </c>
      <c r="Q153" s="12">
        <f>INT(IF($E153&gt;0,INDEX(怒翼升级!$J$5:$Y$854,($E153-1)*50+$F153,Q$7)*$C153,0)+IF($H153&gt;0,INDEX(怒翼升级!$J$5:$Y$854,($H153-1)*50+$H153,Q$7)*$C153,0))</f>
        <v>732</v>
      </c>
      <c r="R153" s="12">
        <f>INT(IF($E153&gt;0,INDEX(怒翼升级!$J$5:$Y$854,($E153-1)*50+$F153,R$7)*$C153,0)+IF($H153&gt;0,INDEX(怒翼升级!$J$5:$Y$854,($H153-1)*50+$H153,R$7)*$C153,0))</f>
        <v>0</v>
      </c>
      <c r="S153" s="12">
        <f>INT(IF($E153&gt;0,INDEX(怒翼升级!$J$5:$Y$854,($E153-1)*50+$F153,S$7)*$C153,0)+IF($H153&gt;0,INDEX(怒翼升级!$J$5:$Y$854,($H153-1)*50+$H153,S$7)*$C153,0))</f>
        <v>0</v>
      </c>
      <c r="T153" s="12">
        <f>INT(IF($E153&gt;0,INDEX(怒翼升级!$J$5:$Y$854,($E153-1)*50+$F153,T$7)*$C153,0)+IF($H153&gt;0,INDEX(怒翼升级!$J$5:$Y$854,($H153-1)*50+$H153,T$7)*$C153,0))</f>
        <v>0</v>
      </c>
      <c r="U153" s="12">
        <f>INT(IF($E153&gt;0,INDEX(怒翼升级!$J$5:$Y$854,($E153-1)*50+$F153,U$7)*$C153,0)+IF($H153&gt;0,INDEX(怒翼升级!$J$5:$Y$854,($H153-1)*50+$H153,U$7)*$C153,0))</f>
        <v>0</v>
      </c>
      <c r="V153" s="12">
        <f>INT(IF($E153&gt;0,INDEX(怒翼升级!$J$5:$Y$854,($E153-1)*50+$F153,V$7)*$C153,0)+IF($H153&gt;0,INDEX(怒翼升级!$J$5:$Y$854,($H153-1)*50+$H153,V$7)*$C153,0))</f>
        <v>0</v>
      </c>
      <c r="W153" s="12">
        <f>INT(IF($E153&gt;0,INDEX(怒翼升级!$J$5:$Y$854,($E153-1)*50+$F153,W$7)*$C153,0)+IF($H153&gt;0,INDEX(怒翼升级!$J$5:$Y$854,($H153-1)*50+$H153,W$7)*$C153,0))</f>
        <v>0</v>
      </c>
      <c r="X153" s="12">
        <f>INT(IF($E153&gt;0,INDEX(怒翼升级!$J$5:$Y$854,($E153-1)*50+$F153,X$7)*$C153,0)+IF($H153&gt;0,INDEX(怒翼升级!$J$5:$Y$854,($H153-1)*50+$H153,X$7)*$C153,0))</f>
        <v>0</v>
      </c>
      <c r="Y153" s="12">
        <f>INT(IF($E153&gt;0,INDEX(怒翼升级!$J$5:$Y$854,($E153-1)*50+$F153,Y$7)*$C153,0)+IF($H153&gt;0,INDEX(怒翼升级!$J$5:$Y$854,($H153-1)*50+$H153,Y$7)*$C153,0))</f>
        <v>0</v>
      </c>
    </row>
    <row r="154" spans="1:25" ht="16.5" x14ac:dyDescent="0.15">
      <c r="A154" s="14" t="s">
        <v>16</v>
      </c>
      <c r="B154" s="20" t="s">
        <v>189</v>
      </c>
      <c r="C154" s="12">
        <f t="shared" si="3"/>
        <v>0.25</v>
      </c>
      <c r="D154" s="14" t="s">
        <v>171</v>
      </c>
      <c r="E154" s="12">
        <f>INDEX(怒翼属性投放!$A$11:$A$27,MATCH(怒翼情缘!D154,怒翼属性投放!$B$11:$B$27,0))</f>
        <v>17</v>
      </c>
      <c r="F154" s="14">
        <v>35</v>
      </c>
      <c r="G154" s="14" t="s">
        <v>169</v>
      </c>
      <c r="H154" s="12">
        <f>IF(ISBLANK(G154),0,INDEX(怒翼属性投放!$A$11:$A$27,MATCH(怒翼情缘!G154,怒翼属性投放!$B$11:$B$27,0)))</f>
        <v>9</v>
      </c>
      <c r="I154" s="14">
        <v>35</v>
      </c>
      <c r="J154" s="12">
        <f>INT(IF($E154&gt;0,INDEX(怒翼升级!$J$5:$Y$854,($E154-1)*50+$F154,J$7)*$C154,0)+IF($H154&gt;0,INDEX(怒翼升级!$J$5:$Y$854,($H154-1)*50+$H154,J$7)*$C154,0))</f>
        <v>1375</v>
      </c>
      <c r="K154" s="12">
        <f>INT(IF($E154&gt;0,INDEX(怒翼升级!$J$5:$Y$854,($E154-1)*50+$F154,K$7)*$C154,0)+IF($H154&gt;0,INDEX(怒翼升级!$J$5:$Y$854,($H154-1)*50+$H154,K$7)*$C154,0))</f>
        <v>629</v>
      </c>
      <c r="L154" s="12">
        <f>INT(IF($E154&gt;0,INDEX(怒翼升级!$J$5:$Y$854,($E154-1)*50+$F154,L$7)*$C154,0)+IF($H154&gt;0,INDEX(怒翼升级!$J$5:$Y$854,($H154-1)*50+$H154,L$7)*$C154,0))</f>
        <v>314</v>
      </c>
      <c r="M154" s="12">
        <f>INT(IF($E154&gt;0,INDEX(怒翼升级!$J$5:$Y$854,($E154-1)*50+$F154,M$7)*$C154,0)+IF($H154&gt;0,INDEX(怒翼升级!$J$5:$Y$854,($H154-1)*50+$H154,M$7)*$C154,0))</f>
        <v>314</v>
      </c>
      <c r="N154" s="12">
        <f>INT(IF($E154&gt;0,INDEX(怒翼升级!$J$5:$Y$854,($E154-1)*50+$F154,N$7)*$C154,0)+IF($H154&gt;0,INDEX(怒翼升级!$J$5:$Y$854,($H154-1)*50+$H154,N$7)*$C154,0))</f>
        <v>519</v>
      </c>
      <c r="O154" s="12">
        <f>INT(IF($E154&gt;0,INDEX(怒翼升级!$J$5:$Y$854,($E154-1)*50+$F154,O$7)*$C154,0)+IF($H154&gt;0,INDEX(怒翼升级!$J$5:$Y$854,($H154-1)*50+$H154,O$7)*$C154,0))</f>
        <v>0</v>
      </c>
      <c r="P154" s="12">
        <f>INT(IF($E154&gt;0,INDEX(怒翼升级!$J$5:$Y$854,($E154-1)*50+$F154,P$7)*$C154,0)+IF($H154&gt;0,INDEX(怒翼升级!$J$5:$Y$854,($H154-1)*50+$H154,P$7)*$C154,0))</f>
        <v>165</v>
      </c>
      <c r="Q154" s="12">
        <f>INT(IF($E154&gt;0,INDEX(怒翼升级!$J$5:$Y$854,($E154-1)*50+$F154,Q$7)*$C154,0)+IF($H154&gt;0,INDEX(怒翼升级!$J$5:$Y$854,($H154-1)*50+$H154,Q$7)*$C154,0))</f>
        <v>519</v>
      </c>
      <c r="R154" s="12">
        <f>INT(IF($E154&gt;0,INDEX(怒翼升级!$J$5:$Y$854,($E154-1)*50+$F154,R$7)*$C154,0)+IF($H154&gt;0,INDEX(怒翼升级!$J$5:$Y$854,($H154-1)*50+$H154,R$7)*$C154,0))</f>
        <v>0</v>
      </c>
      <c r="S154" s="12">
        <f>INT(IF($E154&gt;0,INDEX(怒翼升级!$J$5:$Y$854,($E154-1)*50+$F154,S$7)*$C154,0)+IF($H154&gt;0,INDEX(怒翼升级!$J$5:$Y$854,($H154-1)*50+$H154,S$7)*$C154,0))</f>
        <v>51</v>
      </c>
      <c r="T154" s="12">
        <f>INT(IF($E154&gt;0,INDEX(怒翼升级!$J$5:$Y$854,($E154-1)*50+$F154,T$7)*$C154,0)+IF($H154&gt;0,INDEX(怒翼升级!$J$5:$Y$854,($H154-1)*50+$H154,T$7)*$C154,0))</f>
        <v>51</v>
      </c>
      <c r="U154" s="12">
        <f>INT(IF($E154&gt;0,INDEX(怒翼升级!$J$5:$Y$854,($E154-1)*50+$F154,U$7)*$C154,0)+IF($H154&gt;0,INDEX(怒翼升级!$J$5:$Y$854,($H154-1)*50+$H154,U$7)*$C154,0))</f>
        <v>0</v>
      </c>
      <c r="V154" s="12">
        <f>INT(IF($E154&gt;0,INDEX(怒翼升级!$J$5:$Y$854,($E154-1)*50+$F154,V$7)*$C154,0)+IF($H154&gt;0,INDEX(怒翼升级!$J$5:$Y$854,($H154-1)*50+$H154,V$7)*$C154,0))</f>
        <v>0</v>
      </c>
      <c r="W154" s="12">
        <f>INT(IF($E154&gt;0,INDEX(怒翼升级!$J$5:$Y$854,($E154-1)*50+$F154,W$7)*$C154,0)+IF($H154&gt;0,INDEX(怒翼升级!$J$5:$Y$854,($H154-1)*50+$H154,W$7)*$C154,0))</f>
        <v>0</v>
      </c>
      <c r="X154" s="12">
        <f>INT(IF($E154&gt;0,INDEX(怒翼升级!$J$5:$Y$854,($E154-1)*50+$F154,X$7)*$C154,0)+IF($H154&gt;0,INDEX(怒翼升级!$J$5:$Y$854,($H154-1)*50+$H154,X$7)*$C154,0))</f>
        <v>0</v>
      </c>
      <c r="Y154" s="12">
        <f>INT(IF($E154&gt;0,INDEX(怒翼升级!$J$5:$Y$854,($E154-1)*50+$F154,Y$7)*$C154,0)+IF($H154&gt;0,INDEX(怒翼升级!$J$5:$Y$854,($H154-1)*50+$H154,Y$7)*$C154,0))</f>
        <v>0</v>
      </c>
    </row>
    <row r="155" spans="1:25" ht="16.5" x14ac:dyDescent="0.15">
      <c r="A155" s="14" t="s">
        <v>17</v>
      </c>
      <c r="B155" s="20" t="s">
        <v>189</v>
      </c>
      <c r="C155" s="12">
        <f t="shared" si="3"/>
        <v>0.4</v>
      </c>
      <c r="D155" s="14" t="s">
        <v>154</v>
      </c>
      <c r="E155" s="12">
        <f>INDEX(怒翼属性投放!$A$11:$A$27,MATCH(怒翼情缘!D155,怒翼属性投放!$B$11:$B$27,0))</f>
        <v>16</v>
      </c>
      <c r="F155" s="14">
        <v>35</v>
      </c>
      <c r="G155" s="14"/>
      <c r="H155" s="12">
        <f>IF(ISBLANK(G155),0,INDEX(怒翼属性投放!$A$11:$A$27,MATCH(怒翼情缘!G155,怒翼属性投放!$B$11:$B$27,0)))</f>
        <v>0</v>
      </c>
      <c r="I155" s="14">
        <v>35</v>
      </c>
      <c r="J155" s="12">
        <f>INT(IF($E155&gt;0,INDEX(怒翼升级!$J$5:$Y$854,($E155-1)*50+$F155,J$7)*$C155,0)+IF($H155&gt;0,INDEX(怒翼升级!$J$5:$Y$854,($H155-1)*50+$H155,J$7)*$C155,0))</f>
        <v>0</v>
      </c>
      <c r="K155" s="12">
        <f>INT(IF($E155&gt;0,INDEX(怒翼升级!$J$5:$Y$854,($E155-1)*50+$F155,K$7)*$C155,0)+IF($H155&gt;0,INDEX(怒翼升级!$J$5:$Y$854,($H155-1)*50+$H155,K$7)*$C155,0))</f>
        <v>831</v>
      </c>
      <c r="L155" s="12">
        <f>INT(IF($E155&gt;0,INDEX(怒翼升级!$J$5:$Y$854,($E155-1)*50+$F155,L$7)*$C155,0)+IF($H155&gt;0,INDEX(怒翼升级!$J$5:$Y$854,($H155-1)*50+$H155,L$7)*$C155,0))</f>
        <v>415</v>
      </c>
      <c r="M155" s="12">
        <f>INT(IF($E155&gt;0,INDEX(怒翼升级!$J$5:$Y$854,($E155-1)*50+$F155,M$7)*$C155,0)+IF($H155&gt;0,INDEX(怒翼升级!$J$5:$Y$854,($H155-1)*50+$H155,M$7)*$C155,0))</f>
        <v>415</v>
      </c>
      <c r="N155" s="12">
        <f>INT(IF($E155&gt;0,INDEX(怒翼升级!$J$5:$Y$854,($E155-1)*50+$F155,N$7)*$C155,0)+IF($H155&gt;0,INDEX(怒翼升级!$J$5:$Y$854,($H155-1)*50+$H155,N$7)*$C155,0))</f>
        <v>831</v>
      </c>
      <c r="O155" s="12">
        <f>INT(IF($E155&gt;0,INDEX(怒翼升级!$J$5:$Y$854,($E155-1)*50+$F155,O$7)*$C155,0)+IF($H155&gt;0,INDEX(怒翼升级!$J$5:$Y$854,($H155-1)*50+$H155,O$7)*$C155,0))</f>
        <v>0</v>
      </c>
      <c r="P155" s="12">
        <f>INT(IF($E155&gt;0,INDEX(怒翼升级!$J$5:$Y$854,($E155-1)*50+$F155,P$7)*$C155,0)+IF($H155&gt;0,INDEX(怒翼升级!$J$5:$Y$854,($H155-1)*50+$H155,P$7)*$C155,0))</f>
        <v>831</v>
      </c>
      <c r="Q155" s="12">
        <f>INT(IF($E155&gt;0,INDEX(怒翼升级!$J$5:$Y$854,($E155-1)*50+$F155,Q$7)*$C155,0)+IF($H155&gt;0,INDEX(怒翼升级!$J$5:$Y$854,($H155-1)*50+$H155,Q$7)*$C155,0))</f>
        <v>0</v>
      </c>
      <c r="R155" s="12">
        <f>INT(IF($E155&gt;0,INDEX(怒翼升级!$J$5:$Y$854,($E155-1)*50+$F155,R$7)*$C155,0)+IF($H155&gt;0,INDEX(怒翼升级!$J$5:$Y$854,($H155-1)*50+$H155,R$7)*$C155,0))</f>
        <v>0</v>
      </c>
      <c r="S155" s="12">
        <f>INT(IF($E155&gt;0,INDEX(怒翼升级!$J$5:$Y$854,($E155-1)*50+$F155,S$7)*$C155,0)+IF($H155&gt;0,INDEX(怒翼升级!$J$5:$Y$854,($H155-1)*50+$H155,S$7)*$C155,0))</f>
        <v>0</v>
      </c>
      <c r="T155" s="12">
        <f>INT(IF($E155&gt;0,INDEX(怒翼升级!$J$5:$Y$854,($E155-1)*50+$F155,T$7)*$C155,0)+IF($H155&gt;0,INDEX(怒翼升级!$J$5:$Y$854,($H155-1)*50+$H155,T$7)*$C155,0))</f>
        <v>0</v>
      </c>
      <c r="U155" s="12">
        <f>INT(IF($E155&gt;0,INDEX(怒翼升级!$J$5:$Y$854,($E155-1)*50+$F155,U$7)*$C155,0)+IF($H155&gt;0,INDEX(怒翼升级!$J$5:$Y$854,($H155-1)*50+$H155,U$7)*$C155,0))</f>
        <v>82</v>
      </c>
      <c r="V155" s="12">
        <f>INT(IF($E155&gt;0,INDEX(怒翼升级!$J$5:$Y$854,($E155-1)*50+$F155,V$7)*$C155,0)+IF($H155&gt;0,INDEX(怒翼升级!$J$5:$Y$854,($H155-1)*50+$H155,V$7)*$C155,0))</f>
        <v>0</v>
      </c>
      <c r="W155" s="12">
        <f>INT(IF($E155&gt;0,INDEX(怒翼升级!$J$5:$Y$854,($E155-1)*50+$F155,W$7)*$C155,0)+IF($H155&gt;0,INDEX(怒翼升级!$J$5:$Y$854,($H155-1)*50+$H155,W$7)*$C155,0))</f>
        <v>82</v>
      </c>
      <c r="X155" s="12">
        <f>INT(IF($E155&gt;0,INDEX(怒翼升级!$J$5:$Y$854,($E155-1)*50+$F155,X$7)*$C155,0)+IF($H155&gt;0,INDEX(怒翼升级!$J$5:$Y$854,($H155-1)*50+$H155,X$7)*$C155,0))</f>
        <v>0</v>
      </c>
      <c r="Y155" s="12">
        <f>INT(IF($E155&gt;0,INDEX(怒翼升级!$J$5:$Y$854,($E155-1)*50+$F155,Y$7)*$C155,0)+IF($H155&gt;0,INDEX(怒翼升级!$J$5:$Y$854,($H155-1)*50+$H155,Y$7)*$C155,0))</f>
        <v>0</v>
      </c>
    </row>
    <row r="156" spans="1:25" ht="16.5" x14ac:dyDescent="0.15">
      <c r="A156" s="14" t="s">
        <v>18</v>
      </c>
      <c r="B156" s="20" t="s">
        <v>189</v>
      </c>
      <c r="C156" s="12">
        <f t="shared" si="3"/>
        <v>0.4</v>
      </c>
      <c r="D156" s="14" t="s">
        <v>155</v>
      </c>
      <c r="E156" s="12">
        <f>INDEX(怒翼属性投放!$A$11:$A$27,MATCH(怒翼情缘!D156,怒翼属性投放!$B$11:$B$27,0))</f>
        <v>15</v>
      </c>
      <c r="F156" s="14">
        <v>35</v>
      </c>
      <c r="G156" s="14"/>
      <c r="H156" s="12">
        <f>IF(ISBLANK(G156),0,INDEX(怒翼属性投放!$A$11:$A$27,MATCH(怒翼情缘!G156,怒翼属性投放!$B$11:$B$27,0)))</f>
        <v>0</v>
      </c>
      <c r="I156" s="14">
        <v>35</v>
      </c>
      <c r="J156" s="12">
        <f>INT(IF($E156&gt;0,INDEX(怒翼升级!$J$5:$Y$854,($E156-1)*50+$F156,J$7)*$C156,0)+IF($H156&gt;0,INDEX(怒翼升级!$J$5:$Y$854,($H156-1)*50+$H156,J$7)*$C156,0))</f>
        <v>0</v>
      </c>
      <c r="K156" s="12">
        <f>INT(IF($E156&gt;0,INDEX(怒翼升级!$J$5:$Y$854,($E156-1)*50+$F156,K$7)*$C156,0)+IF($H156&gt;0,INDEX(怒翼升级!$J$5:$Y$854,($H156-1)*50+$H156,K$7)*$C156,0))</f>
        <v>831</v>
      </c>
      <c r="L156" s="12">
        <f>INT(IF($E156&gt;0,INDEX(怒翼升级!$J$5:$Y$854,($E156-1)*50+$F156,L$7)*$C156,0)+IF($H156&gt;0,INDEX(怒翼升级!$J$5:$Y$854,($H156-1)*50+$H156,L$7)*$C156,0))</f>
        <v>415</v>
      </c>
      <c r="M156" s="12">
        <f>INT(IF($E156&gt;0,INDEX(怒翼升级!$J$5:$Y$854,($E156-1)*50+$F156,M$7)*$C156,0)+IF($H156&gt;0,INDEX(怒翼升级!$J$5:$Y$854,($H156-1)*50+$H156,M$7)*$C156,0))</f>
        <v>415</v>
      </c>
      <c r="N156" s="12">
        <f>INT(IF($E156&gt;0,INDEX(怒翼升级!$J$5:$Y$854,($E156-1)*50+$F156,N$7)*$C156,0)+IF($H156&gt;0,INDEX(怒翼升级!$J$5:$Y$854,($H156-1)*50+$H156,N$7)*$C156,0))</f>
        <v>831</v>
      </c>
      <c r="O156" s="12">
        <f>INT(IF($E156&gt;0,INDEX(怒翼升级!$J$5:$Y$854,($E156-1)*50+$F156,O$7)*$C156,0)+IF($H156&gt;0,INDEX(怒翼升级!$J$5:$Y$854,($H156-1)*50+$H156,O$7)*$C156,0))</f>
        <v>831</v>
      </c>
      <c r="P156" s="12">
        <f>INT(IF($E156&gt;0,INDEX(怒翼升级!$J$5:$Y$854,($E156-1)*50+$F156,P$7)*$C156,0)+IF($H156&gt;0,INDEX(怒翼升级!$J$5:$Y$854,($H156-1)*50+$H156,P$7)*$C156,0))</f>
        <v>0</v>
      </c>
      <c r="Q156" s="12">
        <f>INT(IF($E156&gt;0,INDEX(怒翼升级!$J$5:$Y$854,($E156-1)*50+$F156,Q$7)*$C156,0)+IF($H156&gt;0,INDEX(怒翼升级!$J$5:$Y$854,($H156-1)*50+$H156,Q$7)*$C156,0))</f>
        <v>0</v>
      </c>
      <c r="R156" s="12">
        <f>INT(IF($E156&gt;0,INDEX(怒翼升级!$J$5:$Y$854,($E156-1)*50+$F156,R$7)*$C156,0)+IF($H156&gt;0,INDEX(怒翼升级!$J$5:$Y$854,($H156-1)*50+$H156,R$7)*$C156,0))</f>
        <v>82</v>
      </c>
      <c r="S156" s="12">
        <f>INT(IF($E156&gt;0,INDEX(怒翼升级!$J$5:$Y$854,($E156-1)*50+$F156,S$7)*$C156,0)+IF($H156&gt;0,INDEX(怒翼升级!$J$5:$Y$854,($H156-1)*50+$H156,S$7)*$C156,0))</f>
        <v>0</v>
      </c>
      <c r="T156" s="12">
        <f>INT(IF($E156&gt;0,INDEX(怒翼升级!$J$5:$Y$854,($E156-1)*50+$F156,T$7)*$C156,0)+IF($H156&gt;0,INDEX(怒翼升级!$J$5:$Y$854,($H156-1)*50+$H156,T$7)*$C156,0))</f>
        <v>0</v>
      </c>
      <c r="U156" s="12">
        <f>INT(IF($E156&gt;0,INDEX(怒翼升级!$J$5:$Y$854,($E156-1)*50+$F156,U$7)*$C156,0)+IF($H156&gt;0,INDEX(怒翼升级!$J$5:$Y$854,($H156-1)*50+$H156,U$7)*$C156,0))</f>
        <v>0</v>
      </c>
      <c r="V156" s="12">
        <f>INT(IF($E156&gt;0,INDEX(怒翼升级!$J$5:$Y$854,($E156-1)*50+$F156,V$7)*$C156,0)+IF($H156&gt;0,INDEX(怒翼升级!$J$5:$Y$854,($H156-1)*50+$H156,V$7)*$C156,0))</f>
        <v>82</v>
      </c>
      <c r="W156" s="12">
        <f>INT(IF($E156&gt;0,INDEX(怒翼升级!$J$5:$Y$854,($E156-1)*50+$F156,W$7)*$C156,0)+IF($H156&gt;0,INDEX(怒翼升级!$J$5:$Y$854,($H156-1)*50+$H156,W$7)*$C156,0))</f>
        <v>0</v>
      </c>
      <c r="X156" s="12">
        <f>INT(IF($E156&gt;0,INDEX(怒翼升级!$J$5:$Y$854,($E156-1)*50+$F156,X$7)*$C156,0)+IF($H156&gt;0,INDEX(怒翼升级!$J$5:$Y$854,($H156-1)*50+$H156,X$7)*$C156,0))</f>
        <v>0</v>
      </c>
      <c r="Y156" s="12">
        <f>INT(IF($E156&gt;0,INDEX(怒翼升级!$J$5:$Y$854,($E156-1)*50+$F156,Y$7)*$C156,0)+IF($H156&gt;0,INDEX(怒翼升级!$J$5:$Y$854,($H156-1)*50+$H156,Y$7)*$C156,0))</f>
        <v>0</v>
      </c>
    </row>
    <row r="157" spans="1:25" ht="16.5" x14ac:dyDescent="0.15">
      <c r="A157" s="14" t="s">
        <v>19</v>
      </c>
      <c r="B157" s="20" t="s">
        <v>189</v>
      </c>
      <c r="C157" s="12">
        <f t="shared" si="3"/>
        <v>0.4</v>
      </c>
      <c r="D157" s="14" t="s">
        <v>156</v>
      </c>
      <c r="E157" s="12">
        <f>INDEX(怒翼属性投放!$A$11:$A$27,MATCH(怒翼情缘!D157,怒翼属性投放!$B$11:$B$27,0))</f>
        <v>14</v>
      </c>
      <c r="F157" s="14">
        <v>35</v>
      </c>
      <c r="G157" s="14"/>
      <c r="H157" s="12">
        <f>IF(ISBLANK(G157),0,INDEX(怒翼属性投放!$A$11:$A$27,MATCH(怒翼情缘!G157,怒翼属性投放!$B$11:$B$27,0)))</f>
        <v>0</v>
      </c>
      <c r="I157" s="14">
        <v>35</v>
      </c>
      <c r="J157" s="12">
        <f>INT(IF($E157&gt;0,INDEX(怒翼升级!$J$5:$Y$854,($E157-1)*50+$F157,J$7)*$C157,0)+IF($H157&gt;0,INDEX(怒翼升级!$J$5:$Y$854,($H157-1)*50+$H157,J$7)*$C157,0))</f>
        <v>8714</v>
      </c>
      <c r="K157" s="12">
        <f>INT(IF($E157&gt;0,INDEX(怒翼升级!$J$5:$Y$854,($E157-1)*50+$F157,K$7)*$C157,0)+IF($H157&gt;0,INDEX(怒翼升级!$J$5:$Y$854,($H157-1)*50+$H157,K$7)*$C157,0))</f>
        <v>696</v>
      </c>
      <c r="L157" s="12">
        <f>INT(IF($E157&gt;0,INDEX(怒翼升级!$J$5:$Y$854,($E157-1)*50+$F157,L$7)*$C157,0)+IF($H157&gt;0,INDEX(怒翼升级!$J$5:$Y$854,($H157-1)*50+$H157,L$7)*$C157,0))</f>
        <v>348</v>
      </c>
      <c r="M157" s="12">
        <f>INT(IF($E157&gt;0,INDEX(怒翼升级!$J$5:$Y$854,($E157-1)*50+$F157,M$7)*$C157,0)+IF($H157&gt;0,INDEX(怒翼升级!$J$5:$Y$854,($H157-1)*50+$H157,M$7)*$C157,0))</f>
        <v>348</v>
      </c>
      <c r="N157" s="12">
        <f>INT(IF($E157&gt;0,INDEX(怒翼升级!$J$5:$Y$854,($E157-1)*50+$F157,N$7)*$C157,0)+IF($H157&gt;0,INDEX(怒翼升级!$J$5:$Y$854,($H157-1)*50+$H157,N$7)*$C157,0))</f>
        <v>0</v>
      </c>
      <c r="O157" s="12">
        <f>INT(IF($E157&gt;0,INDEX(怒翼升级!$J$5:$Y$854,($E157-1)*50+$F157,O$7)*$C157,0)+IF($H157&gt;0,INDEX(怒翼升级!$J$5:$Y$854,($H157-1)*50+$H157,O$7)*$C157,0))</f>
        <v>0</v>
      </c>
      <c r="P157" s="12">
        <f>INT(IF($E157&gt;0,INDEX(怒翼升级!$J$5:$Y$854,($E157-1)*50+$F157,P$7)*$C157,0)+IF($H157&gt;0,INDEX(怒翼升级!$J$5:$Y$854,($H157-1)*50+$H157,P$7)*$C157,0))</f>
        <v>0</v>
      </c>
      <c r="Q157" s="12">
        <f>INT(IF($E157&gt;0,INDEX(怒翼升级!$J$5:$Y$854,($E157-1)*50+$F157,Q$7)*$C157,0)+IF($H157&gt;0,INDEX(怒翼升级!$J$5:$Y$854,($H157-1)*50+$H157,Q$7)*$C157,0))</f>
        <v>1045</v>
      </c>
      <c r="R157" s="12">
        <f>INT(IF($E157&gt;0,INDEX(怒翼升级!$J$5:$Y$854,($E157-1)*50+$F157,R$7)*$C157,0)+IF($H157&gt;0,INDEX(怒翼升级!$J$5:$Y$854,($H157-1)*50+$H157,R$7)*$C157,0))</f>
        <v>0</v>
      </c>
      <c r="S157" s="12">
        <f>INT(IF($E157&gt;0,INDEX(怒翼升级!$J$5:$Y$854,($E157-1)*50+$F157,S$7)*$C157,0)+IF($H157&gt;0,INDEX(怒翼升级!$J$5:$Y$854,($H157-1)*50+$H157,S$7)*$C157,0))</f>
        <v>0</v>
      </c>
      <c r="T157" s="12">
        <f>INT(IF($E157&gt;0,INDEX(怒翼升级!$J$5:$Y$854,($E157-1)*50+$F157,T$7)*$C157,0)+IF($H157&gt;0,INDEX(怒翼升级!$J$5:$Y$854,($H157-1)*50+$H157,T$7)*$C157,0))</f>
        <v>0</v>
      </c>
      <c r="U157" s="12">
        <f>INT(IF($E157&gt;0,INDEX(怒翼升级!$J$5:$Y$854,($E157-1)*50+$F157,U$7)*$C157,0)+IF($H157&gt;0,INDEX(怒翼升级!$J$5:$Y$854,($H157-1)*50+$H157,U$7)*$C157,0))</f>
        <v>0</v>
      </c>
      <c r="V157" s="12">
        <f>INT(IF($E157&gt;0,INDEX(怒翼升级!$J$5:$Y$854,($E157-1)*50+$F157,V$7)*$C157,0)+IF($H157&gt;0,INDEX(怒翼升级!$J$5:$Y$854,($H157-1)*50+$H157,V$7)*$C157,0))</f>
        <v>0</v>
      </c>
      <c r="W157" s="12">
        <f>INT(IF($E157&gt;0,INDEX(怒翼升级!$J$5:$Y$854,($E157-1)*50+$F157,W$7)*$C157,0)+IF($H157&gt;0,INDEX(怒翼升级!$J$5:$Y$854,($H157-1)*50+$H157,W$7)*$C157,0))</f>
        <v>0</v>
      </c>
      <c r="X157" s="12">
        <f>INT(IF($E157&gt;0,INDEX(怒翼升级!$J$5:$Y$854,($E157-1)*50+$F157,X$7)*$C157,0)+IF($H157&gt;0,INDEX(怒翼升级!$J$5:$Y$854,($H157-1)*50+$H157,X$7)*$C157,0))</f>
        <v>0</v>
      </c>
      <c r="Y157" s="12">
        <f>INT(IF($E157&gt;0,INDEX(怒翼升级!$J$5:$Y$854,($E157-1)*50+$F157,Y$7)*$C157,0)+IF($H157&gt;0,INDEX(怒翼升级!$J$5:$Y$854,($H157-1)*50+$H157,Y$7)*$C157,0))</f>
        <v>0</v>
      </c>
    </row>
    <row r="158" spans="1:25" ht="16.5" x14ac:dyDescent="0.15">
      <c r="A158" s="14" t="s">
        <v>20</v>
      </c>
      <c r="B158" s="20" t="s">
        <v>189</v>
      </c>
      <c r="C158" s="12">
        <f t="shared" si="3"/>
        <v>0.25</v>
      </c>
      <c r="D158" s="14" t="s">
        <v>171</v>
      </c>
      <c r="E158" s="12">
        <f>INDEX(怒翼属性投放!$A$11:$A$27,MATCH(怒翼情缘!D158,怒翼属性投放!$B$11:$B$27,0))</f>
        <v>17</v>
      </c>
      <c r="F158" s="14">
        <v>35</v>
      </c>
      <c r="G158" s="14" t="s">
        <v>170</v>
      </c>
      <c r="H158" s="12">
        <f>IF(ISBLANK(G158),0,INDEX(怒翼属性投放!$A$11:$A$27,MATCH(怒翼情缘!G158,怒翼属性投放!$B$11:$B$27,0)))</f>
        <v>13</v>
      </c>
      <c r="I158" s="14">
        <v>35</v>
      </c>
      <c r="J158" s="12">
        <f>INT(IF($E158&gt;0,INDEX(怒翼升级!$J$5:$Y$854,($E158-1)*50+$F158,J$7)*$C158,0)+IF($H158&gt;0,INDEX(怒翼升级!$J$5:$Y$854,($H158-1)*50+$H158,J$7)*$C158,0))</f>
        <v>2500</v>
      </c>
      <c r="K158" s="12">
        <f>INT(IF($E158&gt;0,INDEX(怒翼升级!$J$5:$Y$854,($E158-1)*50+$F158,K$7)*$C158,0)+IF($H158&gt;0,INDEX(怒翼升级!$J$5:$Y$854,($H158-1)*50+$H158,K$7)*$C158,0))</f>
        <v>719</v>
      </c>
      <c r="L158" s="12">
        <f>INT(IF($E158&gt;0,INDEX(怒翼升级!$J$5:$Y$854,($E158-1)*50+$F158,L$7)*$C158,0)+IF($H158&gt;0,INDEX(怒翼升级!$J$5:$Y$854,($H158-1)*50+$H158,L$7)*$C158,0))</f>
        <v>359</v>
      </c>
      <c r="M158" s="12">
        <f>INT(IF($E158&gt;0,INDEX(怒翼升级!$J$5:$Y$854,($E158-1)*50+$F158,M$7)*$C158,0)+IF($H158&gt;0,INDEX(怒翼升级!$J$5:$Y$854,($H158-1)*50+$H158,M$7)*$C158,0))</f>
        <v>359</v>
      </c>
      <c r="N158" s="12">
        <f>INT(IF($E158&gt;0,INDEX(怒翼升级!$J$5:$Y$854,($E158-1)*50+$F158,N$7)*$C158,0)+IF($H158&gt;0,INDEX(怒翼升级!$J$5:$Y$854,($H158-1)*50+$H158,N$7)*$C158,0))</f>
        <v>519</v>
      </c>
      <c r="O158" s="12">
        <f>INT(IF($E158&gt;0,INDEX(怒翼升级!$J$5:$Y$854,($E158-1)*50+$F158,O$7)*$C158,0)+IF($H158&gt;0,INDEX(怒翼升级!$J$5:$Y$854,($H158-1)*50+$H158,O$7)*$C158,0))</f>
        <v>0</v>
      </c>
      <c r="P158" s="12">
        <f>INT(IF($E158&gt;0,INDEX(怒翼升级!$J$5:$Y$854,($E158-1)*50+$F158,P$7)*$C158,0)+IF($H158&gt;0,INDEX(怒翼升级!$J$5:$Y$854,($H158-1)*50+$H158,P$7)*$C158,0))</f>
        <v>300</v>
      </c>
      <c r="Q158" s="12">
        <f>INT(IF($E158&gt;0,INDEX(怒翼升级!$J$5:$Y$854,($E158-1)*50+$F158,Q$7)*$C158,0)+IF($H158&gt;0,INDEX(怒翼升级!$J$5:$Y$854,($H158-1)*50+$H158,Q$7)*$C158,0))</f>
        <v>519</v>
      </c>
      <c r="R158" s="12">
        <f>INT(IF($E158&gt;0,INDEX(怒翼升级!$J$5:$Y$854,($E158-1)*50+$F158,R$7)*$C158,0)+IF($H158&gt;0,INDEX(怒翼升级!$J$5:$Y$854,($H158-1)*50+$H158,R$7)*$C158,0))</f>
        <v>0</v>
      </c>
      <c r="S158" s="12">
        <f>INT(IF($E158&gt;0,INDEX(怒翼升级!$J$5:$Y$854,($E158-1)*50+$F158,S$7)*$C158,0)+IF($H158&gt;0,INDEX(怒翼升级!$J$5:$Y$854,($H158-1)*50+$H158,S$7)*$C158,0))</f>
        <v>51</v>
      </c>
      <c r="T158" s="12">
        <f>INT(IF($E158&gt;0,INDEX(怒翼升级!$J$5:$Y$854,($E158-1)*50+$F158,T$7)*$C158,0)+IF($H158&gt;0,INDEX(怒翼升级!$J$5:$Y$854,($H158-1)*50+$H158,T$7)*$C158,0))</f>
        <v>51</v>
      </c>
      <c r="U158" s="12">
        <f>INT(IF($E158&gt;0,INDEX(怒翼升级!$J$5:$Y$854,($E158-1)*50+$F158,U$7)*$C158,0)+IF($H158&gt;0,INDEX(怒翼升级!$J$5:$Y$854,($H158-1)*50+$H158,U$7)*$C158,0))</f>
        <v>0</v>
      </c>
      <c r="V158" s="12">
        <f>INT(IF($E158&gt;0,INDEX(怒翼升级!$J$5:$Y$854,($E158-1)*50+$F158,V$7)*$C158,0)+IF($H158&gt;0,INDEX(怒翼升级!$J$5:$Y$854,($H158-1)*50+$H158,V$7)*$C158,0))</f>
        <v>0</v>
      </c>
      <c r="W158" s="12">
        <f>INT(IF($E158&gt;0,INDEX(怒翼升级!$J$5:$Y$854,($E158-1)*50+$F158,W$7)*$C158,0)+IF($H158&gt;0,INDEX(怒翼升级!$J$5:$Y$854,($H158-1)*50+$H158,W$7)*$C158,0))</f>
        <v>0</v>
      </c>
      <c r="X158" s="12">
        <f>INT(IF($E158&gt;0,INDEX(怒翼升级!$J$5:$Y$854,($E158-1)*50+$F158,X$7)*$C158,0)+IF($H158&gt;0,INDEX(怒翼升级!$J$5:$Y$854,($H158-1)*50+$H158,X$7)*$C158,0))</f>
        <v>0</v>
      </c>
      <c r="Y158" s="12">
        <f>INT(IF($E158&gt;0,INDEX(怒翼升级!$J$5:$Y$854,($E158-1)*50+$F158,Y$7)*$C158,0)+IF($H158&gt;0,INDEX(怒翼升级!$J$5:$Y$854,($H158-1)*50+$H158,Y$7)*$C158,0))</f>
        <v>0</v>
      </c>
    </row>
    <row r="159" spans="1:25" ht="16.5" x14ac:dyDescent="0.15">
      <c r="A159" s="14" t="s">
        <v>21</v>
      </c>
      <c r="B159" s="20" t="s">
        <v>189</v>
      </c>
      <c r="C159" s="12">
        <f t="shared" si="3"/>
        <v>0.4</v>
      </c>
      <c r="D159" s="14" t="s">
        <v>155</v>
      </c>
      <c r="E159" s="12">
        <f>INDEX(怒翼属性投放!$A$11:$A$27,MATCH(怒翼情缘!D159,怒翼属性投放!$B$11:$B$27,0))</f>
        <v>15</v>
      </c>
      <c r="F159" s="14">
        <v>35</v>
      </c>
      <c r="G159" s="14"/>
      <c r="H159" s="12">
        <f>IF(ISBLANK(G159),0,INDEX(怒翼属性投放!$A$11:$A$27,MATCH(怒翼情缘!G159,怒翼属性投放!$B$11:$B$27,0)))</f>
        <v>0</v>
      </c>
      <c r="I159" s="14">
        <v>35</v>
      </c>
      <c r="J159" s="12">
        <f>INT(IF($E159&gt;0,INDEX(怒翼升级!$J$5:$Y$854,($E159-1)*50+$F159,J$7)*$C159,0)+IF($H159&gt;0,INDEX(怒翼升级!$J$5:$Y$854,($H159-1)*50+$H159,J$7)*$C159,0))</f>
        <v>0</v>
      </c>
      <c r="K159" s="12">
        <f>INT(IF($E159&gt;0,INDEX(怒翼升级!$J$5:$Y$854,($E159-1)*50+$F159,K$7)*$C159,0)+IF($H159&gt;0,INDEX(怒翼升级!$J$5:$Y$854,($H159-1)*50+$H159,K$7)*$C159,0))</f>
        <v>831</v>
      </c>
      <c r="L159" s="12">
        <f>INT(IF($E159&gt;0,INDEX(怒翼升级!$J$5:$Y$854,($E159-1)*50+$F159,L$7)*$C159,0)+IF($H159&gt;0,INDEX(怒翼升级!$J$5:$Y$854,($H159-1)*50+$H159,L$7)*$C159,0))</f>
        <v>415</v>
      </c>
      <c r="M159" s="12">
        <f>INT(IF($E159&gt;0,INDEX(怒翼升级!$J$5:$Y$854,($E159-1)*50+$F159,M$7)*$C159,0)+IF($H159&gt;0,INDEX(怒翼升级!$J$5:$Y$854,($H159-1)*50+$H159,M$7)*$C159,0))</f>
        <v>415</v>
      </c>
      <c r="N159" s="12">
        <f>INT(IF($E159&gt;0,INDEX(怒翼升级!$J$5:$Y$854,($E159-1)*50+$F159,N$7)*$C159,0)+IF($H159&gt;0,INDEX(怒翼升级!$J$5:$Y$854,($H159-1)*50+$H159,N$7)*$C159,0))</f>
        <v>831</v>
      </c>
      <c r="O159" s="12">
        <f>INT(IF($E159&gt;0,INDEX(怒翼升级!$J$5:$Y$854,($E159-1)*50+$F159,O$7)*$C159,0)+IF($H159&gt;0,INDEX(怒翼升级!$J$5:$Y$854,($H159-1)*50+$H159,O$7)*$C159,0))</f>
        <v>831</v>
      </c>
      <c r="P159" s="12">
        <f>INT(IF($E159&gt;0,INDEX(怒翼升级!$J$5:$Y$854,($E159-1)*50+$F159,P$7)*$C159,0)+IF($H159&gt;0,INDEX(怒翼升级!$J$5:$Y$854,($H159-1)*50+$H159,P$7)*$C159,0))</f>
        <v>0</v>
      </c>
      <c r="Q159" s="12">
        <f>INT(IF($E159&gt;0,INDEX(怒翼升级!$J$5:$Y$854,($E159-1)*50+$F159,Q$7)*$C159,0)+IF($H159&gt;0,INDEX(怒翼升级!$J$5:$Y$854,($H159-1)*50+$H159,Q$7)*$C159,0))</f>
        <v>0</v>
      </c>
      <c r="R159" s="12">
        <f>INT(IF($E159&gt;0,INDEX(怒翼升级!$J$5:$Y$854,($E159-1)*50+$F159,R$7)*$C159,0)+IF($H159&gt;0,INDEX(怒翼升级!$J$5:$Y$854,($H159-1)*50+$H159,R$7)*$C159,0))</f>
        <v>82</v>
      </c>
      <c r="S159" s="12">
        <f>INT(IF($E159&gt;0,INDEX(怒翼升级!$J$5:$Y$854,($E159-1)*50+$F159,S$7)*$C159,0)+IF($H159&gt;0,INDEX(怒翼升级!$J$5:$Y$854,($H159-1)*50+$H159,S$7)*$C159,0))</f>
        <v>0</v>
      </c>
      <c r="T159" s="12">
        <f>INT(IF($E159&gt;0,INDEX(怒翼升级!$J$5:$Y$854,($E159-1)*50+$F159,T$7)*$C159,0)+IF($H159&gt;0,INDEX(怒翼升级!$J$5:$Y$854,($H159-1)*50+$H159,T$7)*$C159,0))</f>
        <v>0</v>
      </c>
      <c r="U159" s="12">
        <f>INT(IF($E159&gt;0,INDEX(怒翼升级!$J$5:$Y$854,($E159-1)*50+$F159,U$7)*$C159,0)+IF($H159&gt;0,INDEX(怒翼升级!$J$5:$Y$854,($H159-1)*50+$H159,U$7)*$C159,0))</f>
        <v>0</v>
      </c>
      <c r="V159" s="12">
        <f>INT(IF($E159&gt;0,INDEX(怒翼升级!$J$5:$Y$854,($E159-1)*50+$F159,V$7)*$C159,0)+IF($H159&gt;0,INDEX(怒翼升级!$J$5:$Y$854,($H159-1)*50+$H159,V$7)*$C159,0))</f>
        <v>82</v>
      </c>
      <c r="W159" s="12">
        <f>INT(IF($E159&gt;0,INDEX(怒翼升级!$J$5:$Y$854,($E159-1)*50+$F159,W$7)*$C159,0)+IF($H159&gt;0,INDEX(怒翼升级!$J$5:$Y$854,($H159-1)*50+$H159,W$7)*$C159,0))</f>
        <v>0</v>
      </c>
      <c r="X159" s="12">
        <f>INT(IF($E159&gt;0,INDEX(怒翼升级!$J$5:$Y$854,($E159-1)*50+$F159,X$7)*$C159,0)+IF($H159&gt;0,INDEX(怒翼升级!$J$5:$Y$854,($H159-1)*50+$H159,X$7)*$C159,0))</f>
        <v>0</v>
      </c>
      <c r="Y159" s="12">
        <f>INT(IF($E159&gt;0,INDEX(怒翼升级!$J$5:$Y$854,($E159-1)*50+$F159,Y$7)*$C159,0)+IF($H159&gt;0,INDEX(怒翼升级!$J$5:$Y$854,($H159-1)*50+$H159,Y$7)*$C159,0))</f>
        <v>0</v>
      </c>
    </row>
    <row r="160" spans="1:25" ht="16.5" x14ac:dyDescent="0.15">
      <c r="A160" s="14" t="s">
        <v>22</v>
      </c>
      <c r="B160" s="20" t="s">
        <v>189</v>
      </c>
      <c r="C160" s="12">
        <f t="shared" si="3"/>
        <v>0.4</v>
      </c>
      <c r="D160" s="14" t="s">
        <v>154</v>
      </c>
      <c r="E160" s="12">
        <f>INDEX(怒翼属性投放!$A$11:$A$27,MATCH(怒翼情缘!D160,怒翼属性投放!$B$11:$B$27,0))</f>
        <v>16</v>
      </c>
      <c r="F160" s="14">
        <v>35</v>
      </c>
      <c r="G160" s="14"/>
      <c r="H160" s="12">
        <f>IF(ISBLANK(G160),0,INDEX(怒翼属性投放!$A$11:$A$27,MATCH(怒翼情缘!G160,怒翼属性投放!$B$11:$B$27,0)))</f>
        <v>0</v>
      </c>
      <c r="I160" s="14">
        <v>35</v>
      </c>
      <c r="J160" s="12">
        <f>INT(IF($E160&gt;0,INDEX(怒翼升级!$J$5:$Y$854,($E160-1)*50+$F160,J$7)*$C160,0)+IF($H160&gt;0,INDEX(怒翼升级!$J$5:$Y$854,($H160-1)*50+$H160,J$7)*$C160,0))</f>
        <v>0</v>
      </c>
      <c r="K160" s="12">
        <f>INT(IF($E160&gt;0,INDEX(怒翼升级!$J$5:$Y$854,($E160-1)*50+$F160,K$7)*$C160,0)+IF($H160&gt;0,INDEX(怒翼升级!$J$5:$Y$854,($H160-1)*50+$H160,K$7)*$C160,0))</f>
        <v>831</v>
      </c>
      <c r="L160" s="12">
        <f>INT(IF($E160&gt;0,INDEX(怒翼升级!$J$5:$Y$854,($E160-1)*50+$F160,L$7)*$C160,0)+IF($H160&gt;0,INDEX(怒翼升级!$J$5:$Y$854,($H160-1)*50+$H160,L$7)*$C160,0))</f>
        <v>415</v>
      </c>
      <c r="M160" s="12">
        <f>INT(IF($E160&gt;0,INDEX(怒翼升级!$J$5:$Y$854,($E160-1)*50+$F160,M$7)*$C160,0)+IF($H160&gt;0,INDEX(怒翼升级!$J$5:$Y$854,($H160-1)*50+$H160,M$7)*$C160,0))</f>
        <v>415</v>
      </c>
      <c r="N160" s="12">
        <f>INT(IF($E160&gt;0,INDEX(怒翼升级!$J$5:$Y$854,($E160-1)*50+$F160,N$7)*$C160,0)+IF($H160&gt;0,INDEX(怒翼升级!$J$5:$Y$854,($H160-1)*50+$H160,N$7)*$C160,0))</f>
        <v>831</v>
      </c>
      <c r="O160" s="12">
        <f>INT(IF($E160&gt;0,INDEX(怒翼升级!$J$5:$Y$854,($E160-1)*50+$F160,O$7)*$C160,0)+IF($H160&gt;0,INDEX(怒翼升级!$J$5:$Y$854,($H160-1)*50+$H160,O$7)*$C160,0))</f>
        <v>0</v>
      </c>
      <c r="P160" s="12">
        <f>INT(IF($E160&gt;0,INDEX(怒翼升级!$J$5:$Y$854,($E160-1)*50+$F160,P$7)*$C160,0)+IF($H160&gt;0,INDEX(怒翼升级!$J$5:$Y$854,($H160-1)*50+$H160,P$7)*$C160,0))</f>
        <v>831</v>
      </c>
      <c r="Q160" s="12">
        <f>INT(IF($E160&gt;0,INDEX(怒翼升级!$J$5:$Y$854,($E160-1)*50+$F160,Q$7)*$C160,0)+IF($H160&gt;0,INDEX(怒翼升级!$J$5:$Y$854,($H160-1)*50+$H160,Q$7)*$C160,0))</f>
        <v>0</v>
      </c>
      <c r="R160" s="12">
        <f>INT(IF($E160&gt;0,INDEX(怒翼升级!$J$5:$Y$854,($E160-1)*50+$F160,R$7)*$C160,0)+IF($H160&gt;0,INDEX(怒翼升级!$J$5:$Y$854,($H160-1)*50+$H160,R$7)*$C160,0))</f>
        <v>0</v>
      </c>
      <c r="S160" s="12">
        <f>INT(IF($E160&gt;0,INDEX(怒翼升级!$J$5:$Y$854,($E160-1)*50+$F160,S$7)*$C160,0)+IF($H160&gt;0,INDEX(怒翼升级!$J$5:$Y$854,($H160-1)*50+$H160,S$7)*$C160,0))</f>
        <v>0</v>
      </c>
      <c r="T160" s="12">
        <f>INT(IF($E160&gt;0,INDEX(怒翼升级!$J$5:$Y$854,($E160-1)*50+$F160,T$7)*$C160,0)+IF($H160&gt;0,INDEX(怒翼升级!$J$5:$Y$854,($H160-1)*50+$H160,T$7)*$C160,0))</f>
        <v>0</v>
      </c>
      <c r="U160" s="12">
        <f>INT(IF($E160&gt;0,INDEX(怒翼升级!$J$5:$Y$854,($E160-1)*50+$F160,U$7)*$C160,0)+IF($H160&gt;0,INDEX(怒翼升级!$J$5:$Y$854,($H160-1)*50+$H160,U$7)*$C160,0))</f>
        <v>82</v>
      </c>
      <c r="V160" s="12">
        <f>INT(IF($E160&gt;0,INDEX(怒翼升级!$J$5:$Y$854,($E160-1)*50+$F160,V$7)*$C160,0)+IF($H160&gt;0,INDEX(怒翼升级!$J$5:$Y$854,($H160-1)*50+$H160,V$7)*$C160,0))</f>
        <v>0</v>
      </c>
      <c r="W160" s="12">
        <f>INT(IF($E160&gt;0,INDEX(怒翼升级!$J$5:$Y$854,($E160-1)*50+$F160,W$7)*$C160,0)+IF($H160&gt;0,INDEX(怒翼升级!$J$5:$Y$854,($H160-1)*50+$H160,W$7)*$C160,0))</f>
        <v>82</v>
      </c>
      <c r="X160" s="12">
        <f>INT(IF($E160&gt;0,INDEX(怒翼升级!$J$5:$Y$854,($E160-1)*50+$F160,X$7)*$C160,0)+IF($H160&gt;0,INDEX(怒翼升级!$J$5:$Y$854,($H160-1)*50+$H160,X$7)*$C160,0))</f>
        <v>0</v>
      </c>
      <c r="Y160" s="12">
        <f>INT(IF($E160&gt;0,INDEX(怒翼升级!$J$5:$Y$854,($E160-1)*50+$F160,Y$7)*$C160,0)+IF($H160&gt;0,INDEX(怒翼升级!$J$5:$Y$854,($H160-1)*50+$H160,Y$7)*$C160,0))</f>
        <v>0</v>
      </c>
    </row>
    <row r="161" spans="1:25" ht="16.5" x14ac:dyDescent="0.15">
      <c r="A161" s="14" t="s">
        <v>23</v>
      </c>
      <c r="B161" s="20" t="s">
        <v>189</v>
      </c>
      <c r="C161" s="12">
        <f t="shared" si="3"/>
        <v>0.4</v>
      </c>
      <c r="D161" s="14" t="s">
        <v>157</v>
      </c>
      <c r="E161" s="12">
        <f>INDEX(怒翼属性投放!$A$11:$A$27,MATCH(怒翼情缘!D161,怒翼属性投放!$B$11:$B$27,0))</f>
        <v>17</v>
      </c>
      <c r="F161" s="14">
        <v>35</v>
      </c>
      <c r="G161" s="14"/>
      <c r="H161" s="12">
        <f>IF(ISBLANK(G161),0,INDEX(怒翼属性投放!$A$11:$A$27,MATCH(怒翼情缘!G161,怒翼属性投放!$B$11:$B$27,0)))</f>
        <v>0</v>
      </c>
      <c r="I161" s="14">
        <v>35</v>
      </c>
      <c r="J161" s="12">
        <f>INT(IF($E161&gt;0,INDEX(怒翼升级!$J$5:$Y$854,($E161-1)*50+$F161,J$7)*$C161,0)+IF($H161&gt;0,INDEX(怒翼升级!$J$5:$Y$854,($H161-1)*50+$H161,J$7)*$C161,0))</f>
        <v>0</v>
      </c>
      <c r="K161" s="12">
        <f>INT(IF($E161&gt;0,INDEX(怒翼升级!$J$5:$Y$854,($E161-1)*50+$F161,K$7)*$C161,0)+IF($H161&gt;0,INDEX(怒翼升级!$J$5:$Y$854,($H161-1)*50+$H161,K$7)*$C161,0))</f>
        <v>831</v>
      </c>
      <c r="L161" s="12">
        <f>INT(IF($E161&gt;0,INDEX(怒翼升级!$J$5:$Y$854,($E161-1)*50+$F161,L$7)*$C161,0)+IF($H161&gt;0,INDEX(怒翼升级!$J$5:$Y$854,($H161-1)*50+$H161,L$7)*$C161,0))</f>
        <v>415</v>
      </c>
      <c r="M161" s="12">
        <f>INT(IF($E161&gt;0,INDEX(怒翼升级!$J$5:$Y$854,($E161-1)*50+$F161,M$7)*$C161,0)+IF($H161&gt;0,INDEX(怒翼升级!$J$5:$Y$854,($H161-1)*50+$H161,M$7)*$C161,0))</f>
        <v>415</v>
      </c>
      <c r="N161" s="12">
        <f>INT(IF($E161&gt;0,INDEX(怒翼升级!$J$5:$Y$854,($E161-1)*50+$F161,N$7)*$C161,0)+IF($H161&gt;0,INDEX(怒翼升级!$J$5:$Y$854,($H161-1)*50+$H161,N$7)*$C161,0))</f>
        <v>831</v>
      </c>
      <c r="O161" s="12">
        <f>INT(IF($E161&gt;0,INDEX(怒翼升级!$J$5:$Y$854,($E161-1)*50+$F161,O$7)*$C161,0)+IF($H161&gt;0,INDEX(怒翼升级!$J$5:$Y$854,($H161-1)*50+$H161,O$7)*$C161,0))</f>
        <v>0</v>
      </c>
      <c r="P161" s="12">
        <f>INT(IF($E161&gt;0,INDEX(怒翼升级!$J$5:$Y$854,($E161-1)*50+$F161,P$7)*$C161,0)+IF($H161&gt;0,INDEX(怒翼升级!$J$5:$Y$854,($H161-1)*50+$H161,P$7)*$C161,0))</f>
        <v>0</v>
      </c>
      <c r="Q161" s="12">
        <f>INT(IF($E161&gt;0,INDEX(怒翼升级!$J$5:$Y$854,($E161-1)*50+$F161,Q$7)*$C161,0)+IF($H161&gt;0,INDEX(怒翼升级!$J$5:$Y$854,($H161-1)*50+$H161,Q$7)*$C161,0))</f>
        <v>831</v>
      </c>
      <c r="R161" s="12">
        <f>INT(IF($E161&gt;0,INDEX(怒翼升级!$J$5:$Y$854,($E161-1)*50+$F161,R$7)*$C161,0)+IF($H161&gt;0,INDEX(怒翼升级!$J$5:$Y$854,($H161-1)*50+$H161,R$7)*$C161,0))</f>
        <v>0</v>
      </c>
      <c r="S161" s="12">
        <f>INT(IF($E161&gt;0,INDEX(怒翼升级!$J$5:$Y$854,($E161-1)*50+$F161,S$7)*$C161,0)+IF($H161&gt;0,INDEX(怒翼升级!$J$5:$Y$854,($H161-1)*50+$H161,S$7)*$C161,0))</f>
        <v>82</v>
      </c>
      <c r="T161" s="12">
        <f>INT(IF($E161&gt;0,INDEX(怒翼升级!$J$5:$Y$854,($E161-1)*50+$F161,T$7)*$C161,0)+IF($H161&gt;0,INDEX(怒翼升级!$J$5:$Y$854,($H161-1)*50+$H161,T$7)*$C161,0))</f>
        <v>82</v>
      </c>
      <c r="U161" s="12">
        <f>INT(IF($E161&gt;0,INDEX(怒翼升级!$J$5:$Y$854,($E161-1)*50+$F161,U$7)*$C161,0)+IF($H161&gt;0,INDEX(怒翼升级!$J$5:$Y$854,($H161-1)*50+$H161,U$7)*$C161,0))</f>
        <v>0</v>
      </c>
      <c r="V161" s="12">
        <f>INT(IF($E161&gt;0,INDEX(怒翼升级!$J$5:$Y$854,($E161-1)*50+$F161,V$7)*$C161,0)+IF($H161&gt;0,INDEX(怒翼升级!$J$5:$Y$854,($H161-1)*50+$H161,V$7)*$C161,0))</f>
        <v>0</v>
      </c>
      <c r="W161" s="12">
        <f>INT(IF($E161&gt;0,INDEX(怒翼升级!$J$5:$Y$854,($E161-1)*50+$F161,W$7)*$C161,0)+IF($H161&gt;0,INDEX(怒翼升级!$J$5:$Y$854,($H161-1)*50+$H161,W$7)*$C161,0))</f>
        <v>0</v>
      </c>
      <c r="X161" s="12">
        <f>INT(IF($E161&gt;0,INDEX(怒翼升级!$J$5:$Y$854,($E161-1)*50+$F161,X$7)*$C161,0)+IF($H161&gt;0,INDEX(怒翼升级!$J$5:$Y$854,($H161-1)*50+$H161,X$7)*$C161,0))</f>
        <v>0</v>
      </c>
      <c r="Y161" s="12">
        <f>INT(IF($E161&gt;0,INDEX(怒翼升级!$J$5:$Y$854,($E161-1)*50+$F161,Y$7)*$C161,0)+IF($H161&gt;0,INDEX(怒翼升级!$J$5:$Y$854,($H161-1)*50+$H161,Y$7)*$C161,0))</f>
        <v>0</v>
      </c>
    </row>
    <row r="162" spans="1:25" ht="16.5" x14ac:dyDescent="0.15">
      <c r="A162" s="14" t="s">
        <v>24</v>
      </c>
      <c r="B162" s="20" t="s">
        <v>189</v>
      </c>
      <c r="C162" s="12">
        <f t="shared" si="3"/>
        <v>0.4</v>
      </c>
      <c r="D162" s="14" t="s">
        <v>157</v>
      </c>
      <c r="E162" s="12">
        <f>INDEX(怒翼属性投放!$A$11:$A$27,MATCH(怒翼情缘!D162,怒翼属性投放!$B$11:$B$27,0))</f>
        <v>17</v>
      </c>
      <c r="F162" s="14">
        <v>35</v>
      </c>
      <c r="G162" s="14"/>
      <c r="H162" s="12">
        <f>IF(ISBLANK(G162),0,INDEX(怒翼属性投放!$A$11:$A$27,MATCH(怒翼情缘!G162,怒翼属性投放!$B$11:$B$27,0)))</f>
        <v>0</v>
      </c>
      <c r="I162" s="14">
        <v>35</v>
      </c>
      <c r="J162" s="12">
        <f>INT(IF($E162&gt;0,INDEX(怒翼升级!$J$5:$Y$854,($E162-1)*50+$F162,J$7)*$C162,0)+IF($H162&gt;0,INDEX(怒翼升级!$J$5:$Y$854,($H162-1)*50+$H162,J$7)*$C162,0))</f>
        <v>0</v>
      </c>
      <c r="K162" s="12">
        <f>INT(IF($E162&gt;0,INDEX(怒翼升级!$J$5:$Y$854,($E162-1)*50+$F162,K$7)*$C162,0)+IF($H162&gt;0,INDEX(怒翼升级!$J$5:$Y$854,($H162-1)*50+$H162,K$7)*$C162,0))</f>
        <v>831</v>
      </c>
      <c r="L162" s="12">
        <f>INT(IF($E162&gt;0,INDEX(怒翼升级!$J$5:$Y$854,($E162-1)*50+$F162,L$7)*$C162,0)+IF($H162&gt;0,INDEX(怒翼升级!$J$5:$Y$854,($H162-1)*50+$H162,L$7)*$C162,0))</f>
        <v>415</v>
      </c>
      <c r="M162" s="12">
        <f>INT(IF($E162&gt;0,INDEX(怒翼升级!$J$5:$Y$854,($E162-1)*50+$F162,M$7)*$C162,0)+IF($H162&gt;0,INDEX(怒翼升级!$J$5:$Y$854,($H162-1)*50+$H162,M$7)*$C162,0))</f>
        <v>415</v>
      </c>
      <c r="N162" s="12">
        <f>INT(IF($E162&gt;0,INDEX(怒翼升级!$J$5:$Y$854,($E162-1)*50+$F162,N$7)*$C162,0)+IF($H162&gt;0,INDEX(怒翼升级!$J$5:$Y$854,($H162-1)*50+$H162,N$7)*$C162,0))</f>
        <v>831</v>
      </c>
      <c r="O162" s="12">
        <f>INT(IF($E162&gt;0,INDEX(怒翼升级!$J$5:$Y$854,($E162-1)*50+$F162,O$7)*$C162,0)+IF($H162&gt;0,INDEX(怒翼升级!$J$5:$Y$854,($H162-1)*50+$H162,O$7)*$C162,0))</f>
        <v>0</v>
      </c>
      <c r="P162" s="12">
        <f>INT(IF($E162&gt;0,INDEX(怒翼升级!$J$5:$Y$854,($E162-1)*50+$F162,P$7)*$C162,0)+IF($H162&gt;0,INDEX(怒翼升级!$J$5:$Y$854,($H162-1)*50+$H162,P$7)*$C162,0))</f>
        <v>0</v>
      </c>
      <c r="Q162" s="12">
        <f>INT(IF($E162&gt;0,INDEX(怒翼升级!$J$5:$Y$854,($E162-1)*50+$F162,Q$7)*$C162,0)+IF($H162&gt;0,INDEX(怒翼升级!$J$5:$Y$854,($H162-1)*50+$H162,Q$7)*$C162,0))</f>
        <v>831</v>
      </c>
      <c r="R162" s="12">
        <f>INT(IF($E162&gt;0,INDEX(怒翼升级!$J$5:$Y$854,($E162-1)*50+$F162,R$7)*$C162,0)+IF($H162&gt;0,INDEX(怒翼升级!$J$5:$Y$854,($H162-1)*50+$H162,R$7)*$C162,0))</f>
        <v>0</v>
      </c>
      <c r="S162" s="12">
        <f>INT(IF($E162&gt;0,INDEX(怒翼升级!$J$5:$Y$854,($E162-1)*50+$F162,S$7)*$C162,0)+IF($H162&gt;0,INDEX(怒翼升级!$J$5:$Y$854,($H162-1)*50+$H162,S$7)*$C162,0))</f>
        <v>82</v>
      </c>
      <c r="T162" s="12">
        <f>INT(IF($E162&gt;0,INDEX(怒翼升级!$J$5:$Y$854,($E162-1)*50+$F162,T$7)*$C162,0)+IF($H162&gt;0,INDEX(怒翼升级!$J$5:$Y$854,($H162-1)*50+$H162,T$7)*$C162,0))</f>
        <v>82</v>
      </c>
      <c r="U162" s="12">
        <f>INT(IF($E162&gt;0,INDEX(怒翼升级!$J$5:$Y$854,($E162-1)*50+$F162,U$7)*$C162,0)+IF($H162&gt;0,INDEX(怒翼升级!$J$5:$Y$854,($H162-1)*50+$H162,U$7)*$C162,0))</f>
        <v>0</v>
      </c>
      <c r="V162" s="12">
        <f>INT(IF($E162&gt;0,INDEX(怒翼升级!$J$5:$Y$854,($E162-1)*50+$F162,V$7)*$C162,0)+IF($H162&gt;0,INDEX(怒翼升级!$J$5:$Y$854,($H162-1)*50+$H162,V$7)*$C162,0))</f>
        <v>0</v>
      </c>
      <c r="W162" s="12">
        <f>INT(IF($E162&gt;0,INDEX(怒翼升级!$J$5:$Y$854,($E162-1)*50+$F162,W$7)*$C162,0)+IF($H162&gt;0,INDEX(怒翼升级!$J$5:$Y$854,($H162-1)*50+$H162,W$7)*$C162,0))</f>
        <v>0</v>
      </c>
      <c r="X162" s="12">
        <f>INT(IF($E162&gt;0,INDEX(怒翼升级!$J$5:$Y$854,($E162-1)*50+$F162,X$7)*$C162,0)+IF($H162&gt;0,INDEX(怒翼升级!$J$5:$Y$854,($H162-1)*50+$H162,X$7)*$C162,0))</f>
        <v>0</v>
      </c>
      <c r="Y162" s="12">
        <f>INT(IF($E162&gt;0,INDEX(怒翼升级!$J$5:$Y$854,($E162-1)*50+$F162,Y$7)*$C162,0)+IF($H162&gt;0,INDEX(怒翼升级!$J$5:$Y$854,($H162-1)*50+$H162,Y$7)*$C162,0))</f>
        <v>0</v>
      </c>
    </row>
    <row r="163" spans="1:25" ht="16.5" x14ac:dyDescent="0.15">
      <c r="A163" s="14" t="s">
        <v>25</v>
      </c>
      <c r="B163" s="20" t="s">
        <v>189</v>
      </c>
      <c r="C163" s="12">
        <f t="shared" si="3"/>
        <v>0.4</v>
      </c>
      <c r="D163" s="14" t="s">
        <v>158</v>
      </c>
      <c r="E163" s="12">
        <f>INDEX(怒翼属性投放!$A$11:$A$27,MATCH(怒翼情缘!D163,怒翼属性投放!$B$11:$B$27,0))</f>
        <v>8</v>
      </c>
      <c r="F163" s="14">
        <v>35</v>
      </c>
      <c r="G163" s="14"/>
      <c r="H163" s="12">
        <f>IF(ISBLANK(G163),0,INDEX(怒翼属性投放!$A$11:$A$27,MATCH(怒翼情缘!G163,怒翼属性投放!$B$11:$B$27,0)))</f>
        <v>0</v>
      </c>
      <c r="I163" s="14">
        <v>35</v>
      </c>
      <c r="J163" s="12">
        <f>INT(IF($E163&gt;0,INDEX(怒翼升级!$J$5:$Y$854,($E163-1)*50+$F163,J$7)*$C163,0)+IF($H163&gt;0,INDEX(怒翼升级!$J$5:$Y$854,($H163-1)*50+$H163,J$7)*$C163,0))</f>
        <v>6100</v>
      </c>
      <c r="K163" s="12">
        <f>INT(IF($E163&gt;0,INDEX(怒翼升级!$J$5:$Y$854,($E163-1)*50+$F163,K$7)*$C163,0)+IF($H163&gt;0,INDEX(怒翼升级!$J$5:$Y$854,($H163-1)*50+$H163,K$7)*$C163,0))</f>
        <v>488</v>
      </c>
      <c r="L163" s="12">
        <f>INT(IF($E163&gt;0,INDEX(怒翼升级!$J$5:$Y$854,($E163-1)*50+$F163,L$7)*$C163,0)+IF($H163&gt;0,INDEX(怒翼升级!$J$5:$Y$854,($H163-1)*50+$H163,L$7)*$C163,0))</f>
        <v>244</v>
      </c>
      <c r="M163" s="12">
        <f>INT(IF($E163&gt;0,INDEX(怒翼升级!$J$5:$Y$854,($E163-1)*50+$F163,M$7)*$C163,0)+IF($H163&gt;0,INDEX(怒翼升级!$J$5:$Y$854,($H163-1)*50+$H163,M$7)*$C163,0))</f>
        <v>244</v>
      </c>
      <c r="N163" s="12">
        <f>INT(IF($E163&gt;0,INDEX(怒翼升级!$J$5:$Y$854,($E163-1)*50+$F163,N$7)*$C163,0)+IF($H163&gt;0,INDEX(怒翼升级!$J$5:$Y$854,($H163-1)*50+$H163,N$7)*$C163,0))</f>
        <v>0</v>
      </c>
      <c r="O163" s="12">
        <f>INT(IF($E163&gt;0,INDEX(怒翼升级!$J$5:$Y$854,($E163-1)*50+$F163,O$7)*$C163,0)+IF($H163&gt;0,INDEX(怒翼升级!$J$5:$Y$854,($H163-1)*50+$H163,O$7)*$C163,0))</f>
        <v>732</v>
      </c>
      <c r="P163" s="12">
        <f>INT(IF($E163&gt;0,INDEX(怒翼升级!$J$5:$Y$854,($E163-1)*50+$F163,P$7)*$C163,0)+IF($H163&gt;0,INDEX(怒翼升级!$J$5:$Y$854,($H163-1)*50+$H163,P$7)*$C163,0))</f>
        <v>0</v>
      </c>
      <c r="Q163" s="12">
        <f>INT(IF($E163&gt;0,INDEX(怒翼升级!$J$5:$Y$854,($E163-1)*50+$F163,Q$7)*$C163,0)+IF($H163&gt;0,INDEX(怒翼升级!$J$5:$Y$854,($H163-1)*50+$H163,Q$7)*$C163,0))</f>
        <v>0</v>
      </c>
      <c r="R163" s="12">
        <f>INT(IF($E163&gt;0,INDEX(怒翼升级!$J$5:$Y$854,($E163-1)*50+$F163,R$7)*$C163,0)+IF($H163&gt;0,INDEX(怒翼升级!$J$5:$Y$854,($H163-1)*50+$H163,R$7)*$C163,0))</f>
        <v>0</v>
      </c>
      <c r="S163" s="12">
        <f>INT(IF($E163&gt;0,INDEX(怒翼升级!$J$5:$Y$854,($E163-1)*50+$F163,S$7)*$C163,0)+IF($H163&gt;0,INDEX(怒翼升级!$J$5:$Y$854,($H163-1)*50+$H163,S$7)*$C163,0))</f>
        <v>0</v>
      </c>
      <c r="T163" s="12">
        <f>INT(IF($E163&gt;0,INDEX(怒翼升级!$J$5:$Y$854,($E163-1)*50+$F163,T$7)*$C163,0)+IF($H163&gt;0,INDEX(怒翼升级!$J$5:$Y$854,($H163-1)*50+$H163,T$7)*$C163,0))</f>
        <v>0</v>
      </c>
      <c r="U163" s="12">
        <f>INT(IF($E163&gt;0,INDEX(怒翼升级!$J$5:$Y$854,($E163-1)*50+$F163,U$7)*$C163,0)+IF($H163&gt;0,INDEX(怒翼升级!$J$5:$Y$854,($H163-1)*50+$H163,U$7)*$C163,0))</f>
        <v>0</v>
      </c>
      <c r="V163" s="12">
        <f>INT(IF($E163&gt;0,INDEX(怒翼升级!$J$5:$Y$854,($E163-1)*50+$F163,V$7)*$C163,0)+IF($H163&gt;0,INDEX(怒翼升级!$J$5:$Y$854,($H163-1)*50+$H163,V$7)*$C163,0))</f>
        <v>0</v>
      </c>
      <c r="W163" s="12">
        <f>INT(IF($E163&gt;0,INDEX(怒翼升级!$J$5:$Y$854,($E163-1)*50+$F163,W$7)*$C163,0)+IF($H163&gt;0,INDEX(怒翼升级!$J$5:$Y$854,($H163-1)*50+$H163,W$7)*$C163,0))</f>
        <v>0</v>
      </c>
      <c r="X163" s="12">
        <f>INT(IF($E163&gt;0,INDEX(怒翼升级!$J$5:$Y$854,($E163-1)*50+$F163,X$7)*$C163,0)+IF($H163&gt;0,INDEX(怒翼升级!$J$5:$Y$854,($H163-1)*50+$H163,X$7)*$C163,0))</f>
        <v>0</v>
      </c>
      <c r="Y163" s="12">
        <f>INT(IF($E163&gt;0,INDEX(怒翼升级!$J$5:$Y$854,($E163-1)*50+$F163,Y$7)*$C163,0)+IF($H163&gt;0,INDEX(怒翼升级!$J$5:$Y$854,($H163-1)*50+$H163,Y$7)*$C163,0))</f>
        <v>0</v>
      </c>
    </row>
    <row r="164" spans="1:25" ht="16.5" x14ac:dyDescent="0.15">
      <c r="A164" s="14" t="s">
        <v>9</v>
      </c>
      <c r="B164" s="20" t="s">
        <v>189</v>
      </c>
      <c r="C164" s="12">
        <f t="shared" si="3"/>
        <v>0.25</v>
      </c>
      <c r="D164" s="14" t="s">
        <v>174</v>
      </c>
      <c r="E164" s="12">
        <f>INDEX(怒翼属性投放!$A$11:$A$27,MATCH(怒翼情缘!D164,怒翼属性投放!$B$11:$B$27,0))</f>
        <v>5</v>
      </c>
      <c r="F164" s="14">
        <v>35</v>
      </c>
      <c r="G164" s="14" t="s">
        <v>175</v>
      </c>
      <c r="H164" s="12">
        <f>IF(ISBLANK(G164),0,INDEX(怒翼属性投放!$A$11:$A$27,MATCH(怒翼情缘!G164,怒翼属性投放!$B$11:$B$27,0)))</f>
        <v>4</v>
      </c>
      <c r="I164" s="14">
        <v>35</v>
      </c>
      <c r="J164" s="12">
        <f>INT(IF($E164&gt;0,INDEX(怒翼升级!$J$5:$Y$854,($E164-1)*50+$F164,J$7)*$C164,0)+IF($H164&gt;0,INDEX(怒翼升级!$J$5:$Y$854,($H164-1)*50+$H164,J$7)*$C164,0))</f>
        <v>3176</v>
      </c>
      <c r="K164" s="12">
        <f>INT(IF($E164&gt;0,INDEX(怒翼升级!$J$5:$Y$854,($E164-1)*50+$F164,K$7)*$C164,0)+IF($H164&gt;0,INDEX(怒翼升级!$J$5:$Y$854,($H164-1)*50+$H164,K$7)*$C164,0))</f>
        <v>254</v>
      </c>
      <c r="L164" s="12">
        <f>INT(IF($E164&gt;0,INDEX(怒翼升级!$J$5:$Y$854,($E164-1)*50+$F164,L$7)*$C164,0)+IF($H164&gt;0,INDEX(怒翼升级!$J$5:$Y$854,($H164-1)*50+$H164,L$7)*$C164,0))</f>
        <v>126</v>
      </c>
      <c r="M164" s="12">
        <f>INT(IF($E164&gt;0,INDEX(怒翼升级!$J$5:$Y$854,($E164-1)*50+$F164,M$7)*$C164,0)+IF($H164&gt;0,INDEX(怒翼升级!$J$5:$Y$854,($H164-1)*50+$H164,M$7)*$C164,0))</f>
        <v>126</v>
      </c>
      <c r="N164" s="12">
        <f>INT(IF($E164&gt;0,INDEX(怒翼升级!$J$5:$Y$854,($E164-1)*50+$F164,N$7)*$C164,0)+IF($H164&gt;0,INDEX(怒翼升级!$J$5:$Y$854,($H164-1)*50+$H164,N$7)*$C164,0))</f>
        <v>0</v>
      </c>
      <c r="O164" s="12">
        <f>INT(IF($E164&gt;0,INDEX(怒翼升级!$J$5:$Y$854,($E164-1)*50+$F164,O$7)*$C164,0)+IF($H164&gt;0,INDEX(怒翼升级!$J$5:$Y$854,($H164-1)*50+$H164,O$7)*$C164,0))</f>
        <v>0</v>
      </c>
      <c r="P164" s="12">
        <f>INT(IF($E164&gt;0,INDEX(怒翼升级!$J$5:$Y$854,($E164-1)*50+$F164,P$7)*$C164,0)+IF($H164&gt;0,INDEX(怒翼升级!$J$5:$Y$854,($H164-1)*50+$H164,P$7)*$C164,0))</f>
        <v>0</v>
      </c>
      <c r="Q164" s="12">
        <f>INT(IF($E164&gt;0,INDEX(怒翼升级!$J$5:$Y$854,($E164-1)*50+$F164,Q$7)*$C164,0)+IF($H164&gt;0,INDEX(怒翼升级!$J$5:$Y$854,($H164-1)*50+$H164,Q$7)*$C164,0))</f>
        <v>0</v>
      </c>
      <c r="R164" s="12">
        <f>INT(IF($E164&gt;0,INDEX(怒翼升级!$J$5:$Y$854,($E164-1)*50+$F164,R$7)*$C164,0)+IF($H164&gt;0,INDEX(怒翼升级!$J$5:$Y$854,($H164-1)*50+$H164,R$7)*$C164,0))</f>
        <v>0</v>
      </c>
      <c r="S164" s="12">
        <f>INT(IF($E164&gt;0,INDEX(怒翼升级!$J$5:$Y$854,($E164-1)*50+$F164,S$7)*$C164,0)+IF($H164&gt;0,INDEX(怒翼升级!$J$5:$Y$854,($H164-1)*50+$H164,S$7)*$C164,0))</f>
        <v>0</v>
      </c>
      <c r="T164" s="12">
        <f>INT(IF($E164&gt;0,INDEX(怒翼升级!$J$5:$Y$854,($E164-1)*50+$F164,T$7)*$C164,0)+IF($H164&gt;0,INDEX(怒翼升级!$J$5:$Y$854,($H164-1)*50+$H164,T$7)*$C164,0))</f>
        <v>0</v>
      </c>
      <c r="U164" s="12">
        <f>INT(IF($E164&gt;0,INDEX(怒翼升级!$J$5:$Y$854,($E164-1)*50+$F164,U$7)*$C164,0)+IF($H164&gt;0,INDEX(怒翼升级!$J$5:$Y$854,($H164-1)*50+$H164,U$7)*$C164,0))</f>
        <v>0</v>
      </c>
      <c r="V164" s="12">
        <f>INT(IF($E164&gt;0,INDEX(怒翼升级!$J$5:$Y$854,($E164-1)*50+$F164,V$7)*$C164,0)+IF($H164&gt;0,INDEX(怒翼升级!$J$5:$Y$854,($H164-1)*50+$H164,V$7)*$C164,0))</f>
        <v>0</v>
      </c>
      <c r="W164" s="12">
        <f>INT(IF($E164&gt;0,INDEX(怒翼升级!$J$5:$Y$854,($E164-1)*50+$F164,W$7)*$C164,0)+IF($H164&gt;0,INDEX(怒翼升级!$J$5:$Y$854,($H164-1)*50+$H164,W$7)*$C164,0))</f>
        <v>0</v>
      </c>
      <c r="X164" s="12">
        <f>INT(IF($E164&gt;0,INDEX(怒翼升级!$J$5:$Y$854,($E164-1)*50+$F164,X$7)*$C164,0)+IF($H164&gt;0,INDEX(怒翼升级!$J$5:$Y$854,($H164-1)*50+$H164,X$7)*$C164,0))</f>
        <v>0</v>
      </c>
      <c r="Y164" s="12">
        <f>INT(IF($E164&gt;0,INDEX(怒翼升级!$J$5:$Y$854,($E164-1)*50+$F164,Y$7)*$C164,0)+IF($H164&gt;0,INDEX(怒翼升级!$J$5:$Y$854,($H164-1)*50+$H164,Y$7)*$C164,0))</f>
        <v>0</v>
      </c>
    </row>
    <row r="165" spans="1:25" ht="16.5" x14ac:dyDescent="0.15">
      <c r="A165" s="14" t="s">
        <v>10</v>
      </c>
      <c r="B165" s="20" t="s">
        <v>189</v>
      </c>
      <c r="C165" s="12">
        <f t="shared" si="3"/>
        <v>0.25</v>
      </c>
      <c r="D165" s="14" t="s">
        <v>176</v>
      </c>
      <c r="E165" s="12">
        <f>INDEX(怒翼属性投放!$A$11:$A$27,MATCH(怒翼情缘!D165,怒翼属性投放!$B$11:$B$27,0))</f>
        <v>6</v>
      </c>
      <c r="F165" s="14">
        <v>35</v>
      </c>
      <c r="G165" s="14" t="s">
        <v>175</v>
      </c>
      <c r="H165" s="12">
        <f>IF(ISBLANK(G165),0,INDEX(怒翼属性投放!$A$11:$A$27,MATCH(怒翼情缘!G165,怒翼属性投放!$B$11:$B$27,0)))</f>
        <v>4</v>
      </c>
      <c r="I165" s="14">
        <v>35</v>
      </c>
      <c r="J165" s="12">
        <f>INT(IF($E165&gt;0,INDEX(怒翼升级!$J$5:$Y$854,($E165-1)*50+$F165,J$7)*$C165,0)+IF($H165&gt;0,INDEX(怒翼升级!$J$5:$Y$854,($H165-1)*50+$H165,J$7)*$C165,0))</f>
        <v>3833</v>
      </c>
      <c r="K165" s="12">
        <f>INT(IF($E165&gt;0,INDEX(怒翼升级!$J$5:$Y$854,($E165-1)*50+$F165,K$7)*$C165,0)+IF($H165&gt;0,INDEX(怒翼升级!$J$5:$Y$854,($H165-1)*50+$H165,K$7)*$C165,0))</f>
        <v>306</v>
      </c>
      <c r="L165" s="12">
        <f>INT(IF($E165&gt;0,INDEX(怒翼升级!$J$5:$Y$854,($E165-1)*50+$F165,L$7)*$C165,0)+IF($H165&gt;0,INDEX(怒翼升级!$J$5:$Y$854,($H165-1)*50+$H165,L$7)*$C165,0))</f>
        <v>153</v>
      </c>
      <c r="M165" s="12">
        <f>INT(IF($E165&gt;0,INDEX(怒翼升级!$J$5:$Y$854,($E165-1)*50+$F165,M$7)*$C165,0)+IF($H165&gt;0,INDEX(怒翼升级!$J$5:$Y$854,($H165-1)*50+$H165,M$7)*$C165,0))</f>
        <v>153</v>
      </c>
      <c r="N165" s="12">
        <f>INT(IF($E165&gt;0,INDEX(怒翼升级!$J$5:$Y$854,($E165-1)*50+$F165,N$7)*$C165,0)+IF($H165&gt;0,INDEX(怒翼升级!$J$5:$Y$854,($H165-1)*50+$H165,N$7)*$C165,0))</f>
        <v>0</v>
      </c>
      <c r="O165" s="12">
        <f>INT(IF($E165&gt;0,INDEX(怒翼升级!$J$5:$Y$854,($E165-1)*50+$F165,O$7)*$C165,0)+IF($H165&gt;0,INDEX(怒翼升级!$J$5:$Y$854,($H165-1)*50+$H165,O$7)*$C165,0))</f>
        <v>0</v>
      </c>
      <c r="P165" s="12">
        <f>INT(IF($E165&gt;0,INDEX(怒翼升级!$J$5:$Y$854,($E165-1)*50+$F165,P$7)*$C165,0)+IF($H165&gt;0,INDEX(怒翼升级!$J$5:$Y$854,($H165-1)*50+$H165,P$7)*$C165,0))</f>
        <v>0</v>
      </c>
      <c r="Q165" s="12">
        <f>INT(IF($E165&gt;0,INDEX(怒翼升级!$J$5:$Y$854,($E165-1)*50+$F165,Q$7)*$C165,0)+IF($H165&gt;0,INDEX(怒翼升级!$J$5:$Y$854,($H165-1)*50+$H165,Q$7)*$C165,0))</f>
        <v>0</v>
      </c>
      <c r="R165" s="12">
        <f>INT(IF($E165&gt;0,INDEX(怒翼升级!$J$5:$Y$854,($E165-1)*50+$F165,R$7)*$C165,0)+IF($H165&gt;0,INDEX(怒翼升级!$J$5:$Y$854,($H165-1)*50+$H165,R$7)*$C165,0))</f>
        <v>0</v>
      </c>
      <c r="S165" s="12">
        <f>INT(IF($E165&gt;0,INDEX(怒翼升级!$J$5:$Y$854,($E165-1)*50+$F165,S$7)*$C165,0)+IF($H165&gt;0,INDEX(怒翼升级!$J$5:$Y$854,($H165-1)*50+$H165,S$7)*$C165,0))</f>
        <v>0</v>
      </c>
      <c r="T165" s="12">
        <f>INT(IF($E165&gt;0,INDEX(怒翼升级!$J$5:$Y$854,($E165-1)*50+$F165,T$7)*$C165,0)+IF($H165&gt;0,INDEX(怒翼升级!$J$5:$Y$854,($H165-1)*50+$H165,T$7)*$C165,0))</f>
        <v>0</v>
      </c>
      <c r="U165" s="12">
        <f>INT(IF($E165&gt;0,INDEX(怒翼升级!$J$5:$Y$854,($E165-1)*50+$F165,U$7)*$C165,0)+IF($H165&gt;0,INDEX(怒翼升级!$J$5:$Y$854,($H165-1)*50+$H165,U$7)*$C165,0))</f>
        <v>0</v>
      </c>
      <c r="V165" s="12">
        <f>INT(IF($E165&gt;0,INDEX(怒翼升级!$J$5:$Y$854,($E165-1)*50+$F165,V$7)*$C165,0)+IF($H165&gt;0,INDEX(怒翼升级!$J$5:$Y$854,($H165-1)*50+$H165,V$7)*$C165,0))</f>
        <v>0</v>
      </c>
      <c r="W165" s="12">
        <f>INT(IF($E165&gt;0,INDEX(怒翼升级!$J$5:$Y$854,($E165-1)*50+$F165,W$7)*$C165,0)+IF($H165&gt;0,INDEX(怒翼升级!$J$5:$Y$854,($H165-1)*50+$H165,W$7)*$C165,0))</f>
        <v>0</v>
      </c>
      <c r="X165" s="12">
        <f>INT(IF($E165&gt;0,INDEX(怒翼升级!$J$5:$Y$854,($E165-1)*50+$F165,X$7)*$C165,0)+IF($H165&gt;0,INDEX(怒翼升级!$J$5:$Y$854,($H165-1)*50+$H165,X$7)*$C165,0))</f>
        <v>0</v>
      </c>
      <c r="Y165" s="12">
        <f>INT(IF($E165&gt;0,INDEX(怒翼升级!$J$5:$Y$854,($E165-1)*50+$F165,Y$7)*$C165,0)+IF($H165&gt;0,INDEX(怒翼升级!$J$5:$Y$854,($H165-1)*50+$H165,Y$7)*$C165,0))</f>
        <v>0</v>
      </c>
    </row>
    <row r="166" spans="1:25" ht="16.5" x14ac:dyDescent="0.15">
      <c r="A166" s="14" t="s">
        <v>11</v>
      </c>
      <c r="B166" s="20" t="s">
        <v>189</v>
      </c>
      <c r="C166" s="12">
        <f t="shared" si="3"/>
        <v>0.25</v>
      </c>
      <c r="D166" s="14" t="s">
        <v>177</v>
      </c>
      <c r="E166" s="12">
        <f>INDEX(怒翼属性投放!$A$11:$A$27,MATCH(怒翼情缘!D166,怒翼属性投放!$B$11:$B$27,0))</f>
        <v>7</v>
      </c>
      <c r="F166" s="14">
        <v>35</v>
      </c>
      <c r="G166" s="14" t="s">
        <v>175</v>
      </c>
      <c r="H166" s="12">
        <f>IF(ISBLANK(G166),0,INDEX(怒翼属性投放!$A$11:$A$27,MATCH(怒翼情缘!G166,怒翼属性投放!$B$11:$B$27,0)))</f>
        <v>4</v>
      </c>
      <c r="I166" s="14">
        <v>35</v>
      </c>
      <c r="J166" s="12">
        <f>INT(IF($E166&gt;0,INDEX(怒翼升级!$J$5:$Y$854,($E166-1)*50+$F166,J$7)*$C166,0)+IF($H166&gt;0,INDEX(怒翼升级!$J$5:$Y$854,($H166-1)*50+$H166,J$7)*$C166,0))</f>
        <v>2599</v>
      </c>
      <c r="K166" s="12">
        <f>INT(IF($E166&gt;0,INDEX(怒翼升级!$J$5:$Y$854,($E166-1)*50+$F166,K$7)*$C166,0)+IF($H166&gt;0,INDEX(怒翼升级!$J$5:$Y$854,($H166-1)*50+$H166,K$7)*$C166,0))</f>
        <v>207</v>
      </c>
      <c r="L166" s="12">
        <f>INT(IF($E166&gt;0,INDEX(怒翼升级!$J$5:$Y$854,($E166-1)*50+$F166,L$7)*$C166,0)+IF($H166&gt;0,INDEX(怒翼升级!$J$5:$Y$854,($H166-1)*50+$H166,L$7)*$C166,0))</f>
        <v>103</v>
      </c>
      <c r="M166" s="12">
        <f>INT(IF($E166&gt;0,INDEX(怒翼升级!$J$5:$Y$854,($E166-1)*50+$F166,M$7)*$C166,0)+IF($H166&gt;0,INDEX(怒翼升级!$J$5:$Y$854,($H166-1)*50+$H166,M$7)*$C166,0))</f>
        <v>103</v>
      </c>
      <c r="N166" s="12">
        <f>INT(IF($E166&gt;0,INDEX(怒翼升级!$J$5:$Y$854,($E166-1)*50+$F166,N$7)*$C166,0)+IF($H166&gt;0,INDEX(怒翼升级!$J$5:$Y$854,($H166-1)*50+$H166,N$7)*$C166,0))</f>
        <v>739</v>
      </c>
      <c r="O166" s="12">
        <f>INT(IF($E166&gt;0,INDEX(怒翼升级!$J$5:$Y$854,($E166-1)*50+$F166,O$7)*$C166,0)+IF($H166&gt;0,INDEX(怒翼升级!$J$5:$Y$854,($H166-1)*50+$H166,O$7)*$C166,0))</f>
        <v>0</v>
      </c>
      <c r="P166" s="12">
        <f>INT(IF($E166&gt;0,INDEX(怒翼升级!$J$5:$Y$854,($E166-1)*50+$F166,P$7)*$C166,0)+IF($H166&gt;0,INDEX(怒翼升级!$J$5:$Y$854,($H166-1)*50+$H166,P$7)*$C166,0))</f>
        <v>0</v>
      </c>
      <c r="Q166" s="12">
        <f>INT(IF($E166&gt;0,INDEX(怒翼升级!$J$5:$Y$854,($E166-1)*50+$F166,Q$7)*$C166,0)+IF($H166&gt;0,INDEX(怒翼升级!$J$5:$Y$854,($H166-1)*50+$H166,Q$7)*$C166,0))</f>
        <v>0</v>
      </c>
      <c r="R166" s="12">
        <f>INT(IF($E166&gt;0,INDEX(怒翼升级!$J$5:$Y$854,($E166-1)*50+$F166,R$7)*$C166,0)+IF($H166&gt;0,INDEX(怒翼升级!$J$5:$Y$854,($H166-1)*50+$H166,R$7)*$C166,0))</f>
        <v>0</v>
      </c>
      <c r="S166" s="12">
        <f>INT(IF($E166&gt;0,INDEX(怒翼升级!$J$5:$Y$854,($E166-1)*50+$F166,S$7)*$C166,0)+IF($H166&gt;0,INDEX(怒翼升级!$J$5:$Y$854,($H166-1)*50+$H166,S$7)*$C166,0))</f>
        <v>0</v>
      </c>
      <c r="T166" s="12">
        <f>INT(IF($E166&gt;0,INDEX(怒翼升级!$J$5:$Y$854,($E166-1)*50+$F166,T$7)*$C166,0)+IF($H166&gt;0,INDEX(怒翼升级!$J$5:$Y$854,($H166-1)*50+$H166,T$7)*$C166,0))</f>
        <v>0</v>
      </c>
      <c r="U166" s="12">
        <f>INT(IF($E166&gt;0,INDEX(怒翼升级!$J$5:$Y$854,($E166-1)*50+$F166,U$7)*$C166,0)+IF($H166&gt;0,INDEX(怒翼升级!$J$5:$Y$854,($H166-1)*50+$H166,U$7)*$C166,0))</f>
        <v>0</v>
      </c>
      <c r="V166" s="12">
        <f>INT(IF($E166&gt;0,INDEX(怒翼升级!$J$5:$Y$854,($E166-1)*50+$F166,V$7)*$C166,0)+IF($H166&gt;0,INDEX(怒翼升级!$J$5:$Y$854,($H166-1)*50+$H166,V$7)*$C166,0))</f>
        <v>0</v>
      </c>
      <c r="W166" s="12">
        <f>INT(IF($E166&gt;0,INDEX(怒翼升级!$J$5:$Y$854,($E166-1)*50+$F166,W$7)*$C166,0)+IF($H166&gt;0,INDEX(怒翼升级!$J$5:$Y$854,($H166-1)*50+$H166,W$7)*$C166,0))</f>
        <v>0</v>
      </c>
      <c r="X166" s="12">
        <f>INT(IF($E166&gt;0,INDEX(怒翼升级!$J$5:$Y$854,($E166-1)*50+$F166,X$7)*$C166,0)+IF($H166&gt;0,INDEX(怒翼升级!$J$5:$Y$854,($H166-1)*50+$H166,X$7)*$C166,0))</f>
        <v>0</v>
      </c>
      <c r="Y166" s="12">
        <f>INT(IF($E166&gt;0,INDEX(怒翼升级!$J$5:$Y$854,($E166-1)*50+$F166,Y$7)*$C166,0)+IF($H166&gt;0,INDEX(怒翼升级!$J$5:$Y$854,($H166-1)*50+$H166,Y$7)*$C166,0))</f>
        <v>0</v>
      </c>
    </row>
    <row r="167" spans="1:25" ht="16.5" x14ac:dyDescent="0.15">
      <c r="A167" s="14" t="s">
        <v>12</v>
      </c>
      <c r="B167" s="20" t="s">
        <v>189</v>
      </c>
      <c r="C167" s="12">
        <f t="shared" si="3"/>
        <v>0.4</v>
      </c>
      <c r="D167" s="14" t="s">
        <v>14</v>
      </c>
      <c r="E167" s="12">
        <f>INDEX(怒翼属性投放!$A$11:$A$27,MATCH(怒翼情缘!D167,怒翼属性投放!$B$11:$B$27,0))</f>
        <v>6</v>
      </c>
      <c r="F167" s="14">
        <v>35</v>
      </c>
      <c r="G167" s="14"/>
      <c r="H167" s="12">
        <f>IF(ISBLANK(G167),0,INDEX(怒翼属性投放!$A$11:$A$27,MATCH(怒翼情缘!G167,怒翼属性投放!$B$11:$B$27,0)))</f>
        <v>0</v>
      </c>
      <c r="I167" s="14">
        <v>35</v>
      </c>
      <c r="J167" s="12">
        <f>INT(IF($E167&gt;0,INDEX(怒翼升级!$J$5:$Y$854,($E167-1)*50+$F167,J$7)*$C167,0)+IF($H167&gt;0,INDEX(怒翼升级!$J$5:$Y$854,($H167-1)*50+$H167,J$7)*$C167,0))</f>
        <v>5258</v>
      </c>
      <c r="K167" s="12">
        <f>INT(IF($E167&gt;0,INDEX(怒翼升级!$J$5:$Y$854,($E167-1)*50+$F167,K$7)*$C167,0)+IF($H167&gt;0,INDEX(怒翼升级!$J$5:$Y$854,($H167-1)*50+$H167,K$7)*$C167,0))</f>
        <v>420</v>
      </c>
      <c r="L167" s="12">
        <f>INT(IF($E167&gt;0,INDEX(怒翼升级!$J$5:$Y$854,($E167-1)*50+$F167,L$7)*$C167,0)+IF($H167&gt;0,INDEX(怒翼升级!$J$5:$Y$854,($H167-1)*50+$H167,L$7)*$C167,0))</f>
        <v>210</v>
      </c>
      <c r="M167" s="12">
        <f>INT(IF($E167&gt;0,INDEX(怒翼升级!$J$5:$Y$854,($E167-1)*50+$F167,M$7)*$C167,0)+IF($H167&gt;0,INDEX(怒翼升级!$J$5:$Y$854,($H167-1)*50+$H167,M$7)*$C167,0))</f>
        <v>210</v>
      </c>
      <c r="N167" s="12">
        <f>INT(IF($E167&gt;0,INDEX(怒翼升级!$J$5:$Y$854,($E167-1)*50+$F167,N$7)*$C167,0)+IF($H167&gt;0,INDEX(怒翼升级!$J$5:$Y$854,($H167-1)*50+$H167,N$7)*$C167,0))</f>
        <v>0</v>
      </c>
      <c r="O167" s="12">
        <f>INT(IF($E167&gt;0,INDEX(怒翼升级!$J$5:$Y$854,($E167-1)*50+$F167,O$7)*$C167,0)+IF($H167&gt;0,INDEX(怒翼升级!$J$5:$Y$854,($H167-1)*50+$H167,O$7)*$C167,0))</f>
        <v>0</v>
      </c>
      <c r="P167" s="12">
        <f>INT(IF($E167&gt;0,INDEX(怒翼升级!$J$5:$Y$854,($E167-1)*50+$F167,P$7)*$C167,0)+IF($H167&gt;0,INDEX(怒翼升级!$J$5:$Y$854,($H167-1)*50+$H167,P$7)*$C167,0))</f>
        <v>0</v>
      </c>
      <c r="Q167" s="12">
        <f>INT(IF($E167&gt;0,INDEX(怒翼升级!$J$5:$Y$854,($E167-1)*50+$F167,Q$7)*$C167,0)+IF($H167&gt;0,INDEX(怒翼升级!$J$5:$Y$854,($H167-1)*50+$H167,Q$7)*$C167,0))</f>
        <v>0</v>
      </c>
      <c r="R167" s="12">
        <f>INT(IF($E167&gt;0,INDEX(怒翼升级!$J$5:$Y$854,($E167-1)*50+$F167,R$7)*$C167,0)+IF($H167&gt;0,INDEX(怒翼升级!$J$5:$Y$854,($H167-1)*50+$H167,R$7)*$C167,0))</f>
        <v>0</v>
      </c>
      <c r="S167" s="12">
        <f>INT(IF($E167&gt;0,INDEX(怒翼升级!$J$5:$Y$854,($E167-1)*50+$F167,S$7)*$C167,0)+IF($H167&gt;0,INDEX(怒翼升级!$J$5:$Y$854,($H167-1)*50+$H167,S$7)*$C167,0))</f>
        <v>0</v>
      </c>
      <c r="T167" s="12">
        <f>INT(IF($E167&gt;0,INDEX(怒翼升级!$J$5:$Y$854,($E167-1)*50+$F167,T$7)*$C167,0)+IF($H167&gt;0,INDEX(怒翼升级!$J$5:$Y$854,($H167-1)*50+$H167,T$7)*$C167,0))</f>
        <v>0</v>
      </c>
      <c r="U167" s="12">
        <f>INT(IF($E167&gt;0,INDEX(怒翼升级!$J$5:$Y$854,($E167-1)*50+$F167,U$7)*$C167,0)+IF($H167&gt;0,INDEX(怒翼升级!$J$5:$Y$854,($H167-1)*50+$H167,U$7)*$C167,0))</f>
        <v>0</v>
      </c>
      <c r="V167" s="12">
        <f>INT(IF($E167&gt;0,INDEX(怒翼升级!$J$5:$Y$854,($E167-1)*50+$F167,V$7)*$C167,0)+IF($H167&gt;0,INDEX(怒翼升级!$J$5:$Y$854,($H167-1)*50+$H167,V$7)*$C167,0))</f>
        <v>0</v>
      </c>
      <c r="W167" s="12">
        <f>INT(IF($E167&gt;0,INDEX(怒翼升级!$J$5:$Y$854,($E167-1)*50+$F167,W$7)*$C167,0)+IF($H167&gt;0,INDEX(怒翼升级!$J$5:$Y$854,($H167-1)*50+$H167,W$7)*$C167,0))</f>
        <v>0</v>
      </c>
      <c r="X167" s="12">
        <f>INT(IF($E167&gt;0,INDEX(怒翼升级!$J$5:$Y$854,($E167-1)*50+$F167,X$7)*$C167,0)+IF($H167&gt;0,INDEX(怒翼升级!$J$5:$Y$854,($H167-1)*50+$H167,X$7)*$C167,0))</f>
        <v>0</v>
      </c>
      <c r="Y167" s="12">
        <f>INT(IF($E167&gt;0,INDEX(怒翼升级!$J$5:$Y$854,($E167-1)*50+$F167,Y$7)*$C167,0)+IF($H167&gt;0,INDEX(怒翼升级!$J$5:$Y$854,($H167-1)*50+$H167,Y$7)*$C167,0))</f>
        <v>0</v>
      </c>
    </row>
    <row r="168" spans="1:25" ht="16.5" x14ac:dyDescent="0.15">
      <c r="A168" s="14" t="s">
        <v>13</v>
      </c>
      <c r="B168" s="20" t="s">
        <v>189</v>
      </c>
      <c r="C168" s="12">
        <f t="shared" si="3"/>
        <v>0.25</v>
      </c>
      <c r="D168" s="14" t="s">
        <v>178</v>
      </c>
      <c r="E168" s="12">
        <f>INDEX(怒翼属性投放!$A$11:$A$27,MATCH(怒翼情缘!D168,怒翼属性投放!$B$11:$B$27,0))</f>
        <v>8</v>
      </c>
      <c r="F168" s="14">
        <v>35</v>
      </c>
      <c r="G168" s="14" t="s">
        <v>169</v>
      </c>
      <c r="H168" s="12">
        <f>IF(ISBLANK(G168),0,INDEX(怒翼属性投放!$A$11:$A$27,MATCH(怒翼情缘!G168,怒翼属性投放!$B$11:$B$27,0)))</f>
        <v>9</v>
      </c>
      <c r="I168" s="14">
        <v>35</v>
      </c>
      <c r="J168" s="12">
        <f>INT(IF($E168&gt;0,INDEX(怒翼升级!$J$5:$Y$854,($E168-1)*50+$F168,J$7)*$C168,0)+IF($H168&gt;0,INDEX(怒翼升级!$J$5:$Y$854,($H168-1)*50+$H168,J$7)*$C168,0))</f>
        <v>5187</v>
      </c>
      <c r="K168" s="12">
        <f>INT(IF($E168&gt;0,INDEX(怒翼升级!$J$5:$Y$854,($E168-1)*50+$F168,K$7)*$C168,0)+IF($H168&gt;0,INDEX(怒翼升级!$J$5:$Y$854,($H168-1)*50+$H168,K$7)*$C168,0))</f>
        <v>415</v>
      </c>
      <c r="L168" s="12">
        <f>INT(IF($E168&gt;0,INDEX(怒翼升级!$J$5:$Y$854,($E168-1)*50+$F168,L$7)*$C168,0)+IF($H168&gt;0,INDEX(怒翼升级!$J$5:$Y$854,($H168-1)*50+$H168,L$7)*$C168,0))</f>
        <v>207</v>
      </c>
      <c r="M168" s="12">
        <f>INT(IF($E168&gt;0,INDEX(怒翼升级!$J$5:$Y$854,($E168-1)*50+$F168,M$7)*$C168,0)+IF($H168&gt;0,INDEX(怒翼升级!$J$5:$Y$854,($H168-1)*50+$H168,M$7)*$C168,0))</f>
        <v>207</v>
      </c>
      <c r="N168" s="12">
        <f>INT(IF($E168&gt;0,INDEX(怒翼升级!$J$5:$Y$854,($E168-1)*50+$F168,N$7)*$C168,0)+IF($H168&gt;0,INDEX(怒翼升级!$J$5:$Y$854,($H168-1)*50+$H168,N$7)*$C168,0))</f>
        <v>0</v>
      </c>
      <c r="O168" s="12">
        <f>INT(IF($E168&gt;0,INDEX(怒翼升级!$J$5:$Y$854,($E168-1)*50+$F168,O$7)*$C168,0)+IF($H168&gt;0,INDEX(怒翼升级!$J$5:$Y$854,($H168-1)*50+$H168,O$7)*$C168,0))</f>
        <v>457</v>
      </c>
      <c r="P168" s="12">
        <f>INT(IF($E168&gt;0,INDEX(怒翼升级!$J$5:$Y$854,($E168-1)*50+$F168,P$7)*$C168,0)+IF($H168&gt;0,INDEX(怒翼升级!$J$5:$Y$854,($H168-1)*50+$H168,P$7)*$C168,0))</f>
        <v>165</v>
      </c>
      <c r="Q168" s="12">
        <f>INT(IF($E168&gt;0,INDEX(怒翼升级!$J$5:$Y$854,($E168-1)*50+$F168,Q$7)*$C168,0)+IF($H168&gt;0,INDEX(怒翼升级!$J$5:$Y$854,($H168-1)*50+$H168,Q$7)*$C168,0))</f>
        <v>0</v>
      </c>
      <c r="R168" s="12">
        <f>INT(IF($E168&gt;0,INDEX(怒翼升级!$J$5:$Y$854,($E168-1)*50+$F168,R$7)*$C168,0)+IF($H168&gt;0,INDEX(怒翼升级!$J$5:$Y$854,($H168-1)*50+$H168,R$7)*$C168,0))</f>
        <v>0</v>
      </c>
      <c r="S168" s="12">
        <f>INT(IF($E168&gt;0,INDEX(怒翼升级!$J$5:$Y$854,($E168-1)*50+$F168,S$7)*$C168,0)+IF($H168&gt;0,INDEX(怒翼升级!$J$5:$Y$854,($H168-1)*50+$H168,S$7)*$C168,0))</f>
        <v>0</v>
      </c>
      <c r="T168" s="12">
        <f>INT(IF($E168&gt;0,INDEX(怒翼升级!$J$5:$Y$854,($E168-1)*50+$F168,T$7)*$C168,0)+IF($H168&gt;0,INDEX(怒翼升级!$J$5:$Y$854,($H168-1)*50+$H168,T$7)*$C168,0))</f>
        <v>0</v>
      </c>
      <c r="U168" s="12">
        <f>INT(IF($E168&gt;0,INDEX(怒翼升级!$J$5:$Y$854,($E168-1)*50+$F168,U$7)*$C168,0)+IF($H168&gt;0,INDEX(怒翼升级!$J$5:$Y$854,($H168-1)*50+$H168,U$7)*$C168,0))</f>
        <v>0</v>
      </c>
      <c r="V168" s="12">
        <f>INT(IF($E168&gt;0,INDEX(怒翼升级!$J$5:$Y$854,($E168-1)*50+$F168,V$7)*$C168,0)+IF($H168&gt;0,INDEX(怒翼升级!$J$5:$Y$854,($H168-1)*50+$H168,V$7)*$C168,0))</f>
        <v>0</v>
      </c>
      <c r="W168" s="12">
        <f>INT(IF($E168&gt;0,INDEX(怒翼升级!$J$5:$Y$854,($E168-1)*50+$F168,W$7)*$C168,0)+IF($H168&gt;0,INDEX(怒翼升级!$J$5:$Y$854,($H168-1)*50+$H168,W$7)*$C168,0))</f>
        <v>0</v>
      </c>
      <c r="X168" s="12">
        <f>INT(IF($E168&gt;0,INDEX(怒翼升级!$J$5:$Y$854,($E168-1)*50+$F168,X$7)*$C168,0)+IF($H168&gt;0,INDEX(怒翼升级!$J$5:$Y$854,($H168-1)*50+$H168,X$7)*$C168,0))</f>
        <v>0</v>
      </c>
      <c r="Y168" s="12">
        <f>INT(IF($E168&gt;0,INDEX(怒翼升级!$J$5:$Y$854,($E168-1)*50+$F168,Y$7)*$C168,0)+IF($H168&gt;0,INDEX(怒翼升级!$J$5:$Y$854,($H168-1)*50+$H168,Y$7)*$C168,0))</f>
        <v>0</v>
      </c>
    </row>
    <row r="169" spans="1:25" ht="16.5" x14ac:dyDescent="0.15">
      <c r="A169" s="14" t="s">
        <v>14</v>
      </c>
      <c r="B169" s="20" t="s">
        <v>189</v>
      </c>
      <c r="C169" s="12">
        <f t="shared" si="3"/>
        <v>0.25</v>
      </c>
      <c r="D169" s="14" t="s">
        <v>178</v>
      </c>
      <c r="E169" s="12">
        <f>INDEX(怒翼属性投放!$A$11:$A$27,MATCH(怒翼情缘!D169,怒翼属性投放!$B$11:$B$27,0))</f>
        <v>8</v>
      </c>
      <c r="F169" s="14">
        <v>35</v>
      </c>
      <c r="G169" s="14" t="s">
        <v>179</v>
      </c>
      <c r="H169" s="12">
        <f>IF(ISBLANK(G169),0,INDEX(怒翼属性投放!$A$11:$A$27,MATCH(怒翼情缘!G169,怒翼属性投放!$B$11:$B$27,0)))</f>
        <v>10</v>
      </c>
      <c r="I169" s="14">
        <v>35</v>
      </c>
      <c r="J169" s="12">
        <f>INT(IF($E169&gt;0,INDEX(怒翼升级!$J$5:$Y$854,($E169-1)*50+$F169,J$7)*$C169,0)+IF($H169&gt;0,INDEX(怒翼升级!$J$5:$Y$854,($H169-1)*50+$H169,J$7)*$C169,0))</f>
        <v>5281</v>
      </c>
      <c r="K169" s="12">
        <f>INT(IF($E169&gt;0,INDEX(怒翼升级!$J$5:$Y$854,($E169-1)*50+$F169,K$7)*$C169,0)+IF($H169&gt;0,INDEX(怒翼升级!$J$5:$Y$854,($H169-1)*50+$H169,K$7)*$C169,0))</f>
        <v>422</v>
      </c>
      <c r="L169" s="12">
        <f>INT(IF($E169&gt;0,INDEX(怒翼升级!$J$5:$Y$854,($E169-1)*50+$F169,L$7)*$C169,0)+IF($H169&gt;0,INDEX(怒翼升级!$J$5:$Y$854,($H169-1)*50+$H169,L$7)*$C169,0))</f>
        <v>211</v>
      </c>
      <c r="M169" s="12">
        <f>INT(IF($E169&gt;0,INDEX(怒翼升级!$J$5:$Y$854,($E169-1)*50+$F169,M$7)*$C169,0)+IF($H169&gt;0,INDEX(怒翼升级!$J$5:$Y$854,($H169-1)*50+$H169,M$7)*$C169,0))</f>
        <v>211</v>
      </c>
      <c r="N169" s="12">
        <f>INT(IF($E169&gt;0,INDEX(怒翼升级!$J$5:$Y$854,($E169-1)*50+$F169,N$7)*$C169,0)+IF($H169&gt;0,INDEX(怒翼升级!$J$5:$Y$854,($H169-1)*50+$H169,N$7)*$C169,0))</f>
        <v>0</v>
      </c>
      <c r="O169" s="12">
        <f>INT(IF($E169&gt;0,INDEX(怒翼升级!$J$5:$Y$854,($E169-1)*50+$F169,O$7)*$C169,0)+IF($H169&gt;0,INDEX(怒翼升级!$J$5:$Y$854,($H169-1)*50+$H169,O$7)*$C169,0))</f>
        <v>457</v>
      </c>
      <c r="P169" s="12">
        <f>INT(IF($E169&gt;0,INDEX(怒翼升级!$J$5:$Y$854,($E169-1)*50+$F169,P$7)*$C169,0)+IF($H169&gt;0,INDEX(怒翼升级!$J$5:$Y$854,($H169-1)*50+$H169,P$7)*$C169,0))</f>
        <v>0</v>
      </c>
      <c r="Q169" s="12">
        <f>INT(IF($E169&gt;0,INDEX(怒翼升级!$J$5:$Y$854,($E169-1)*50+$F169,Q$7)*$C169,0)+IF($H169&gt;0,INDEX(怒翼升级!$J$5:$Y$854,($H169-1)*50+$H169,Q$7)*$C169,0))</f>
        <v>176</v>
      </c>
      <c r="R169" s="12">
        <f>INT(IF($E169&gt;0,INDEX(怒翼升级!$J$5:$Y$854,($E169-1)*50+$F169,R$7)*$C169,0)+IF($H169&gt;0,INDEX(怒翼升级!$J$5:$Y$854,($H169-1)*50+$H169,R$7)*$C169,0))</f>
        <v>0</v>
      </c>
      <c r="S169" s="12">
        <f>INT(IF($E169&gt;0,INDEX(怒翼升级!$J$5:$Y$854,($E169-1)*50+$F169,S$7)*$C169,0)+IF($H169&gt;0,INDEX(怒翼升级!$J$5:$Y$854,($H169-1)*50+$H169,S$7)*$C169,0))</f>
        <v>0</v>
      </c>
      <c r="T169" s="12">
        <f>INT(IF($E169&gt;0,INDEX(怒翼升级!$J$5:$Y$854,($E169-1)*50+$F169,T$7)*$C169,0)+IF($H169&gt;0,INDEX(怒翼升级!$J$5:$Y$854,($H169-1)*50+$H169,T$7)*$C169,0))</f>
        <v>0</v>
      </c>
      <c r="U169" s="12">
        <f>INT(IF($E169&gt;0,INDEX(怒翼升级!$J$5:$Y$854,($E169-1)*50+$F169,U$7)*$C169,0)+IF($H169&gt;0,INDEX(怒翼升级!$J$5:$Y$854,($H169-1)*50+$H169,U$7)*$C169,0))</f>
        <v>0</v>
      </c>
      <c r="V169" s="12">
        <f>INT(IF($E169&gt;0,INDEX(怒翼升级!$J$5:$Y$854,($E169-1)*50+$F169,V$7)*$C169,0)+IF($H169&gt;0,INDEX(怒翼升级!$J$5:$Y$854,($H169-1)*50+$H169,V$7)*$C169,0))</f>
        <v>0</v>
      </c>
      <c r="W169" s="12">
        <f>INT(IF($E169&gt;0,INDEX(怒翼升级!$J$5:$Y$854,($E169-1)*50+$F169,W$7)*$C169,0)+IF($H169&gt;0,INDEX(怒翼升级!$J$5:$Y$854,($H169-1)*50+$H169,W$7)*$C169,0))</f>
        <v>0</v>
      </c>
      <c r="X169" s="12">
        <f>INT(IF($E169&gt;0,INDEX(怒翼升级!$J$5:$Y$854,($E169-1)*50+$F169,X$7)*$C169,0)+IF($H169&gt;0,INDEX(怒翼升级!$J$5:$Y$854,($H169-1)*50+$H169,X$7)*$C169,0))</f>
        <v>0</v>
      </c>
      <c r="Y169" s="12">
        <f>INT(IF($E169&gt;0,INDEX(怒翼升级!$J$5:$Y$854,($E169-1)*50+$F169,Y$7)*$C169,0)+IF($H169&gt;0,INDEX(怒翼升级!$J$5:$Y$854,($H169-1)*50+$H169,Y$7)*$C169,0))</f>
        <v>0</v>
      </c>
    </row>
    <row r="170" spans="1:25" ht="16.5" x14ac:dyDescent="0.15">
      <c r="A170" s="14" t="s">
        <v>15</v>
      </c>
      <c r="B170" s="20" t="s">
        <v>189</v>
      </c>
      <c r="C170" s="12">
        <f t="shared" si="3"/>
        <v>0.25</v>
      </c>
      <c r="D170" s="14" t="s">
        <v>178</v>
      </c>
      <c r="E170" s="12">
        <f>INDEX(怒翼属性投放!$A$11:$A$27,MATCH(怒翼情缘!D170,怒翼属性投放!$B$11:$B$27,0))</f>
        <v>8</v>
      </c>
      <c r="F170" s="14">
        <v>35</v>
      </c>
      <c r="G170" s="14" t="s">
        <v>180</v>
      </c>
      <c r="H170" s="12">
        <f>IF(ISBLANK(G170),0,INDEX(怒翼属性投放!$A$11:$A$27,MATCH(怒翼情缘!G170,怒翼属性投放!$B$11:$B$27,0)))</f>
        <v>11</v>
      </c>
      <c r="I170" s="14">
        <v>35</v>
      </c>
      <c r="J170" s="12">
        <f>INT(IF($E170&gt;0,INDEX(怒翼升级!$J$5:$Y$854,($E170-1)*50+$F170,J$7)*$C170,0)+IF($H170&gt;0,INDEX(怒翼升级!$J$5:$Y$854,($H170-1)*50+$H170,J$7)*$C170,0))</f>
        <v>5014</v>
      </c>
      <c r="K170" s="12">
        <f>INT(IF($E170&gt;0,INDEX(怒翼升级!$J$5:$Y$854,($E170-1)*50+$F170,K$7)*$C170,0)+IF($H170&gt;0,INDEX(怒翼升级!$J$5:$Y$854,($H170-1)*50+$H170,K$7)*$C170,0))</f>
        <v>401</v>
      </c>
      <c r="L170" s="12">
        <f>INT(IF($E170&gt;0,INDEX(怒翼升级!$J$5:$Y$854,($E170-1)*50+$F170,L$7)*$C170,0)+IF($H170&gt;0,INDEX(怒翼升级!$J$5:$Y$854,($H170-1)*50+$H170,L$7)*$C170,0))</f>
        <v>200</v>
      </c>
      <c r="M170" s="12">
        <f>INT(IF($E170&gt;0,INDEX(怒翼升级!$J$5:$Y$854,($E170-1)*50+$F170,M$7)*$C170,0)+IF($H170&gt;0,INDEX(怒翼升级!$J$5:$Y$854,($H170-1)*50+$H170,M$7)*$C170,0))</f>
        <v>200</v>
      </c>
      <c r="N170" s="12">
        <f>INT(IF($E170&gt;0,INDEX(怒翼升级!$J$5:$Y$854,($E170-1)*50+$F170,N$7)*$C170,0)+IF($H170&gt;0,INDEX(怒翼升级!$J$5:$Y$854,($H170-1)*50+$H170,N$7)*$C170,0))</f>
        <v>432</v>
      </c>
      <c r="O170" s="12">
        <f>INT(IF($E170&gt;0,INDEX(怒翼升级!$J$5:$Y$854,($E170-1)*50+$F170,O$7)*$C170,0)+IF($H170&gt;0,INDEX(怒翼升级!$J$5:$Y$854,($H170-1)*50+$H170,O$7)*$C170,0))</f>
        <v>457</v>
      </c>
      <c r="P170" s="12">
        <f>INT(IF($E170&gt;0,INDEX(怒翼升级!$J$5:$Y$854,($E170-1)*50+$F170,P$7)*$C170,0)+IF($H170&gt;0,INDEX(怒翼升级!$J$5:$Y$854,($H170-1)*50+$H170,P$7)*$C170,0))</f>
        <v>0</v>
      </c>
      <c r="Q170" s="12">
        <f>INT(IF($E170&gt;0,INDEX(怒翼升级!$J$5:$Y$854,($E170-1)*50+$F170,Q$7)*$C170,0)+IF($H170&gt;0,INDEX(怒翼升级!$J$5:$Y$854,($H170-1)*50+$H170,Q$7)*$C170,0))</f>
        <v>0</v>
      </c>
      <c r="R170" s="12">
        <f>INT(IF($E170&gt;0,INDEX(怒翼升级!$J$5:$Y$854,($E170-1)*50+$F170,R$7)*$C170,0)+IF($H170&gt;0,INDEX(怒翼升级!$J$5:$Y$854,($H170-1)*50+$H170,R$7)*$C170,0))</f>
        <v>0</v>
      </c>
      <c r="S170" s="12">
        <f>INT(IF($E170&gt;0,INDEX(怒翼升级!$J$5:$Y$854,($E170-1)*50+$F170,S$7)*$C170,0)+IF($H170&gt;0,INDEX(怒翼升级!$J$5:$Y$854,($H170-1)*50+$H170,S$7)*$C170,0))</f>
        <v>0</v>
      </c>
      <c r="T170" s="12">
        <f>INT(IF($E170&gt;0,INDEX(怒翼升级!$J$5:$Y$854,($E170-1)*50+$F170,T$7)*$C170,0)+IF($H170&gt;0,INDEX(怒翼升级!$J$5:$Y$854,($H170-1)*50+$H170,T$7)*$C170,0))</f>
        <v>0</v>
      </c>
      <c r="U170" s="12">
        <f>INT(IF($E170&gt;0,INDEX(怒翼升级!$J$5:$Y$854,($E170-1)*50+$F170,U$7)*$C170,0)+IF($H170&gt;0,INDEX(怒翼升级!$J$5:$Y$854,($H170-1)*50+$H170,U$7)*$C170,0))</f>
        <v>0</v>
      </c>
      <c r="V170" s="12">
        <f>INT(IF($E170&gt;0,INDEX(怒翼升级!$J$5:$Y$854,($E170-1)*50+$F170,V$7)*$C170,0)+IF($H170&gt;0,INDEX(怒翼升级!$J$5:$Y$854,($H170-1)*50+$H170,V$7)*$C170,0))</f>
        <v>0</v>
      </c>
      <c r="W170" s="12">
        <f>INT(IF($E170&gt;0,INDEX(怒翼升级!$J$5:$Y$854,($E170-1)*50+$F170,W$7)*$C170,0)+IF($H170&gt;0,INDEX(怒翼升级!$J$5:$Y$854,($H170-1)*50+$H170,W$7)*$C170,0))</f>
        <v>0</v>
      </c>
      <c r="X170" s="12">
        <f>INT(IF($E170&gt;0,INDEX(怒翼升级!$J$5:$Y$854,($E170-1)*50+$F170,X$7)*$C170,0)+IF($H170&gt;0,INDEX(怒翼升级!$J$5:$Y$854,($H170-1)*50+$H170,X$7)*$C170,0))</f>
        <v>0</v>
      </c>
      <c r="Y170" s="12">
        <f>INT(IF($E170&gt;0,INDEX(怒翼升级!$J$5:$Y$854,($E170-1)*50+$F170,Y$7)*$C170,0)+IF($H170&gt;0,INDEX(怒翼升级!$J$5:$Y$854,($H170-1)*50+$H170,Y$7)*$C170,0))</f>
        <v>0</v>
      </c>
    </row>
    <row r="171" spans="1:25" ht="16.5" x14ac:dyDescent="0.15">
      <c r="A171" s="14" t="s">
        <v>16</v>
      </c>
      <c r="B171" s="20" t="s">
        <v>189</v>
      </c>
      <c r="C171" s="12">
        <f t="shared" si="3"/>
        <v>0.25</v>
      </c>
      <c r="D171" s="14" t="s">
        <v>171</v>
      </c>
      <c r="E171" s="12">
        <f>INDEX(怒翼属性投放!$A$11:$A$27,MATCH(怒翼情缘!D171,怒翼属性投放!$B$11:$B$27,0))</f>
        <v>17</v>
      </c>
      <c r="F171" s="14">
        <v>35</v>
      </c>
      <c r="G171" s="14" t="s">
        <v>179</v>
      </c>
      <c r="H171" s="12">
        <f>IF(ISBLANK(G171),0,INDEX(怒翼属性投放!$A$11:$A$27,MATCH(怒翼情缘!G171,怒翼属性投放!$B$11:$B$27,0)))</f>
        <v>10</v>
      </c>
      <c r="I171" s="14">
        <v>35</v>
      </c>
      <c r="J171" s="12">
        <f>INT(IF($E171&gt;0,INDEX(怒翼升级!$J$5:$Y$854,($E171-1)*50+$F171,J$7)*$C171,0)+IF($H171&gt;0,INDEX(怒翼升级!$J$5:$Y$854,($H171-1)*50+$H171,J$7)*$C171,0))</f>
        <v>1468</v>
      </c>
      <c r="K171" s="12">
        <f>INT(IF($E171&gt;0,INDEX(怒翼升级!$J$5:$Y$854,($E171-1)*50+$F171,K$7)*$C171,0)+IF($H171&gt;0,INDEX(怒翼升级!$J$5:$Y$854,($H171-1)*50+$H171,K$7)*$C171,0))</f>
        <v>637</v>
      </c>
      <c r="L171" s="12">
        <f>INT(IF($E171&gt;0,INDEX(怒翼升级!$J$5:$Y$854,($E171-1)*50+$F171,L$7)*$C171,0)+IF($H171&gt;0,INDEX(怒翼升级!$J$5:$Y$854,($H171-1)*50+$H171,L$7)*$C171,0))</f>
        <v>318</v>
      </c>
      <c r="M171" s="12">
        <f>INT(IF($E171&gt;0,INDEX(怒翼升级!$J$5:$Y$854,($E171-1)*50+$F171,M$7)*$C171,0)+IF($H171&gt;0,INDEX(怒翼升级!$J$5:$Y$854,($H171-1)*50+$H171,M$7)*$C171,0))</f>
        <v>318</v>
      </c>
      <c r="N171" s="12">
        <f>INT(IF($E171&gt;0,INDEX(怒翼升级!$J$5:$Y$854,($E171-1)*50+$F171,N$7)*$C171,0)+IF($H171&gt;0,INDEX(怒翼升级!$J$5:$Y$854,($H171-1)*50+$H171,N$7)*$C171,0))</f>
        <v>519</v>
      </c>
      <c r="O171" s="12">
        <f>INT(IF($E171&gt;0,INDEX(怒翼升级!$J$5:$Y$854,($E171-1)*50+$F171,O$7)*$C171,0)+IF($H171&gt;0,INDEX(怒翼升级!$J$5:$Y$854,($H171-1)*50+$H171,O$7)*$C171,0))</f>
        <v>0</v>
      </c>
      <c r="P171" s="12">
        <f>INT(IF($E171&gt;0,INDEX(怒翼升级!$J$5:$Y$854,($E171-1)*50+$F171,P$7)*$C171,0)+IF($H171&gt;0,INDEX(怒翼升级!$J$5:$Y$854,($H171-1)*50+$H171,P$7)*$C171,0))</f>
        <v>0</v>
      </c>
      <c r="Q171" s="12">
        <f>INT(IF($E171&gt;0,INDEX(怒翼升级!$J$5:$Y$854,($E171-1)*50+$F171,Q$7)*$C171,0)+IF($H171&gt;0,INDEX(怒翼升级!$J$5:$Y$854,($H171-1)*50+$H171,Q$7)*$C171,0))</f>
        <v>696</v>
      </c>
      <c r="R171" s="12">
        <f>INT(IF($E171&gt;0,INDEX(怒翼升级!$J$5:$Y$854,($E171-1)*50+$F171,R$7)*$C171,0)+IF($H171&gt;0,INDEX(怒翼升级!$J$5:$Y$854,($H171-1)*50+$H171,R$7)*$C171,0))</f>
        <v>0</v>
      </c>
      <c r="S171" s="12">
        <f>INT(IF($E171&gt;0,INDEX(怒翼升级!$J$5:$Y$854,($E171-1)*50+$F171,S$7)*$C171,0)+IF($H171&gt;0,INDEX(怒翼升级!$J$5:$Y$854,($H171-1)*50+$H171,S$7)*$C171,0))</f>
        <v>51</v>
      </c>
      <c r="T171" s="12">
        <f>INT(IF($E171&gt;0,INDEX(怒翼升级!$J$5:$Y$854,($E171-1)*50+$F171,T$7)*$C171,0)+IF($H171&gt;0,INDEX(怒翼升级!$J$5:$Y$854,($H171-1)*50+$H171,T$7)*$C171,0))</f>
        <v>51</v>
      </c>
      <c r="U171" s="12">
        <f>INT(IF($E171&gt;0,INDEX(怒翼升级!$J$5:$Y$854,($E171-1)*50+$F171,U$7)*$C171,0)+IF($H171&gt;0,INDEX(怒翼升级!$J$5:$Y$854,($H171-1)*50+$H171,U$7)*$C171,0))</f>
        <v>0</v>
      </c>
      <c r="V171" s="12">
        <f>INT(IF($E171&gt;0,INDEX(怒翼升级!$J$5:$Y$854,($E171-1)*50+$F171,V$7)*$C171,0)+IF($H171&gt;0,INDEX(怒翼升级!$J$5:$Y$854,($H171-1)*50+$H171,V$7)*$C171,0))</f>
        <v>0</v>
      </c>
      <c r="W171" s="12">
        <f>INT(IF($E171&gt;0,INDEX(怒翼升级!$J$5:$Y$854,($E171-1)*50+$F171,W$7)*$C171,0)+IF($H171&gt;0,INDEX(怒翼升级!$J$5:$Y$854,($H171-1)*50+$H171,W$7)*$C171,0))</f>
        <v>0</v>
      </c>
      <c r="X171" s="12">
        <f>INT(IF($E171&gt;0,INDEX(怒翼升级!$J$5:$Y$854,($E171-1)*50+$F171,X$7)*$C171,0)+IF($H171&gt;0,INDEX(怒翼升级!$J$5:$Y$854,($H171-1)*50+$H171,X$7)*$C171,0))</f>
        <v>0</v>
      </c>
      <c r="Y171" s="12">
        <f>INT(IF($E171&gt;0,INDEX(怒翼升级!$J$5:$Y$854,($E171-1)*50+$F171,Y$7)*$C171,0)+IF($H171&gt;0,INDEX(怒翼升级!$J$5:$Y$854,($H171-1)*50+$H171,Y$7)*$C171,0))</f>
        <v>0</v>
      </c>
    </row>
    <row r="172" spans="1:25" ht="16.5" x14ac:dyDescent="0.15">
      <c r="A172" s="14" t="s">
        <v>17</v>
      </c>
      <c r="B172" s="20" t="s">
        <v>189</v>
      </c>
      <c r="C172" s="12">
        <f t="shared" si="3"/>
        <v>0.4</v>
      </c>
      <c r="D172" s="14" t="s">
        <v>159</v>
      </c>
      <c r="E172" s="12">
        <f>INDEX(怒翼属性投放!$A$11:$A$27,MATCH(怒翼情缘!D172,怒翼属性投放!$B$11:$B$27,0))</f>
        <v>12</v>
      </c>
      <c r="F172" s="14">
        <v>35</v>
      </c>
      <c r="G172" s="14"/>
      <c r="H172" s="12">
        <f>IF(ISBLANK(G172),0,INDEX(怒翼属性投放!$A$11:$A$27,MATCH(怒翼情缘!G172,怒翼属性投放!$B$11:$B$27,0)))</f>
        <v>0</v>
      </c>
      <c r="I172" s="14">
        <v>35</v>
      </c>
      <c r="J172" s="12">
        <f>INT(IF($E172&gt;0,INDEX(怒翼升级!$J$5:$Y$854,($E172-1)*50+$F172,J$7)*$C172,0)+IF($H172&gt;0,INDEX(怒翼升级!$J$5:$Y$854,($H172-1)*50+$H172,J$7)*$C172,0))</f>
        <v>8714</v>
      </c>
      <c r="K172" s="12">
        <f>INT(IF($E172&gt;0,INDEX(怒翼升级!$J$5:$Y$854,($E172-1)*50+$F172,K$7)*$C172,0)+IF($H172&gt;0,INDEX(怒翼升级!$J$5:$Y$854,($H172-1)*50+$H172,K$7)*$C172,0))</f>
        <v>696</v>
      </c>
      <c r="L172" s="12">
        <f>INT(IF($E172&gt;0,INDEX(怒翼升级!$J$5:$Y$854,($E172-1)*50+$F172,L$7)*$C172,0)+IF($H172&gt;0,INDEX(怒翼升级!$J$5:$Y$854,($H172-1)*50+$H172,L$7)*$C172,0))</f>
        <v>348</v>
      </c>
      <c r="M172" s="12">
        <f>INT(IF($E172&gt;0,INDEX(怒翼升级!$J$5:$Y$854,($E172-1)*50+$F172,M$7)*$C172,0)+IF($H172&gt;0,INDEX(怒翼升级!$J$5:$Y$854,($H172-1)*50+$H172,M$7)*$C172,0))</f>
        <v>348</v>
      </c>
      <c r="N172" s="12">
        <f>INT(IF($E172&gt;0,INDEX(怒翼升级!$J$5:$Y$854,($E172-1)*50+$F172,N$7)*$C172,0)+IF($H172&gt;0,INDEX(怒翼升级!$J$5:$Y$854,($H172-1)*50+$H172,N$7)*$C172,0))</f>
        <v>0</v>
      </c>
      <c r="O172" s="12">
        <f>INT(IF($E172&gt;0,INDEX(怒翼升级!$J$5:$Y$854,($E172-1)*50+$F172,O$7)*$C172,0)+IF($H172&gt;0,INDEX(怒翼升级!$J$5:$Y$854,($H172-1)*50+$H172,O$7)*$C172,0))</f>
        <v>1045</v>
      </c>
      <c r="P172" s="12">
        <f>INT(IF($E172&gt;0,INDEX(怒翼升级!$J$5:$Y$854,($E172-1)*50+$F172,P$7)*$C172,0)+IF($H172&gt;0,INDEX(怒翼升级!$J$5:$Y$854,($H172-1)*50+$H172,P$7)*$C172,0))</f>
        <v>0</v>
      </c>
      <c r="Q172" s="12">
        <f>INT(IF($E172&gt;0,INDEX(怒翼升级!$J$5:$Y$854,($E172-1)*50+$F172,Q$7)*$C172,0)+IF($H172&gt;0,INDEX(怒翼升级!$J$5:$Y$854,($H172-1)*50+$H172,Q$7)*$C172,0))</f>
        <v>0</v>
      </c>
      <c r="R172" s="12">
        <f>INT(IF($E172&gt;0,INDEX(怒翼升级!$J$5:$Y$854,($E172-1)*50+$F172,R$7)*$C172,0)+IF($H172&gt;0,INDEX(怒翼升级!$J$5:$Y$854,($H172-1)*50+$H172,R$7)*$C172,0))</f>
        <v>0</v>
      </c>
      <c r="S172" s="12">
        <f>INT(IF($E172&gt;0,INDEX(怒翼升级!$J$5:$Y$854,($E172-1)*50+$F172,S$7)*$C172,0)+IF($H172&gt;0,INDEX(怒翼升级!$J$5:$Y$854,($H172-1)*50+$H172,S$7)*$C172,0))</f>
        <v>0</v>
      </c>
      <c r="T172" s="12">
        <f>INT(IF($E172&gt;0,INDEX(怒翼升级!$J$5:$Y$854,($E172-1)*50+$F172,T$7)*$C172,0)+IF($H172&gt;0,INDEX(怒翼升级!$J$5:$Y$854,($H172-1)*50+$H172,T$7)*$C172,0))</f>
        <v>0</v>
      </c>
      <c r="U172" s="12">
        <f>INT(IF($E172&gt;0,INDEX(怒翼升级!$J$5:$Y$854,($E172-1)*50+$F172,U$7)*$C172,0)+IF($H172&gt;0,INDEX(怒翼升级!$J$5:$Y$854,($H172-1)*50+$H172,U$7)*$C172,0))</f>
        <v>0</v>
      </c>
      <c r="V172" s="12">
        <f>INT(IF($E172&gt;0,INDEX(怒翼升级!$J$5:$Y$854,($E172-1)*50+$F172,V$7)*$C172,0)+IF($H172&gt;0,INDEX(怒翼升级!$J$5:$Y$854,($H172-1)*50+$H172,V$7)*$C172,0))</f>
        <v>0</v>
      </c>
      <c r="W172" s="12">
        <f>INT(IF($E172&gt;0,INDEX(怒翼升级!$J$5:$Y$854,($E172-1)*50+$F172,W$7)*$C172,0)+IF($H172&gt;0,INDEX(怒翼升级!$J$5:$Y$854,($H172-1)*50+$H172,W$7)*$C172,0))</f>
        <v>0</v>
      </c>
      <c r="X172" s="12">
        <f>INT(IF($E172&gt;0,INDEX(怒翼升级!$J$5:$Y$854,($E172-1)*50+$F172,X$7)*$C172,0)+IF($H172&gt;0,INDEX(怒翼升级!$J$5:$Y$854,($H172-1)*50+$H172,X$7)*$C172,0))</f>
        <v>0</v>
      </c>
      <c r="Y172" s="12">
        <f>INT(IF($E172&gt;0,INDEX(怒翼升级!$J$5:$Y$854,($E172-1)*50+$F172,Y$7)*$C172,0)+IF($H172&gt;0,INDEX(怒翼升级!$J$5:$Y$854,($H172-1)*50+$H172,Y$7)*$C172,0))</f>
        <v>0</v>
      </c>
    </row>
    <row r="173" spans="1:25" ht="16.5" x14ac:dyDescent="0.15">
      <c r="A173" s="14" t="s">
        <v>18</v>
      </c>
      <c r="B173" s="20" t="s">
        <v>189</v>
      </c>
      <c r="C173" s="12">
        <f t="shared" si="3"/>
        <v>0.4</v>
      </c>
      <c r="D173" s="14" t="s">
        <v>160</v>
      </c>
      <c r="E173" s="12">
        <f>INDEX(怒翼属性投放!$A$11:$A$27,MATCH(怒翼情缘!D173,怒翼属性投放!$B$11:$B$27,0))</f>
        <v>13</v>
      </c>
      <c r="F173" s="14">
        <v>35</v>
      </c>
      <c r="G173" s="14"/>
      <c r="H173" s="12">
        <f>IF(ISBLANK(G173),0,INDEX(怒翼属性投放!$A$11:$A$27,MATCH(怒翼情缘!G173,怒翼属性投放!$B$11:$B$27,0)))</f>
        <v>0</v>
      </c>
      <c r="I173" s="14">
        <v>35</v>
      </c>
      <c r="J173" s="12">
        <f>INT(IF($E173&gt;0,INDEX(怒翼升级!$J$5:$Y$854,($E173-1)*50+$F173,J$7)*$C173,0)+IF($H173&gt;0,INDEX(怒翼升级!$J$5:$Y$854,($H173-1)*50+$H173,J$7)*$C173,0))</f>
        <v>8714</v>
      </c>
      <c r="K173" s="12">
        <f>INT(IF($E173&gt;0,INDEX(怒翼升级!$J$5:$Y$854,($E173-1)*50+$F173,K$7)*$C173,0)+IF($H173&gt;0,INDEX(怒翼升级!$J$5:$Y$854,($H173-1)*50+$H173,K$7)*$C173,0))</f>
        <v>696</v>
      </c>
      <c r="L173" s="12">
        <f>INT(IF($E173&gt;0,INDEX(怒翼升级!$J$5:$Y$854,($E173-1)*50+$F173,L$7)*$C173,0)+IF($H173&gt;0,INDEX(怒翼升级!$J$5:$Y$854,($H173-1)*50+$H173,L$7)*$C173,0))</f>
        <v>348</v>
      </c>
      <c r="M173" s="12">
        <f>INT(IF($E173&gt;0,INDEX(怒翼升级!$J$5:$Y$854,($E173-1)*50+$F173,M$7)*$C173,0)+IF($H173&gt;0,INDEX(怒翼升级!$J$5:$Y$854,($H173-1)*50+$H173,M$7)*$C173,0))</f>
        <v>348</v>
      </c>
      <c r="N173" s="12">
        <f>INT(IF($E173&gt;0,INDEX(怒翼升级!$J$5:$Y$854,($E173-1)*50+$F173,N$7)*$C173,0)+IF($H173&gt;0,INDEX(怒翼升级!$J$5:$Y$854,($H173-1)*50+$H173,N$7)*$C173,0))</f>
        <v>0</v>
      </c>
      <c r="O173" s="12">
        <f>INT(IF($E173&gt;0,INDEX(怒翼升级!$J$5:$Y$854,($E173-1)*50+$F173,O$7)*$C173,0)+IF($H173&gt;0,INDEX(怒翼升级!$J$5:$Y$854,($H173-1)*50+$H173,O$7)*$C173,0))</f>
        <v>0</v>
      </c>
      <c r="P173" s="12">
        <f>INT(IF($E173&gt;0,INDEX(怒翼升级!$J$5:$Y$854,($E173-1)*50+$F173,P$7)*$C173,0)+IF($H173&gt;0,INDEX(怒翼升级!$J$5:$Y$854,($H173-1)*50+$H173,P$7)*$C173,0))</f>
        <v>1045</v>
      </c>
      <c r="Q173" s="12">
        <f>INT(IF($E173&gt;0,INDEX(怒翼升级!$J$5:$Y$854,($E173-1)*50+$F173,Q$7)*$C173,0)+IF($H173&gt;0,INDEX(怒翼升级!$J$5:$Y$854,($H173-1)*50+$H173,Q$7)*$C173,0))</f>
        <v>0</v>
      </c>
      <c r="R173" s="12">
        <f>INT(IF($E173&gt;0,INDEX(怒翼升级!$J$5:$Y$854,($E173-1)*50+$F173,R$7)*$C173,0)+IF($H173&gt;0,INDEX(怒翼升级!$J$5:$Y$854,($H173-1)*50+$H173,R$7)*$C173,0))</f>
        <v>0</v>
      </c>
      <c r="S173" s="12">
        <f>INT(IF($E173&gt;0,INDEX(怒翼升级!$J$5:$Y$854,($E173-1)*50+$F173,S$7)*$C173,0)+IF($H173&gt;0,INDEX(怒翼升级!$J$5:$Y$854,($H173-1)*50+$H173,S$7)*$C173,0))</f>
        <v>0</v>
      </c>
      <c r="T173" s="12">
        <f>INT(IF($E173&gt;0,INDEX(怒翼升级!$J$5:$Y$854,($E173-1)*50+$F173,T$7)*$C173,0)+IF($H173&gt;0,INDEX(怒翼升级!$J$5:$Y$854,($H173-1)*50+$H173,T$7)*$C173,0))</f>
        <v>0</v>
      </c>
      <c r="U173" s="12">
        <f>INT(IF($E173&gt;0,INDEX(怒翼升级!$J$5:$Y$854,($E173-1)*50+$F173,U$7)*$C173,0)+IF($H173&gt;0,INDEX(怒翼升级!$J$5:$Y$854,($H173-1)*50+$H173,U$7)*$C173,0))</f>
        <v>0</v>
      </c>
      <c r="V173" s="12">
        <f>INT(IF($E173&gt;0,INDEX(怒翼升级!$J$5:$Y$854,($E173-1)*50+$F173,V$7)*$C173,0)+IF($H173&gt;0,INDEX(怒翼升级!$J$5:$Y$854,($H173-1)*50+$H173,V$7)*$C173,0))</f>
        <v>0</v>
      </c>
      <c r="W173" s="12">
        <f>INT(IF($E173&gt;0,INDEX(怒翼升级!$J$5:$Y$854,($E173-1)*50+$F173,W$7)*$C173,0)+IF($H173&gt;0,INDEX(怒翼升级!$J$5:$Y$854,($H173-1)*50+$H173,W$7)*$C173,0))</f>
        <v>0</v>
      </c>
      <c r="X173" s="12">
        <f>INT(IF($E173&gt;0,INDEX(怒翼升级!$J$5:$Y$854,($E173-1)*50+$F173,X$7)*$C173,0)+IF($H173&gt;0,INDEX(怒翼升级!$J$5:$Y$854,($H173-1)*50+$H173,X$7)*$C173,0))</f>
        <v>0</v>
      </c>
      <c r="Y173" s="12">
        <f>INT(IF($E173&gt;0,INDEX(怒翼升级!$J$5:$Y$854,($E173-1)*50+$F173,Y$7)*$C173,0)+IF($H173&gt;0,INDEX(怒翼升级!$J$5:$Y$854,($H173-1)*50+$H173,Y$7)*$C173,0))</f>
        <v>0</v>
      </c>
    </row>
    <row r="174" spans="1:25" ht="16.5" x14ac:dyDescent="0.15">
      <c r="A174" s="14" t="s">
        <v>19</v>
      </c>
      <c r="B174" s="20" t="s">
        <v>189</v>
      </c>
      <c r="C174" s="12">
        <f t="shared" si="3"/>
        <v>0.4</v>
      </c>
      <c r="D174" s="14" t="s">
        <v>158</v>
      </c>
      <c r="E174" s="12">
        <f>INDEX(怒翼属性投放!$A$11:$A$27,MATCH(怒翼情缘!D174,怒翼属性投放!$B$11:$B$27,0))</f>
        <v>8</v>
      </c>
      <c r="F174" s="14">
        <v>35</v>
      </c>
      <c r="G174" s="14"/>
      <c r="H174" s="12">
        <f>IF(ISBLANK(G174),0,INDEX(怒翼属性投放!$A$11:$A$27,MATCH(怒翼情缘!G174,怒翼属性投放!$B$11:$B$27,0)))</f>
        <v>0</v>
      </c>
      <c r="I174" s="14">
        <v>35</v>
      </c>
      <c r="J174" s="12">
        <f>INT(IF($E174&gt;0,INDEX(怒翼升级!$J$5:$Y$854,($E174-1)*50+$F174,J$7)*$C174,0)+IF($H174&gt;0,INDEX(怒翼升级!$J$5:$Y$854,($H174-1)*50+$H174,J$7)*$C174,0))</f>
        <v>6100</v>
      </c>
      <c r="K174" s="12">
        <f>INT(IF($E174&gt;0,INDEX(怒翼升级!$J$5:$Y$854,($E174-1)*50+$F174,K$7)*$C174,0)+IF($H174&gt;0,INDEX(怒翼升级!$J$5:$Y$854,($H174-1)*50+$H174,K$7)*$C174,0))</f>
        <v>488</v>
      </c>
      <c r="L174" s="12">
        <f>INT(IF($E174&gt;0,INDEX(怒翼升级!$J$5:$Y$854,($E174-1)*50+$F174,L$7)*$C174,0)+IF($H174&gt;0,INDEX(怒翼升级!$J$5:$Y$854,($H174-1)*50+$H174,L$7)*$C174,0))</f>
        <v>244</v>
      </c>
      <c r="M174" s="12">
        <f>INT(IF($E174&gt;0,INDEX(怒翼升级!$J$5:$Y$854,($E174-1)*50+$F174,M$7)*$C174,0)+IF($H174&gt;0,INDEX(怒翼升级!$J$5:$Y$854,($H174-1)*50+$H174,M$7)*$C174,0))</f>
        <v>244</v>
      </c>
      <c r="N174" s="12">
        <f>INT(IF($E174&gt;0,INDEX(怒翼升级!$J$5:$Y$854,($E174-1)*50+$F174,N$7)*$C174,0)+IF($H174&gt;0,INDEX(怒翼升级!$J$5:$Y$854,($H174-1)*50+$H174,N$7)*$C174,0))</f>
        <v>0</v>
      </c>
      <c r="O174" s="12">
        <f>INT(IF($E174&gt;0,INDEX(怒翼升级!$J$5:$Y$854,($E174-1)*50+$F174,O$7)*$C174,0)+IF($H174&gt;0,INDEX(怒翼升级!$J$5:$Y$854,($H174-1)*50+$H174,O$7)*$C174,0))</f>
        <v>732</v>
      </c>
      <c r="P174" s="12">
        <f>INT(IF($E174&gt;0,INDEX(怒翼升级!$J$5:$Y$854,($E174-1)*50+$F174,P$7)*$C174,0)+IF($H174&gt;0,INDEX(怒翼升级!$J$5:$Y$854,($H174-1)*50+$H174,P$7)*$C174,0))</f>
        <v>0</v>
      </c>
      <c r="Q174" s="12">
        <f>INT(IF($E174&gt;0,INDEX(怒翼升级!$J$5:$Y$854,($E174-1)*50+$F174,Q$7)*$C174,0)+IF($H174&gt;0,INDEX(怒翼升级!$J$5:$Y$854,($H174-1)*50+$H174,Q$7)*$C174,0))</f>
        <v>0</v>
      </c>
      <c r="R174" s="12">
        <f>INT(IF($E174&gt;0,INDEX(怒翼升级!$J$5:$Y$854,($E174-1)*50+$F174,R$7)*$C174,0)+IF($H174&gt;0,INDEX(怒翼升级!$J$5:$Y$854,($H174-1)*50+$H174,R$7)*$C174,0))</f>
        <v>0</v>
      </c>
      <c r="S174" s="12">
        <f>INT(IF($E174&gt;0,INDEX(怒翼升级!$J$5:$Y$854,($E174-1)*50+$F174,S$7)*$C174,0)+IF($H174&gt;0,INDEX(怒翼升级!$J$5:$Y$854,($H174-1)*50+$H174,S$7)*$C174,0))</f>
        <v>0</v>
      </c>
      <c r="T174" s="12">
        <f>INT(IF($E174&gt;0,INDEX(怒翼升级!$J$5:$Y$854,($E174-1)*50+$F174,T$7)*$C174,0)+IF($H174&gt;0,INDEX(怒翼升级!$J$5:$Y$854,($H174-1)*50+$H174,T$7)*$C174,0))</f>
        <v>0</v>
      </c>
      <c r="U174" s="12">
        <f>INT(IF($E174&gt;0,INDEX(怒翼升级!$J$5:$Y$854,($E174-1)*50+$F174,U$7)*$C174,0)+IF($H174&gt;0,INDEX(怒翼升级!$J$5:$Y$854,($H174-1)*50+$H174,U$7)*$C174,0))</f>
        <v>0</v>
      </c>
      <c r="V174" s="12">
        <f>INT(IF($E174&gt;0,INDEX(怒翼升级!$J$5:$Y$854,($E174-1)*50+$F174,V$7)*$C174,0)+IF($H174&gt;0,INDEX(怒翼升级!$J$5:$Y$854,($H174-1)*50+$H174,V$7)*$C174,0))</f>
        <v>0</v>
      </c>
      <c r="W174" s="12">
        <f>INT(IF($E174&gt;0,INDEX(怒翼升级!$J$5:$Y$854,($E174-1)*50+$F174,W$7)*$C174,0)+IF($H174&gt;0,INDEX(怒翼升级!$J$5:$Y$854,($H174-1)*50+$H174,W$7)*$C174,0))</f>
        <v>0</v>
      </c>
      <c r="X174" s="12">
        <f>INT(IF($E174&gt;0,INDEX(怒翼升级!$J$5:$Y$854,($E174-1)*50+$F174,X$7)*$C174,0)+IF($H174&gt;0,INDEX(怒翼升级!$J$5:$Y$854,($H174-1)*50+$H174,X$7)*$C174,0))</f>
        <v>0</v>
      </c>
      <c r="Y174" s="12">
        <f>INT(IF($E174&gt;0,INDEX(怒翼升级!$J$5:$Y$854,($E174-1)*50+$F174,Y$7)*$C174,0)+IF($H174&gt;0,INDEX(怒翼升级!$J$5:$Y$854,($H174-1)*50+$H174,Y$7)*$C174,0))</f>
        <v>0</v>
      </c>
    </row>
    <row r="175" spans="1:25" ht="16.5" x14ac:dyDescent="0.15">
      <c r="A175" s="14" t="s">
        <v>20</v>
      </c>
      <c r="B175" s="20" t="s">
        <v>189</v>
      </c>
      <c r="C175" s="12">
        <f t="shared" si="3"/>
        <v>0.25</v>
      </c>
      <c r="D175" s="14" t="s">
        <v>181</v>
      </c>
      <c r="E175" s="12">
        <f>INDEX(怒翼属性投放!$A$11:$A$27,MATCH(怒翼情缘!D175,怒翼属性投放!$B$11:$B$27,0))</f>
        <v>16</v>
      </c>
      <c r="F175" s="14">
        <v>35</v>
      </c>
      <c r="G175" s="14" t="s">
        <v>182</v>
      </c>
      <c r="H175" s="12">
        <f>IF(ISBLANK(G175),0,INDEX(怒翼属性投放!$A$11:$A$27,MATCH(怒翼情缘!G175,怒翼属性投放!$B$11:$B$27,0)))</f>
        <v>14</v>
      </c>
      <c r="I175" s="14">
        <v>35</v>
      </c>
      <c r="J175" s="12">
        <f>INT(IF($E175&gt;0,INDEX(怒翼升级!$J$5:$Y$854,($E175-1)*50+$F175,J$7)*$C175,0)+IF($H175&gt;0,INDEX(怒翼升级!$J$5:$Y$854,($H175-1)*50+$H175,J$7)*$C175,0))</f>
        <v>2633</v>
      </c>
      <c r="K175" s="12">
        <f>INT(IF($E175&gt;0,INDEX(怒翼升级!$J$5:$Y$854,($E175-1)*50+$F175,K$7)*$C175,0)+IF($H175&gt;0,INDEX(怒翼升级!$J$5:$Y$854,($H175-1)*50+$H175,K$7)*$C175,0))</f>
        <v>730</v>
      </c>
      <c r="L175" s="12">
        <f>INT(IF($E175&gt;0,INDEX(怒翼升级!$J$5:$Y$854,($E175-1)*50+$F175,L$7)*$C175,0)+IF($H175&gt;0,INDEX(怒翼升级!$J$5:$Y$854,($H175-1)*50+$H175,L$7)*$C175,0))</f>
        <v>365</v>
      </c>
      <c r="M175" s="12">
        <f>INT(IF($E175&gt;0,INDEX(怒翼升级!$J$5:$Y$854,($E175-1)*50+$F175,M$7)*$C175,0)+IF($H175&gt;0,INDEX(怒翼升级!$J$5:$Y$854,($H175-1)*50+$H175,M$7)*$C175,0))</f>
        <v>365</v>
      </c>
      <c r="N175" s="12">
        <f>INT(IF($E175&gt;0,INDEX(怒翼升级!$J$5:$Y$854,($E175-1)*50+$F175,N$7)*$C175,0)+IF($H175&gt;0,INDEX(怒翼升级!$J$5:$Y$854,($H175-1)*50+$H175,N$7)*$C175,0))</f>
        <v>519</v>
      </c>
      <c r="O175" s="12">
        <f>INT(IF($E175&gt;0,INDEX(怒翼升级!$J$5:$Y$854,($E175-1)*50+$F175,O$7)*$C175,0)+IF($H175&gt;0,INDEX(怒翼升级!$J$5:$Y$854,($H175-1)*50+$H175,O$7)*$C175,0))</f>
        <v>0</v>
      </c>
      <c r="P175" s="12">
        <f>INT(IF($E175&gt;0,INDEX(怒翼升级!$J$5:$Y$854,($E175-1)*50+$F175,P$7)*$C175,0)+IF($H175&gt;0,INDEX(怒翼升级!$J$5:$Y$854,($H175-1)*50+$H175,P$7)*$C175,0))</f>
        <v>519</v>
      </c>
      <c r="Q175" s="12">
        <f>INT(IF($E175&gt;0,INDEX(怒翼升级!$J$5:$Y$854,($E175-1)*50+$F175,Q$7)*$C175,0)+IF($H175&gt;0,INDEX(怒翼升级!$J$5:$Y$854,($H175-1)*50+$H175,Q$7)*$C175,0))</f>
        <v>316</v>
      </c>
      <c r="R175" s="12">
        <f>INT(IF($E175&gt;0,INDEX(怒翼升级!$J$5:$Y$854,($E175-1)*50+$F175,R$7)*$C175,0)+IF($H175&gt;0,INDEX(怒翼升级!$J$5:$Y$854,($H175-1)*50+$H175,R$7)*$C175,0))</f>
        <v>0</v>
      </c>
      <c r="S175" s="12">
        <f>INT(IF($E175&gt;0,INDEX(怒翼升级!$J$5:$Y$854,($E175-1)*50+$F175,S$7)*$C175,0)+IF($H175&gt;0,INDEX(怒翼升级!$J$5:$Y$854,($H175-1)*50+$H175,S$7)*$C175,0))</f>
        <v>0</v>
      </c>
      <c r="T175" s="12">
        <f>INT(IF($E175&gt;0,INDEX(怒翼升级!$J$5:$Y$854,($E175-1)*50+$F175,T$7)*$C175,0)+IF($H175&gt;0,INDEX(怒翼升级!$J$5:$Y$854,($H175-1)*50+$H175,T$7)*$C175,0))</f>
        <v>0</v>
      </c>
      <c r="U175" s="12">
        <f>INT(IF($E175&gt;0,INDEX(怒翼升级!$J$5:$Y$854,($E175-1)*50+$F175,U$7)*$C175,0)+IF($H175&gt;0,INDEX(怒翼升级!$J$5:$Y$854,($H175-1)*50+$H175,U$7)*$C175,0))</f>
        <v>51</v>
      </c>
      <c r="V175" s="12">
        <f>INT(IF($E175&gt;0,INDEX(怒翼升级!$J$5:$Y$854,($E175-1)*50+$F175,V$7)*$C175,0)+IF($H175&gt;0,INDEX(怒翼升级!$J$5:$Y$854,($H175-1)*50+$H175,V$7)*$C175,0))</f>
        <v>0</v>
      </c>
      <c r="W175" s="12">
        <f>INT(IF($E175&gt;0,INDEX(怒翼升级!$J$5:$Y$854,($E175-1)*50+$F175,W$7)*$C175,0)+IF($H175&gt;0,INDEX(怒翼升级!$J$5:$Y$854,($H175-1)*50+$H175,W$7)*$C175,0))</f>
        <v>51</v>
      </c>
      <c r="X175" s="12">
        <f>INT(IF($E175&gt;0,INDEX(怒翼升级!$J$5:$Y$854,($E175-1)*50+$F175,X$7)*$C175,0)+IF($H175&gt;0,INDEX(怒翼升级!$J$5:$Y$854,($H175-1)*50+$H175,X$7)*$C175,0))</f>
        <v>0</v>
      </c>
      <c r="Y175" s="12">
        <f>INT(IF($E175&gt;0,INDEX(怒翼升级!$J$5:$Y$854,($E175-1)*50+$F175,Y$7)*$C175,0)+IF($H175&gt;0,INDEX(怒翼升级!$J$5:$Y$854,($H175-1)*50+$H175,Y$7)*$C175,0))</f>
        <v>0</v>
      </c>
    </row>
    <row r="176" spans="1:25" ht="16.5" x14ac:dyDescent="0.15">
      <c r="A176" s="14" t="s">
        <v>25</v>
      </c>
      <c r="B176" s="20" t="s">
        <v>189</v>
      </c>
      <c r="C176" s="12">
        <f t="shared" si="3"/>
        <v>0.4</v>
      </c>
      <c r="D176" s="14" t="s">
        <v>161</v>
      </c>
      <c r="E176" s="12">
        <f>INDEX(怒翼属性投放!$A$11:$A$27,MATCH(怒翼情缘!D176,怒翼属性投放!$B$11:$B$27,0))</f>
        <v>4</v>
      </c>
      <c r="F176" s="14">
        <v>35</v>
      </c>
      <c r="G176" s="14"/>
      <c r="H176" s="12">
        <f>IF(ISBLANK(G176),0,INDEX(怒翼属性投放!$A$11:$A$27,MATCH(怒翼情缘!G176,怒翼属性投放!$B$11:$B$27,0)))</f>
        <v>0</v>
      </c>
      <c r="I176" s="14">
        <v>35</v>
      </c>
      <c r="J176" s="12">
        <f>INT(IF($E176&gt;0,INDEX(怒翼升级!$J$5:$Y$854,($E176-1)*50+$F176,J$7)*$C176,0)+IF($H176&gt;0,INDEX(怒翼升级!$J$5:$Y$854,($H176-1)*50+$H176,J$7)*$C176,0))</f>
        <v>3680</v>
      </c>
      <c r="K176" s="12">
        <f>INT(IF($E176&gt;0,INDEX(怒翼升级!$J$5:$Y$854,($E176-1)*50+$F176,K$7)*$C176,0)+IF($H176&gt;0,INDEX(怒翼升级!$J$5:$Y$854,($H176-1)*50+$H176,K$7)*$C176,0))</f>
        <v>294</v>
      </c>
      <c r="L176" s="12">
        <f>INT(IF($E176&gt;0,INDEX(怒翼升级!$J$5:$Y$854,($E176-1)*50+$F176,L$7)*$C176,0)+IF($H176&gt;0,INDEX(怒翼升级!$J$5:$Y$854,($H176-1)*50+$H176,L$7)*$C176,0))</f>
        <v>147</v>
      </c>
      <c r="M176" s="12">
        <f>INT(IF($E176&gt;0,INDEX(怒翼升级!$J$5:$Y$854,($E176-1)*50+$F176,M$7)*$C176,0)+IF($H176&gt;0,INDEX(怒翼升级!$J$5:$Y$854,($H176-1)*50+$H176,M$7)*$C176,0))</f>
        <v>147</v>
      </c>
      <c r="N176" s="12">
        <f>INT(IF($E176&gt;0,INDEX(怒翼升级!$J$5:$Y$854,($E176-1)*50+$F176,N$7)*$C176,0)+IF($H176&gt;0,INDEX(怒翼升级!$J$5:$Y$854,($H176-1)*50+$H176,N$7)*$C176,0))</f>
        <v>0</v>
      </c>
      <c r="O176" s="12">
        <f>INT(IF($E176&gt;0,INDEX(怒翼升级!$J$5:$Y$854,($E176-1)*50+$F176,O$7)*$C176,0)+IF($H176&gt;0,INDEX(怒翼升级!$J$5:$Y$854,($H176-1)*50+$H176,O$7)*$C176,0))</f>
        <v>0</v>
      </c>
      <c r="P176" s="12">
        <f>INT(IF($E176&gt;0,INDEX(怒翼升级!$J$5:$Y$854,($E176-1)*50+$F176,P$7)*$C176,0)+IF($H176&gt;0,INDEX(怒翼升级!$J$5:$Y$854,($H176-1)*50+$H176,P$7)*$C176,0))</f>
        <v>0</v>
      </c>
      <c r="Q176" s="12">
        <f>INT(IF($E176&gt;0,INDEX(怒翼升级!$J$5:$Y$854,($E176-1)*50+$F176,Q$7)*$C176,0)+IF($H176&gt;0,INDEX(怒翼升级!$J$5:$Y$854,($H176-1)*50+$H176,Q$7)*$C176,0))</f>
        <v>0</v>
      </c>
      <c r="R176" s="12">
        <f>INT(IF($E176&gt;0,INDEX(怒翼升级!$J$5:$Y$854,($E176-1)*50+$F176,R$7)*$C176,0)+IF($H176&gt;0,INDEX(怒翼升级!$J$5:$Y$854,($H176-1)*50+$H176,R$7)*$C176,0))</f>
        <v>0</v>
      </c>
      <c r="S176" s="12">
        <f>INT(IF($E176&gt;0,INDEX(怒翼升级!$J$5:$Y$854,($E176-1)*50+$F176,S$7)*$C176,0)+IF($H176&gt;0,INDEX(怒翼升级!$J$5:$Y$854,($H176-1)*50+$H176,S$7)*$C176,0))</f>
        <v>0</v>
      </c>
      <c r="T176" s="12">
        <f>INT(IF($E176&gt;0,INDEX(怒翼升级!$J$5:$Y$854,($E176-1)*50+$F176,T$7)*$C176,0)+IF($H176&gt;0,INDEX(怒翼升级!$J$5:$Y$854,($H176-1)*50+$H176,T$7)*$C176,0))</f>
        <v>0</v>
      </c>
      <c r="U176" s="12">
        <f>INT(IF($E176&gt;0,INDEX(怒翼升级!$J$5:$Y$854,($E176-1)*50+$F176,U$7)*$C176,0)+IF($H176&gt;0,INDEX(怒翼升级!$J$5:$Y$854,($H176-1)*50+$H176,U$7)*$C176,0))</f>
        <v>0</v>
      </c>
      <c r="V176" s="12">
        <f>INT(IF($E176&gt;0,INDEX(怒翼升级!$J$5:$Y$854,($E176-1)*50+$F176,V$7)*$C176,0)+IF($H176&gt;0,INDEX(怒翼升级!$J$5:$Y$854,($H176-1)*50+$H176,V$7)*$C176,0))</f>
        <v>0</v>
      </c>
      <c r="W176" s="12">
        <f>INT(IF($E176&gt;0,INDEX(怒翼升级!$J$5:$Y$854,($E176-1)*50+$F176,W$7)*$C176,0)+IF($H176&gt;0,INDEX(怒翼升级!$J$5:$Y$854,($H176-1)*50+$H176,W$7)*$C176,0))</f>
        <v>0</v>
      </c>
      <c r="X176" s="12">
        <f>INT(IF($E176&gt;0,INDEX(怒翼升级!$J$5:$Y$854,($E176-1)*50+$F176,X$7)*$C176,0)+IF($H176&gt;0,INDEX(怒翼升级!$J$5:$Y$854,($H176-1)*50+$H176,X$7)*$C176,0))</f>
        <v>0</v>
      </c>
      <c r="Y176" s="12">
        <f>INT(IF($E176&gt;0,INDEX(怒翼升级!$J$5:$Y$854,($E176-1)*50+$F176,Y$7)*$C176,0)+IF($H176&gt;0,INDEX(怒翼升级!$J$5:$Y$854,($H176-1)*50+$H176,Y$7)*$C176,0))</f>
        <v>0</v>
      </c>
    </row>
    <row r="177" spans="1:25" ht="16.5" x14ac:dyDescent="0.15">
      <c r="A177" s="14" t="s">
        <v>9</v>
      </c>
      <c r="B177" s="20" t="s">
        <v>189</v>
      </c>
      <c r="C177" s="12">
        <f t="shared" si="3"/>
        <v>0.25</v>
      </c>
      <c r="D177" s="14" t="s">
        <v>16</v>
      </c>
      <c r="E177" s="12">
        <f>INDEX(怒翼属性投放!$A$11:$A$27,MATCH(怒翼情缘!D177,怒翼属性投放!$B$11:$B$27,0))</f>
        <v>8</v>
      </c>
      <c r="F177" s="14">
        <v>35</v>
      </c>
      <c r="G177" s="14" t="s">
        <v>169</v>
      </c>
      <c r="H177" s="12">
        <f>IF(ISBLANK(G177),0,INDEX(怒翼属性投放!$A$11:$A$27,MATCH(怒翼情缘!G177,怒翼属性投放!$B$11:$B$27,0)))</f>
        <v>9</v>
      </c>
      <c r="I177" s="14">
        <v>35</v>
      </c>
      <c r="J177" s="12">
        <f>INT(IF($E177&gt;0,INDEX(怒翼升级!$J$5:$Y$854,($E177-1)*50+$F177,J$7)*$C177,0)+IF($H177&gt;0,INDEX(怒翼升级!$J$5:$Y$854,($H177-1)*50+$H177,J$7)*$C177,0))</f>
        <v>5187</v>
      </c>
      <c r="K177" s="12">
        <f>INT(IF($E177&gt;0,INDEX(怒翼升级!$J$5:$Y$854,($E177-1)*50+$F177,K$7)*$C177,0)+IF($H177&gt;0,INDEX(怒翼升级!$J$5:$Y$854,($H177-1)*50+$H177,K$7)*$C177,0))</f>
        <v>415</v>
      </c>
      <c r="L177" s="12">
        <f>INT(IF($E177&gt;0,INDEX(怒翼升级!$J$5:$Y$854,($E177-1)*50+$F177,L$7)*$C177,0)+IF($H177&gt;0,INDEX(怒翼升级!$J$5:$Y$854,($H177-1)*50+$H177,L$7)*$C177,0))</f>
        <v>207</v>
      </c>
      <c r="M177" s="12">
        <f>INT(IF($E177&gt;0,INDEX(怒翼升级!$J$5:$Y$854,($E177-1)*50+$F177,M$7)*$C177,0)+IF($H177&gt;0,INDEX(怒翼升级!$J$5:$Y$854,($H177-1)*50+$H177,M$7)*$C177,0))</f>
        <v>207</v>
      </c>
      <c r="N177" s="12">
        <f>INT(IF($E177&gt;0,INDEX(怒翼升级!$J$5:$Y$854,($E177-1)*50+$F177,N$7)*$C177,0)+IF($H177&gt;0,INDEX(怒翼升级!$J$5:$Y$854,($H177-1)*50+$H177,N$7)*$C177,0))</f>
        <v>0</v>
      </c>
      <c r="O177" s="12">
        <f>INT(IF($E177&gt;0,INDEX(怒翼升级!$J$5:$Y$854,($E177-1)*50+$F177,O$7)*$C177,0)+IF($H177&gt;0,INDEX(怒翼升级!$J$5:$Y$854,($H177-1)*50+$H177,O$7)*$C177,0))</f>
        <v>457</v>
      </c>
      <c r="P177" s="12">
        <f>INT(IF($E177&gt;0,INDEX(怒翼升级!$J$5:$Y$854,($E177-1)*50+$F177,P$7)*$C177,0)+IF($H177&gt;0,INDEX(怒翼升级!$J$5:$Y$854,($H177-1)*50+$H177,P$7)*$C177,0))</f>
        <v>165</v>
      </c>
      <c r="Q177" s="12">
        <f>INT(IF($E177&gt;0,INDEX(怒翼升级!$J$5:$Y$854,($E177-1)*50+$F177,Q$7)*$C177,0)+IF($H177&gt;0,INDEX(怒翼升级!$J$5:$Y$854,($H177-1)*50+$H177,Q$7)*$C177,0))</f>
        <v>0</v>
      </c>
      <c r="R177" s="12">
        <f>INT(IF($E177&gt;0,INDEX(怒翼升级!$J$5:$Y$854,($E177-1)*50+$F177,R$7)*$C177,0)+IF($H177&gt;0,INDEX(怒翼升级!$J$5:$Y$854,($H177-1)*50+$H177,R$7)*$C177,0))</f>
        <v>0</v>
      </c>
      <c r="S177" s="12">
        <f>INT(IF($E177&gt;0,INDEX(怒翼升级!$J$5:$Y$854,($E177-1)*50+$F177,S$7)*$C177,0)+IF($H177&gt;0,INDEX(怒翼升级!$J$5:$Y$854,($H177-1)*50+$H177,S$7)*$C177,0))</f>
        <v>0</v>
      </c>
      <c r="T177" s="12">
        <f>INT(IF($E177&gt;0,INDEX(怒翼升级!$J$5:$Y$854,($E177-1)*50+$F177,T$7)*$C177,0)+IF($H177&gt;0,INDEX(怒翼升级!$J$5:$Y$854,($H177-1)*50+$H177,T$7)*$C177,0))</f>
        <v>0</v>
      </c>
      <c r="U177" s="12">
        <f>INT(IF($E177&gt;0,INDEX(怒翼升级!$J$5:$Y$854,($E177-1)*50+$F177,U$7)*$C177,0)+IF($H177&gt;0,INDEX(怒翼升级!$J$5:$Y$854,($H177-1)*50+$H177,U$7)*$C177,0))</f>
        <v>0</v>
      </c>
      <c r="V177" s="12">
        <f>INT(IF($E177&gt;0,INDEX(怒翼升级!$J$5:$Y$854,($E177-1)*50+$F177,V$7)*$C177,0)+IF($H177&gt;0,INDEX(怒翼升级!$J$5:$Y$854,($H177-1)*50+$H177,V$7)*$C177,0))</f>
        <v>0</v>
      </c>
      <c r="W177" s="12">
        <f>INT(IF($E177&gt;0,INDEX(怒翼升级!$J$5:$Y$854,($E177-1)*50+$F177,W$7)*$C177,0)+IF($H177&gt;0,INDEX(怒翼升级!$J$5:$Y$854,($H177-1)*50+$H177,W$7)*$C177,0))</f>
        <v>0</v>
      </c>
      <c r="X177" s="12">
        <f>INT(IF($E177&gt;0,INDEX(怒翼升级!$J$5:$Y$854,($E177-1)*50+$F177,X$7)*$C177,0)+IF($H177&gt;0,INDEX(怒翼升级!$J$5:$Y$854,($H177-1)*50+$H177,X$7)*$C177,0))</f>
        <v>0</v>
      </c>
      <c r="Y177" s="12">
        <f>INT(IF($E177&gt;0,INDEX(怒翼升级!$J$5:$Y$854,($E177-1)*50+$F177,Y$7)*$C177,0)+IF($H177&gt;0,INDEX(怒翼升级!$J$5:$Y$854,($H177-1)*50+$H177,Y$7)*$C177,0))</f>
        <v>0</v>
      </c>
    </row>
    <row r="178" spans="1:25" ht="16.5" x14ac:dyDescent="0.15">
      <c r="A178" s="14" t="s">
        <v>10</v>
      </c>
      <c r="B178" s="20" t="s">
        <v>189</v>
      </c>
      <c r="C178" s="12">
        <f t="shared" si="3"/>
        <v>0.25</v>
      </c>
      <c r="D178" s="14" t="s">
        <v>29</v>
      </c>
      <c r="E178" s="12">
        <f>INDEX(怒翼属性投放!$A$11:$A$27,MATCH(怒翼情缘!D178,怒翼属性投放!$B$11:$B$27,0))</f>
        <v>9</v>
      </c>
      <c r="F178" s="14">
        <v>35</v>
      </c>
      <c r="G178" s="14" t="s">
        <v>179</v>
      </c>
      <c r="H178" s="12">
        <f>IF(ISBLANK(G178),0,INDEX(怒翼属性投放!$A$11:$A$27,MATCH(怒翼情缘!G178,怒翼属性投放!$B$11:$B$27,0)))</f>
        <v>10</v>
      </c>
      <c r="I178" s="14">
        <v>35</v>
      </c>
      <c r="J178" s="12">
        <f>INT(IF($E178&gt;0,INDEX(怒翼升级!$J$5:$Y$854,($E178-1)*50+$F178,J$7)*$C178,0)+IF($H178&gt;0,INDEX(怒翼升级!$J$5:$Y$854,($H178-1)*50+$H178,J$7)*$C178,0))</f>
        <v>5281</v>
      </c>
      <c r="K178" s="12">
        <f>INT(IF($E178&gt;0,INDEX(怒翼升级!$J$5:$Y$854,($E178-1)*50+$F178,K$7)*$C178,0)+IF($H178&gt;0,INDEX(怒翼升级!$J$5:$Y$854,($H178-1)*50+$H178,K$7)*$C178,0))</f>
        <v>422</v>
      </c>
      <c r="L178" s="12">
        <f>INT(IF($E178&gt;0,INDEX(怒翼升级!$J$5:$Y$854,($E178-1)*50+$F178,L$7)*$C178,0)+IF($H178&gt;0,INDEX(怒翼升级!$J$5:$Y$854,($H178-1)*50+$H178,L$7)*$C178,0))</f>
        <v>211</v>
      </c>
      <c r="M178" s="12">
        <f>INT(IF($E178&gt;0,INDEX(怒翼升级!$J$5:$Y$854,($E178-1)*50+$F178,M$7)*$C178,0)+IF($H178&gt;0,INDEX(怒翼升级!$J$5:$Y$854,($H178-1)*50+$H178,M$7)*$C178,0))</f>
        <v>211</v>
      </c>
      <c r="N178" s="12">
        <f>INT(IF($E178&gt;0,INDEX(怒翼升级!$J$5:$Y$854,($E178-1)*50+$F178,N$7)*$C178,0)+IF($H178&gt;0,INDEX(怒翼升级!$J$5:$Y$854,($H178-1)*50+$H178,N$7)*$C178,0))</f>
        <v>0</v>
      </c>
      <c r="O178" s="12">
        <f>INT(IF($E178&gt;0,INDEX(怒翼升级!$J$5:$Y$854,($E178-1)*50+$F178,O$7)*$C178,0)+IF($H178&gt;0,INDEX(怒翼升级!$J$5:$Y$854,($H178-1)*50+$H178,O$7)*$C178,0))</f>
        <v>0</v>
      </c>
      <c r="P178" s="12">
        <f>INT(IF($E178&gt;0,INDEX(怒翼升级!$J$5:$Y$854,($E178-1)*50+$F178,P$7)*$C178,0)+IF($H178&gt;0,INDEX(怒翼升级!$J$5:$Y$854,($H178-1)*50+$H178,P$7)*$C178,0))</f>
        <v>457</v>
      </c>
      <c r="Q178" s="12">
        <f>INT(IF($E178&gt;0,INDEX(怒翼升级!$J$5:$Y$854,($E178-1)*50+$F178,Q$7)*$C178,0)+IF($H178&gt;0,INDEX(怒翼升级!$J$5:$Y$854,($H178-1)*50+$H178,Q$7)*$C178,0))</f>
        <v>176</v>
      </c>
      <c r="R178" s="12">
        <f>INT(IF($E178&gt;0,INDEX(怒翼升级!$J$5:$Y$854,($E178-1)*50+$F178,R$7)*$C178,0)+IF($H178&gt;0,INDEX(怒翼升级!$J$5:$Y$854,($H178-1)*50+$H178,R$7)*$C178,0))</f>
        <v>0</v>
      </c>
      <c r="S178" s="12">
        <f>INT(IF($E178&gt;0,INDEX(怒翼升级!$J$5:$Y$854,($E178-1)*50+$F178,S$7)*$C178,0)+IF($H178&gt;0,INDEX(怒翼升级!$J$5:$Y$854,($H178-1)*50+$H178,S$7)*$C178,0))</f>
        <v>0</v>
      </c>
      <c r="T178" s="12">
        <f>INT(IF($E178&gt;0,INDEX(怒翼升级!$J$5:$Y$854,($E178-1)*50+$F178,T$7)*$C178,0)+IF($H178&gt;0,INDEX(怒翼升级!$J$5:$Y$854,($H178-1)*50+$H178,T$7)*$C178,0))</f>
        <v>0</v>
      </c>
      <c r="U178" s="12">
        <f>INT(IF($E178&gt;0,INDEX(怒翼升级!$J$5:$Y$854,($E178-1)*50+$F178,U$7)*$C178,0)+IF($H178&gt;0,INDEX(怒翼升级!$J$5:$Y$854,($H178-1)*50+$H178,U$7)*$C178,0))</f>
        <v>0</v>
      </c>
      <c r="V178" s="12">
        <f>INT(IF($E178&gt;0,INDEX(怒翼升级!$J$5:$Y$854,($E178-1)*50+$F178,V$7)*$C178,0)+IF($H178&gt;0,INDEX(怒翼升级!$J$5:$Y$854,($H178-1)*50+$H178,V$7)*$C178,0))</f>
        <v>0</v>
      </c>
      <c r="W178" s="12">
        <f>INT(IF($E178&gt;0,INDEX(怒翼升级!$J$5:$Y$854,($E178-1)*50+$F178,W$7)*$C178,0)+IF($H178&gt;0,INDEX(怒翼升级!$J$5:$Y$854,($H178-1)*50+$H178,W$7)*$C178,0))</f>
        <v>0</v>
      </c>
      <c r="X178" s="12">
        <f>INT(IF($E178&gt;0,INDEX(怒翼升级!$J$5:$Y$854,($E178-1)*50+$F178,X$7)*$C178,0)+IF($H178&gt;0,INDEX(怒翼升级!$J$5:$Y$854,($H178-1)*50+$H178,X$7)*$C178,0))</f>
        <v>0</v>
      </c>
      <c r="Y178" s="12">
        <f>INT(IF($E178&gt;0,INDEX(怒翼升级!$J$5:$Y$854,($E178-1)*50+$F178,Y$7)*$C178,0)+IF($H178&gt;0,INDEX(怒翼升级!$J$5:$Y$854,($H178-1)*50+$H178,Y$7)*$C178,0))</f>
        <v>0</v>
      </c>
    </row>
    <row r="179" spans="1:25" ht="16.5" x14ac:dyDescent="0.15">
      <c r="A179" s="14" t="s">
        <v>11</v>
      </c>
      <c r="B179" s="20" t="s">
        <v>189</v>
      </c>
      <c r="C179" s="12">
        <f t="shared" si="3"/>
        <v>0.25</v>
      </c>
      <c r="D179" s="14" t="s">
        <v>30</v>
      </c>
      <c r="E179" s="12">
        <f>INDEX(怒翼属性投放!$A$11:$A$27,MATCH(怒翼情缘!D179,怒翼属性投放!$B$11:$B$27,0))</f>
        <v>10</v>
      </c>
      <c r="F179" s="14">
        <v>35</v>
      </c>
      <c r="G179" s="14" t="s">
        <v>180</v>
      </c>
      <c r="H179" s="12">
        <f>IF(ISBLANK(G179),0,INDEX(怒翼属性投放!$A$11:$A$27,MATCH(怒翼情缘!G179,怒翼属性投放!$B$11:$B$27,0)))</f>
        <v>11</v>
      </c>
      <c r="I179" s="14">
        <v>35</v>
      </c>
      <c r="J179" s="12">
        <f>INT(IF($E179&gt;0,INDEX(怒翼升级!$J$5:$Y$854,($E179-1)*50+$F179,J$7)*$C179,0)+IF($H179&gt;0,INDEX(怒翼升级!$J$5:$Y$854,($H179-1)*50+$H179,J$7)*$C179,0))</f>
        <v>5014</v>
      </c>
      <c r="K179" s="12">
        <f>INT(IF($E179&gt;0,INDEX(怒翼升级!$J$5:$Y$854,($E179-1)*50+$F179,K$7)*$C179,0)+IF($H179&gt;0,INDEX(怒翼升级!$J$5:$Y$854,($H179-1)*50+$H179,K$7)*$C179,0))</f>
        <v>401</v>
      </c>
      <c r="L179" s="12">
        <f>INT(IF($E179&gt;0,INDEX(怒翼升级!$J$5:$Y$854,($E179-1)*50+$F179,L$7)*$C179,0)+IF($H179&gt;0,INDEX(怒翼升级!$J$5:$Y$854,($H179-1)*50+$H179,L$7)*$C179,0))</f>
        <v>200</v>
      </c>
      <c r="M179" s="12">
        <f>INT(IF($E179&gt;0,INDEX(怒翼升级!$J$5:$Y$854,($E179-1)*50+$F179,M$7)*$C179,0)+IF($H179&gt;0,INDEX(怒翼升级!$J$5:$Y$854,($H179-1)*50+$H179,M$7)*$C179,0))</f>
        <v>200</v>
      </c>
      <c r="N179" s="12">
        <f>INT(IF($E179&gt;0,INDEX(怒翼升级!$J$5:$Y$854,($E179-1)*50+$F179,N$7)*$C179,0)+IF($H179&gt;0,INDEX(怒翼升级!$J$5:$Y$854,($H179-1)*50+$H179,N$7)*$C179,0))</f>
        <v>432</v>
      </c>
      <c r="O179" s="12">
        <f>INT(IF($E179&gt;0,INDEX(怒翼升级!$J$5:$Y$854,($E179-1)*50+$F179,O$7)*$C179,0)+IF($H179&gt;0,INDEX(怒翼升级!$J$5:$Y$854,($H179-1)*50+$H179,O$7)*$C179,0))</f>
        <v>0</v>
      </c>
      <c r="P179" s="12">
        <f>INT(IF($E179&gt;0,INDEX(怒翼升级!$J$5:$Y$854,($E179-1)*50+$F179,P$7)*$C179,0)+IF($H179&gt;0,INDEX(怒翼升级!$J$5:$Y$854,($H179-1)*50+$H179,P$7)*$C179,0))</f>
        <v>0</v>
      </c>
      <c r="Q179" s="12">
        <f>INT(IF($E179&gt;0,INDEX(怒翼升级!$J$5:$Y$854,($E179-1)*50+$F179,Q$7)*$C179,0)+IF($H179&gt;0,INDEX(怒翼升级!$J$5:$Y$854,($H179-1)*50+$H179,Q$7)*$C179,0))</f>
        <v>457</v>
      </c>
      <c r="R179" s="12">
        <f>INT(IF($E179&gt;0,INDEX(怒翼升级!$J$5:$Y$854,($E179-1)*50+$F179,R$7)*$C179,0)+IF($H179&gt;0,INDEX(怒翼升级!$J$5:$Y$854,($H179-1)*50+$H179,R$7)*$C179,0))</f>
        <v>0</v>
      </c>
      <c r="S179" s="12">
        <f>INT(IF($E179&gt;0,INDEX(怒翼升级!$J$5:$Y$854,($E179-1)*50+$F179,S$7)*$C179,0)+IF($H179&gt;0,INDEX(怒翼升级!$J$5:$Y$854,($H179-1)*50+$H179,S$7)*$C179,0))</f>
        <v>0</v>
      </c>
      <c r="T179" s="12">
        <f>INT(IF($E179&gt;0,INDEX(怒翼升级!$J$5:$Y$854,($E179-1)*50+$F179,T$7)*$C179,0)+IF($H179&gt;0,INDEX(怒翼升级!$J$5:$Y$854,($H179-1)*50+$H179,T$7)*$C179,0))</f>
        <v>0</v>
      </c>
      <c r="U179" s="12">
        <f>INT(IF($E179&gt;0,INDEX(怒翼升级!$J$5:$Y$854,($E179-1)*50+$F179,U$7)*$C179,0)+IF($H179&gt;0,INDEX(怒翼升级!$J$5:$Y$854,($H179-1)*50+$H179,U$7)*$C179,0))</f>
        <v>0</v>
      </c>
      <c r="V179" s="12">
        <f>INT(IF($E179&gt;0,INDEX(怒翼升级!$J$5:$Y$854,($E179-1)*50+$F179,V$7)*$C179,0)+IF($H179&gt;0,INDEX(怒翼升级!$J$5:$Y$854,($H179-1)*50+$H179,V$7)*$C179,0))</f>
        <v>0</v>
      </c>
      <c r="W179" s="12">
        <f>INT(IF($E179&gt;0,INDEX(怒翼升级!$J$5:$Y$854,($E179-1)*50+$F179,W$7)*$C179,0)+IF($H179&gt;0,INDEX(怒翼升级!$J$5:$Y$854,($H179-1)*50+$H179,W$7)*$C179,0))</f>
        <v>0</v>
      </c>
      <c r="X179" s="12">
        <f>INT(IF($E179&gt;0,INDEX(怒翼升级!$J$5:$Y$854,($E179-1)*50+$F179,X$7)*$C179,0)+IF($H179&gt;0,INDEX(怒翼升级!$J$5:$Y$854,($H179-1)*50+$H179,X$7)*$C179,0))</f>
        <v>0</v>
      </c>
      <c r="Y179" s="12">
        <f>INT(IF($E179&gt;0,INDEX(怒翼升级!$J$5:$Y$854,($E179-1)*50+$F179,Y$7)*$C179,0)+IF($H179&gt;0,INDEX(怒翼升级!$J$5:$Y$854,($H179-1)*50+$H179,Y$7)*$C179,0))</f>
        <v>0</v>
      </c>
    </row>
    <row r="180" spans="1:25" ht="16.5" x14ac:dyDescent="0.15">
      <c r="A180" s="14" t="s">
        <v>12</v>
      </c>
      <c r="B180" s="20" t="s">
        <v>189</v>
      </c>
      <c r="C180" s="12">
        <f t="shared" si="3"/>
        <v>0.4</v>
      </c>
      <c r="D180" s="14" t="s">
        <v>15</v>
      </c>
      <c r="E180" s="12">
        <f>INDEX(怒翼属性投放!$A$11:$A$27,MATCH(怒翼情缘!D180,怒翼属性投放!$B$11:$B$27,0))</f>
        <v>7</v>
      </c>
      <c r="F180" s="14">
        <v>35</v>
      </c>
      <c r="G180" s="14"/>
      <c r="H180" s="12">
        <f>IF(ISBLANK(G180),0,INDEX(怒翼属性投放!$A$11:$A$27,MATCH(怒翼情缘!G180,怒翼属性投放!$B$11:$B$27,0)))</f>
        <v>0</v>
      </c>
      <c r="I180" s="14">
        <v>35</v>
      </c>
      <c r="J180" s="12">
        <f>INT(IF($E180&gt;0,INDEX(怒翼升级!$J$5:$Y$854,($E180-1)*50+$F180,J$7)*$C180,0)+IF($H180&gt;0,INDEX(怒翼升级!$J$5:$Y$854,($H180-1)*50+$H180,J$7)*$C180,0))</f>
        <v>3284</v>
      </c>
      <c r="K180" s="12">
        <f>INT(IF($E180&gt;0,INDEX(怒翼升级!$J$5:$Y$854,($E180-1)*50+$F180,K$7)*$C180,0)+IF($H180&gt;0,INDEX(怒翼升级!$J$5:$Y$854,($H180-1)*50+$H180,K$7)*$C180,0))</f>
        <v>262</v>
      </c>
      <c r="L180" s="12">
        <f>INT(IF($E180&gt;0,INDEX(怒翼升级!$J$5:$Y$854,($E180-1)*50+$F180,L$7)*$C180,0)+IF($H180&gt;0,INDEX(怒翼升级!$J$5:$Y$854,($H180-1)*50+$H180,L$7)*$C180,0))</f>
        <v>131</v>
      </c>
      <c r="M180" s="12">
        <f>INT(IF($E180&gt;0,INDEX(怒翼升级!$J$5:$Y$854,($E180-1)*50+$F180,M$7)*$C180,0)+IF($H180&gt;0,INDEX(怒翼升级!$J$5:$Y$854,($H180-1)*50+$H180,M$7)*$C180,0))</f>
        <v>131</v>
      </c>
      <c r="N180" s="12">
        <f>INT(IF($E180&gt;0,INDEX(怒翼升级!$J$5:$Y$854,($E180-1)*50+$F180,N$7)*$C180,0)+IF($H180&gt;0,INDEX(怒翼升级!$J$5:$Y$854,($H180-1)*50+$H180,N$7)*$C180,0))</f>
        <v>1182</v>
      </c>
      <c r="O180" s="12">
        <f>INT(IF($E180&gt;0,INDEX(怒翼升级!$J$5:$Y$854,($E180-1)*50+$F180,O$7)*$C180,0)+IF($H180&gt;0,INDEX(怒翼升级!$J$5:$Y$854,($H180-1)*50+$H180,O$7)*$C180,0))</f>
        <v>0</v>
      </c>
      <c r="P180" s="12">
        <f>INT(IF($E180&gt;0,INDEX(怒翼升级!$J$5:$Y$854,($E180-1)*50+$F180,P$7)*$C180,0)+IF($H180&gt;0,INDEX(怒翼升级!$J$5:$Y$854,($H180-1)*50+$H180,P$7)*$C180,0))</f>
        <v>0</v>
      </c>
      <c r="Q180" s="12">
        <f>INT(IF($E180&gt;0,INDEX(怒翼升级!$J$5:$Y$854,($E180-1)*50+$F180,Q$7)*$C180,0)+IF($H180&gt;0,INDEX(怒翼升级!$J$5:$Y$854,($H180-1)*50+$H180,Q$7)*$C180,0))</f>
        <v>0</v>
      </c>
      <c r="R180" s="12">
        <f>INT(IF($E180&gt;0,INDEX(怒翼升级!$J$5:$Y$854,($E180-1)*50+$F180,R$7)*$C180,0)+IF($H180&gt;0,INDEX(怒翼升级!$J$5:$Y$854,($H180-1)*50+$H180,R$7)*$C180,0))</f>
        <v>0</v>
      </c>
      <c r="S180" s="12">
        <f>INT(IF($E180&gt;0,INDEX(怒翼升级!$J$5:$Y$854,($E180-1)*50+$F180,S$7)*$C180,0)+IF($H180&gt;0,INDEX(怒翼升级!$J$5:$Y$854,($H180-1)*50+$H180,S$7)*$C180,0))</f>
        <v>0</v>
      </c>
      <c r="T180" s="12">
        <f>INT(IF($E180&gt;0,INDEX(怒翼升级!$J$5:$Y$854,($E180-1)*50+$F180,T$7)*$C180,0)+IF($H180&gt;0,INDEX(怒翼升级!$J$5:$Y$854,($H180-1)*50+$H180,T$7)*$C180,0))</f>
        <v>0</v>
      </c>
      <c r="U180" s="12">
        <f>INT(IF($E180&gt;0,INDEX(怒翼升级!$J$5:$Y$854,($E180-1)*50+$F180,U$7)*$C180,0)+IF($H180&gt;0,INDEX(怒翼升级!$J$5:$Y$854,($H180-1)*50+$H180,U$7)*$C180,0))</f>
        <v>0</v>
      </c>
      <c r="V180" s="12">
        <f>INT(IF($E180&gt;0,INDEX(怒翼升级!$J$5:$Y$854,($E180-1)*50+$F180,V$7)*$C180,0)+IF($H180&gt;0,INDEX(怒翼升级!$J$5:$Y$854,($H180-1)*50+$H180,V$7)*$C180,0))</f>
        <v>0</v>
      </c>
      <c r="W180" s="12">
        <f>INT(IF($E180&gt;0,INDEX(怒翼升级!$J$5:$Y$854,($E180-1)*50+$F180,W$7)*$C180,0)+IF($H180&gt;0,INDEX(怒翼升级!$J$5:$Y$854,($H180-1)*50+$H180,W$7)*$C180,0))</f>
        <v>0</v>
      </c>
      <c r="X180" s="12">
        <f>INT(IF($E180&gt;0,INDEX(怒翼升级!$J$5:$Y$854,($E180-1)*50+$F180,X$7)*$C180,0)+IF($H180&gt;0,INDEX(怒翼升级!$J$5:$Y$854,($H180-1)*50+$H180,X$7)*$C180,0))</f>
        <v>0</v>
      </c>
      <c r="Y180" s="12">
        <f>INT(IF($E180&gt;0,INDEX(怒翼升级!$J$5:$Y$854,($E180-1)*50+$F180,Y$7)*$C180,0)+IF($H180&gt;0,INDEX(怒翼升级!$J$5:$Y$854,($H180-1)*50+$H180,Y$7)*$C180,0))</f>
        <v>0</v>
      </c>
    </row>
    <row r="181" spans="1:25" ht="16.5" x14ac:dyDescent="0.15">
      <c r="A181" s="14" t="s">
        <v>13</v>
      </c>
      <c r="B181" s="20" t="s">
        <v>189</v>
      </c>
      <c r="C181" s="12">
        <f t="shared" si="3"/>
        <v>0.25</v>
      </c>
      <c r="D181" s="14" t="s">
        <v>25</v>
      </c>
      <c r="E181" s="12">
        <f>INDEX(怒翼属性投放!$A$11:$A$27,MATCH(怒翼情缘!D181,怒翼属性投放!$B$11:$B$27,0))</f>
        <v>17</v>
      </c>
      <c r="F181" s="14">
        <v>35</v>
      </c>
      <c r="G181" s="14" t="s">
        <v>183</v>
      </c>
      <c r="H181" s="12">
        <f>IF(ISBLANK(G181),0,INDEX(怒翼属性投放!$A$11:$A$27,MATCH(怒翼情缘!G181,怒翼属性投放!$B$11:$B$27,0)))</f>
        <v>12</v>
      </c>
      <c r="I181" s="14">
        <v>35</v>
      </c>
      <c r="J181" s="12">
        <f>INT(IF($E181&gt;0,INDEX(怒翼升级!$J$5:$Y$854,($E181-1)*50+$F181,J$7)*$C181,0)+IF($H181&gt;0,INDEX(怒翼升级!$J$5:$Y$854,($H181-1)*50+$H181,J$7)*$C181,0))</f>
        <v>2366</v>
      </c>
      <c r="K181" s="12">
        <f>INT(IF($E181&gt;0,INDEX(怒翼升级!$J$5:$Y$854,($E181-1)*50+$F181,K$7)*$C181,0)+IF($H181&gt;0,INDEX(怒翼升级!$J$5:$Y$854,($H181-1)*50+$H181,K$7)*$C181,0))</f>
        <v>709</v>
      </c>
      <c r="L181" s="12">
        <f>INT(IF($E181&gt;0,INDEX(怒翼升级!$J$5:$Y$854,($E181-1)*50+$F181,L$7)*$C181,0)+IF($H181&gt;0,INDEX(怒翼升级!$J$5:$Y$854,($H181-1)*50+$H181,L$7)*$C181,0))</f>
        <v>354</v>
      </c>
      <c r="M181" s="12">
        <f>INT(IF($E181&gt;0,INDEX(怒翼升级!$J$5:$Y$854,($E181-1)*50+$F181,M$7)*$C181,0)+IF($H181&gt;0,INDEX(怒翼升级!$J$5:$Y$854,($H181-1)*50+$H181,M$7)*$C181,0))</f>
        <v>354</v>
      </c>
      <c r="N181" s="12">
        <f>INT(IF($E181&gt;0,INDEX(怒翼升级!$J$5:$Y$854,($E181-1)*50+$F181,N$7)*$C181,0)+IF($H181&gt;0,INDEX(怒翼升级!$J$5:$Y$854,($H181-1)*50+$H181,N$7)*$C181,0))</f>
        <v>519</v>
      </c>
      <c r="O181" s="12">
        <f>INT(IF($E181&gt;0,INDEX(怒翼升级!$J$5:$Y$854,($E181-1)*50+$F181,O$7)*$C181,0)+IF($H181&gt;0,INDEX(怒翼升级!$J$5:$Y$854,($H181-1)*50+$H181,O$7)*$C181,0))</f>
        <v>283</v>
      </c>
      <c r="P181" s="12">
        <f>INT(IF($E181&gt;0,INDEX(怒翼升级!$J$5:$Y$854,($E181-1)*50+$F181,P$7)*$C181,0)+IF($H181&gt;0,INDEX(怒翼升级!$J$5:$Y$854,($H181-1)*50+$H181,P$7)*$C181,0))</f>
        <v>0</v>
      </c>
      <c r="Q181" s="12">
        <f>INT(IF($E181&gt;0,INDEX(怒翼升级!$J$5:$Y$854,($E181-1)*50+$F181,Q$7)*$C181,0)+IF($H181&gt;0,INDEX(怒翼升级!$J$5:$Y$854,($H181-1)*50+$H181,Q$7)*$C181,0))</f>
        <v>519</v>
      </c>
      <c r="R181" s="12">
        <f>INT(IF($E181&gt;0,INDEX(怒翼升级!$J$5:$Y$854,($E181-1)*50+$F181,R$7)*$C181,0)+IF($H181&gt;0,INDEX(怒翼升级!$J$5:$Y$854,($H181-1)*50+$H181,R$7)*$C181,0))</f>
        <v>0</v>
      </c>
      <c r="S181" s="12">
        <f>INT(IF($E181&gt;0,INDEX(怒翼升级!$J$5:$Y$854,($E181-1)*50+$F181,S$7)*$C181,0)+IF($H181&gt;0,INDEX(怒翼升级!$J$5:$Y$854,($H181-1)*50+$H181,S$7)*$C181,0))</f>
        <v>51</v>
      </c>
      <c r="T181" s="12">
        <f>INT(IF($E181&gt;0,INDEX(怒翼升级!$J$5:$Y$854,($E181-1)*50+$F181,T$7)*$C181,0)+IF($H181&gt;0,INDEX(怒翼升级!$J$5:$Y$854,($H181-1)*50+$H181,T$7)*$C181,0))</f>
        <v>51</v>
      </c>
      <c r="U181" s="12">
        <f>INT(IF($E181&gt;0,INDEX(怒翼升级!$J$5:$Y$854,($E181-1)*50+$F181,U$7)*$C181,0)+IF($H181&gt;0,INDEX(怒翼升级!$J$5:$Y$854,($H181-1)*50+$H181,U$7)*$C181,0))</f>
        <v>0</v>
      </c>
      <c r="V181" s="12">
        <f>INT(IF($E181&gt;0,INDEX(怒翼升级!$J$5:$Y$854,($E181-1)*50+$F181,V$7)*$C181,0)+IF($H181&gt;0,INDEX(怒翼升级!$J$5:$Y$854,($H181-1)*50+$H181,V$7)*$C181,0))</f>
        <v>0</v>
      </c>
      <c r="W181" s="12">
        <f>INT(IF($E181&gt;0,INDEX(怒翼升级!$J$5:$Y$854,($E181-1)*50+$F181,W$7)*$C181,0)+IF($H181&gt;0,INDEX(怒翼升级!$J$5:$Y$854,($H181-1)*50+$H181,W$7)*$C181,0))</f>
        <v>0</v>
      </c>
      <c r="X181" s="12">
        <f>INT(IF($E181&gt;0,INDEX(怒翼升级!$J$5:$Y$854,($E181-1)*50+$F181,X$7)*$C181,0)+IF($H181&gt;0,INDEX(怒翼升级!$J$5:$Y$854,($H181-1)*50+$H181,X$7)*$C181,0))</f>
        <v>0</v>
      </c>
      <c r="Y181" s="12">
        <f>INT(IF($E181&gt;0,INDEX(怒翼升级!$J$5:$Y$854,($E181-1)*50+$F181,Y$7)*$C181,0)+IF($H181&gt;0,INDEX(怒翼升级!$J$5:$Y$854,($H181-1)*50+$H181,Y$7)*$C181,0))</f>
        <v>0</v>
      </c>
    </row>
    <row r="182" spans="1:25" ht="16.5" x14ac:dyDescent="0.15">
      <c r="A182" s="14" t="s">
        <v>14</v>
      </c>
      <c r="B182" s="20" t="s">
        <v>189</v>
      </c>
      <c r="C182" s="12">
        <f t="shared" si="3"/>
        <v>0.25</v>
      </c>
      <c r="D182" s="14" t="s">
        <v>24</v>
      </c>
      <c r="E182" s="12">
        <f>INDEX(怒翼属性投放!$A$11:$A$27,MATCH(怒翼情缘!D182,怒翼属性投放!$B$11:$B$27,0))</f>
        <v>16</v>
      </c>
      <c r="F182" s="14">
        <v>35</v>
      </c>
      <c r="G182" s="14" t="s">
        <v>170</v>
      </c>
      <c r="H182" s="12">
        <f>IF(ISBLANK(G182),0,INDEX(怒翼属性投放!$A$11:$A$27,MATCH(怒翼情缘!G182,怒翼属性投放!$B$11:$B$27,0)))</f>
        <v>13</v>
      </c>
      <c r="I182" s="14">
        <v>35</v>
      </c>
      <c r="J182" s="12">
        <f>INT(IF($E182&gt;0,INDEX(怒翼升级!$J$5:$Y$854,($E182-1)*50+$F182,J$7)*$C182,0)+IF($H182&gt;0,INDEX(怒翼升级!$J$5:$Y$854,($H182-1)*50+$H182,J$7)*$C182,0))</f>
        <v>2500</v>
      </c>
      <c r="K182" s="12">
        <f>INT(IF($E182&gt;0,INDEX(怒翼升级!$J$5:$Y$854,($E182-1)*50+$F182,K$7)*$C182,0)+IF($H182&gt;0,INDEX(怒翼升级!$J$5:$Y$854,($H182-1)*50+$H182,K$7)*$C182,0))</f>
        <v>719</v>
      </c>
      <c r="L182" s="12">
        <f>INT(IF($E182&gt;0,INDEX(怒翼升级!$J$5:$Y$854,($E182-1)*50+$F182,L$7)*$C182,0)+IF($H182&gt;0,INDEX(怒翼升级!$J$5:$Y$854,($H182-1)*50+$H182,L$7)*$C182,0))</f>
        <v>359</v>
      </c>
      <c r="M182" s="12">
        <f>INT(IF($E182&gt;0,INDEX(怒翼升级!$J$5:$Y$854,($E182-1)*50+$F182,M$7)*$C182,0)+IF($H182&gt;0,INDEX(怒翼升级!$J$5:$Y$854,($H182-1)*50+$H182,M$7)*$C182,0))</f>
        <v>359</v>
      </c>
      <c r="N182" s="12">
        <f>INT(IF($E182&gt;0,INDEX(怒翼升级!$J$5:$Y$854,($E182-1)*50+$F182,N$7)*$C182,0)+IF($H182&gt;0,INDEX(怒翼升级!$J$5:$Y$854,($H182-1)*50+$H182,N$7)*$C182,0))</f>
        <v>519</v>
      </c>
      <c r="O182" s="12">
        <f>INT(IF($E182&gt;0,INDEX(怒翼升级!$J$5:$Y$854,($E182-1)*50+$F182,O$7)*$C182,0)+IF($H182&gt;0,INDEX(怒翼升级!$J$5:$Y$854,($H182-1)*50+$H182,O$7)*$C182,0))</f>
        <v>0</v>
      </c>
      <c r="P182" s="12">
        <f>INT(IF($E182&gt;0,INDEX(怒翼升级!$J$5:$Y$854,($E182-1)*50+$F182,P$7)*$C182,0)+IF($H182&gt;0,INDEX(怒翼升级!$J$5:$Y$854,($H182-1)*50+$H182,P$7)*$C182,0))</f>
        <v>819</v>
      </c>
      <c r="Q182" s="12">
        <f>INT(IF($E182&gt;0,INDEX(怒翼升级!$J$5:$Y$854,($E182-1)*50+$F182,Q$7)*$C182,0)+IF($H182&gt;0,INDEX(怒翼升级!$J$5:$Y$854,($H182-1)*50+$H182,Q$7)*$C182,0))</f>
        <v>0</v>
      </c>
      <c r="R182" s="12">
        <f>INT(IF($E182&gt;0,INDEX(怒翼升级!$J$5:$Y$854,($E182-1)*50+$F182,R$7)*$C182,0)+IF($H182&gt;0,INDEX(怒翼升级!$J$5:$Y$854,($H182-1)*50+$H182,R$7)*$C182,0))</f>
        <v>0</v>
      </c>
      <c r="S182" s="12">
        <f>INT(IF($E182&gt;0,INDEX(怒翼升级!$J$5:$Y$854,($E182-1)*50+$F182,S$7)*$C182,0)+IF($H182&gt;0,INDEX(怒翼升级!$J$5:$Y$854,($H182-1)*50+$H182,S$7)*$C182,0))</f>
        <v>0</v>
      </c>
      <c r="T182" s="12">
        <f>INT(IF($E182&gt;0,INDEX(怒翼升级!$J$5:$Y$854,($E182-1)*50+$F182,T$7)*$C182,0)+IF($H182&gt;0,INDEX(怒翼升级!$J$5:$Y$854,($H182-1)*50+$H182,T$7)*$C182,0))</f>
        <v>0</v>
      </c>
      <c r="U182" s="12">
        <f>INT(IF($E182&gt;0,INDEX(怒翼升级!$J$5:$Y$854,($E182-1)*50+$F182,U$7)*$C182,0)+IF($H182&gt;0,INDEX(怒翼升级!$J$5:$Y$854,($H182-1)*50+$H182,U$7)*$C182,0))</f>
        <v>51</v>
      </c>
      <c r="V182" s="12">
        <f>INT(IF($E182&gt;0,INDEX(怒翼升级!$J$5:$Y$854,($E182-1)*50+$F182,V$7)*$C182,0)+IF($H182&gt;0,INDEX(怒翼升级!$J$5:$Y$854,($H182-1)*50+$H182,V$7)*$C182,0))</f>
        <v>0</v>
      </c>
      <c r="W182" s="12">
        <f>INT(IF($E182&gt;0,INDEX(怒翼升级!$J$5:$Y$854,($E182-1)*50+$F182,W$7)*$C182,0)+IF($H182&gt;0,INDEX(怒翼升级!$J$5:$Y$854,($H182-1)*50+$H182,W$7)*$C182,0))</f>
        <v>51</v>
      </c>
      <c r="X182" s="12">
        <f>INT(IF($E182&gt;0,INDEX(怒翼升级!$J$5:$Y$854,($E182-1)*50+$F182,X$7)*$C182,0)+IF($H182&gt;0,INDEX(怒翼升级!$J$5:$Y$854,($H182-1)*50+$H182,X$7)*$C182,0))</f>
        <v>0</v>
      </c>
      <c r="Y182" s="12">
        <f>INT(IF($E182&gt;0,INDEX(怒翼升级!$J$5:$Y$854,($E182-1)*50+$F182,Y$7)*$C182,0)+IF($H182&gt;0,INDEX(怒翼升级!$J$5:$Y$854,($H182-1)*50+$H182,Y$7)*$C182,0))</f>
        <v>0</v>
      </c>
    </row>
    <row r="183" spans="1:25" ht="16.5" x14ac:dyDescent="0.15">
      <c r="A183" s="14" t="s">
        <v>15</v>
      </c>
      <c r="B183" s="20" t="s">
        <v>189</v>
      </c>
      <c r="C183" s="12">
        <f t="shared" si="3"/>
        <v>0.25</v>
      </c>
      <c r="D183" s="14" t="s">
        <v>23</v>
      </c>
      <c r="E183" s="12">
        <f>INDEX(怒翼属性投放!$A$11:$A$27,MATCH(怒翼情缘!D183,怒翼属性投放!$B$11:$B$27,0))</f>
        <v>15</v>
      </c>
      <c r="F183" s="14">
        <v>35</v>
      </c>
      <c r="G183" s="14" t="s">
        <v>182</v>
      </c>
      <c r="H183" s="12">
        <f>IF(ISBLANK(G183),0,INDEX(怒翼属性投放!$A$11:$A$27,MATCH(怒翼情缘!G183,怒翼属性投放!$B$11:$B$27,0)))</f>
        <v>14</v>
      </c>
      <c r="I183" s="14">
        <v>35</v>
      </c>
      <c r="J183" s="12">
        <f>INT(IF($E183&gt;0,INDEX(怒翼升级!$J$5:$Y$854,($E183-1)*50+$F183,J$7)*$C183,0)+IF($H183&gt;0,INDEX(怒翼升级!$J$5:$Y$854,($H183-1)*50+$H183,J$7)*$C183,0))</f>
        <v>2633</v>
      </c>
      <c r="K183" s="12">
        <f>INT(IF($E183&gt;0,INDEX(怒翼升级!$J$5:$Y$854,($E183-1)*50+$F183,K$7)*$C183,0)+IF($H183&gt;0,INDEX(怒翼升级!$J$5:$Y$854,($H183-1)*50+$H183,K$7)*$C183,0))</f>
        <v>730</v>
      </c>
      <c r="L183" s="12">
        <f>INT(IF($E183&gt;0,INDEX(怒翼升级!$J$5:$Y$854,($E183-1)*50+$F183,L$7)*$C183,0)+IF($H183&gt;0,INDEX(怒翼升级!$J$5:$Y$854,($H183-1)*50+$H183,L$7)*$C183,0))</f>
        <v>365</v>
      </c>
      <c r="M183" s="12">
        <f>INT(IF($E183&gt;0,INDEX(怒翼升级!$J$5:$Y$854,($E183-1)*50+$F183,M$7)*$C183,0)+IF($H183&gt;0,INDEX(怒翼升级!$J$5:$Y$854,($H183-1)*50+$H183,M$7)*$C183,0))</f>
        <v>365</v>
      </c>
      <c r="N183" s="12">
        <f>INT(IF($E183&gt;0,INDEX(怒翼升级!$J$5:$Y$854,($E183-1)*50+$F183,N$7)*$C183,0)+IF($H183&gt;0,INDEX(怒翼升级!$J$5:$Y$854,($H183-1)*50+$H183,N$7)*$C183,0))</f>
        <v>519</v>
      </c>
      <c r="O183" s="12">
        <f>INT(IF($E183&gt;0,INDEX(怒翼升级!$J$5:$Y$854,($E183-1)*50+$F183,O$7)*$C183,0)+IF($H183&gt;0,INDEX(怒翼升级!$J$5:$Y$854,($H183-1)*50+$H183,O$7)*$C183,0))</f>
        <v>519</v>
      </c>
      <c r="P183" s="12">
        <f>INT(IF($E183&gt;0,INDEX(怒翼升级!$J$5:$Y$854,($E183-1)*50+$F183,P$7)*$C183,0)+IF($H183&gt;0,INDEX(怒翼升级!$J$5:$Y$854,($H183-1)*50+$H183,P$7)*$C183,0))</f>
        <v>0</v>
      </c>
      <c r="Q183" s="12">
        <f>INT(IF($E183&gt;0,INDEX(怒翼升级!$J$5:$Y$854,($E183-1)*50+$F183,Q$7)*$C183,0)+IF($H183&gt;0,INDEX(怒翼升级!$J$5:$Y$854,($H183-1)*50+$H183,Q$7)*$C183,0))</f>
        <v>316</v>
      </c>
      <c r="R183" s="12">
        <f>INT(IF($E183&gt;0,INDEX(怒翼升级!$J$5:$Y$854,($E183-1)*50+$F183,R$7)*$C183,0)+IF($H183&gt;0,INDEX(怒翼升级!$J$5:$Y$854,($H183-1)*50+$H183,R$7)*$C183,0))</f>
        <v>51</v>
      </c>
      <c r="S183" s="12">
        <f>INT(IF($E183&gt;0,INDEX(怒翼升级!$J$5:$Y$854,($E183-1)*50+$F183,S$7)*$C183,0)+IF($H183&gt;0,INDEX(怒翼升级!$J$5:$Y$854,($H183-1)*50+$H183,S$7)*$C183,0))</f>
        <v>0</v>
      </c>
      <c r="T183" s="12">
        <f>INT(IF($E183&gt;0,INDEX(怒翼升级!$J$5:$Y$854,($E183-1)*50+$F183,T$7)*$C183,0)+IF($H183&gt;0,INDEX(怒翼升级!$J$5:$Y$854,($H183-1)*50+$H183,T$7)*$C183,0))</f>
        <v>0</v>
      </c>
      <c r="U183" s="12">
        <f>INT(IF($E183&gt;0,INDEX(怒翼升级!$J$5:$Y$854,($E183-1)*50+$F183,U$7)*$C183,0)+IF($H183&gt;0,INDEX(怒翼升级!$J$5:$Y$854,($H183-1)*50+$H183,U$7)*$C183,0))</f>
        <v>0</v>
      </c>
      <c r="V183" s="12">
        <f>INT(IF($E183&gt;0,INDEX(怒翼升级!$J$5:$Y$854,($E183-1)*50+$F183,V$7)*$C183,0)+IF($H183&gt;0,INDEX(怒翼升级!$J$5:$Y$854,($H183-1)*50+$H183,V$7)*$C183,0))</f>
        <v>51</v>
      </c>
      <c r="W183" s="12">
        <f>INT(IF($E183&gt;0,INDEX(怒翼升级!$J$5:$Y$854,($E183-1)*50+$F183,W$7)*$C183,0)+IF($H183&gt;0,INDEX(怒翼升级!$J$5:$Y$854,($H183-1)*50+$H183,W$7)*$C183,0))</f>
        <v>0</v>
      </c>
      <c r="X183" s="12">
        <f>INT(IF($E183&gt;0,INDEX(怒翼升级!$J$5:$Y$854,($E183-1)*50+$F183,X$7)*$C183,0)+IF($H183&gt;0,INDEX(怒翼升级!$J$5:$Y$854,($H183-1)*50+$H183,X$7)*$C183,0))</f>
        <v>0</v>
      </c>
      <c r="Y183" s="12">
        <f>INT(IF($E183&gt;0,INDEX(怒翼升级!$J$5:$Y$854,($E183-1)*50+$F183,Y$7)*$C183,0)+IF($H183&gt;0,INDEX(怒翼升级!$J$5:$Y$854,($H183-1)*50+$H183,Y$7)*$C183,0))</f>
        <v>0</v>
      </c>
    </row>
    <row r="184" spans="1:25" ht="16.5" x14ac:dyDescent="0.15">
      <c r="A184" s="14" t="s">
        <v>16</v>
      </c>
      <c r="B184" s="20" t="s">
        <v>189</v>
      </c>
      <c r="C184" s="12">
        <f t="shared" si="3"/>
        <v>0.25</v>
      </c>
      <c r="D184" s="14" t="s">
        <v>25</v>
      </c>
      <c r="E184" s="12">
        <f>INDEX(怒翼属性投放!$A$11:$A$27,MATCH(怒翼情缘!D184,怒翼属性投放!$B$11:$B$27,0))</f>
        <v>17</v>
      </c>
      <c r="F184" s="14">
        <v>35</v>
      </c>
      <c r="G184" s="14" t="s">
        <v>180</v>
      </c>
      <c r="H184" s="12">
        <f>IF(ISBLANK(G184),0,INDEX(怒翼属性投放!$A$11:$A$27,MATCH(怒翼情缘!G184,怒翼属性投放!$B$11:$B$27,0)))</f>
        <v>11</v>
      </c>
      <c r="I184" s="14">
        <v>35</v>
      </c>
      <c r="J184" s="12">
        <f>INT(IF($E184&gt;0,INDEX(怒翼升级!$J$5:$Y$854,($E184-1)*50+$F184,J$7)*$C184,0)+IF($H184&gt;0,INDEX(怒翼升级!$J$5:$Y$854,($H184-1)*50+$H184,J$7)*$C184,0))</f>
        <v>1201</v>
      </c>
      <c r="K184" s="12">
        <f>INT(IF($E184&gt;0,INDEX(怒翼升级!$J$5:$Y$854,($E184-1)*50+$F184,K$7)*$C184,0)+IF($H184&gt;0,INDEX(怒翼升级!$J$5:$Y$854,($H184-1)*50+$H184,K$7)*$C184,0))</f>
        <v>615</v>
      </c>
      <c r="L184" s="12">
        <f>INT(IF($E184&gt;0,INDEX(怒翼升级!$J$5:$Y$854,($E184-1)*50+$F184,L$7)*$C184,0)+IF($H184&gt;0,INDEX(怒翼升级!$J$5:$Y$854,($H184-1)*50+$H184,L$7)*$C184,0))</f>
        <v>307</v>
      </c>
      <c r="M184" s="12">
        <f>INT(IF($E184&gt;0,INDEX(怒翼升级!$J$5:$Y$854,($E184-1)*50+$F184,M$7)*$C184,0)+IF($H184&gt;0,INDEX(怒翼升级!$J$5:$Y$854,($H184-1)*50+$H184,M$7)*$C184,0))</f>
        <v>307</v>
      </c>
      <c r="N184" s="12">
        <f>INT(IF($E184&gt;0,INDEX(怒翼升级!$J$5:$Y$854,($E184-1)*50+$F184,N$7)*$C184,0)+IF($H184&gt;0,INDEX(怒翼升级!$J$5:$Y$854,($H184-1)*50+$H184,N$7)*$C184,0))</f>
        <v>952</v>
      </c>
      <c r="O184" s="12">
        <f>INT(IF($E184&gt;0,INDEX(怒翼升级!$J$5:$Y$854,($E184-1)*50+$F184,O$7)*$C184,0)+IF($H184&gt;0,INDEX(怒翼升级!$J$5:$Y$854,($H184-1)*50+$H184,O$7)*$C184,0))</f>
        <v>0</v>
      </c>
      <c r="P184" s="12">
        <f>INT(IF($E184&gt;0,INDEX(怒翼升级!$J$5:$Y$854,($E184-1)*50+$F184,P$7)*$C184,0)+IF($H184&gt;0,INDEX(怒翼升级!$J$5:$Y$854,($H184-1)*50+$H184,P$7)*$C184,0))</f>
        <v>0</v>
      </c>
      <c r="Q184" s="12">
        <f>INT(IF($E184&gt;0,INDEX(怒翼升级!$J$5:$Y$854,($E184-1)*50+$F184,Q$7)*$C184,0)+IF($H184&gt;0,INDEX(怒翼升级!$J$5:$Y$854,($H184-1)*50+$H184,Q$7)*$C184,0))</f>
        <v>519</v>
      </c>
      <c r="R184" s="12">
        <f>INT(IF($E184&gt;0,INDEX(怒翼升级!$J$5:$Y$854,($E184-1)*50+$F184,R$7)*$C184,0)+IF($H184&gt;0,INDEX(怒翼升级!$J$5:$Y$854,($H184-1)*50+$H184,R$7)*$C184,0))</f>
        <v>0</v>
      </c>
      <c r="S184" s="12">
        <f>INT(IF($E184&gt;0,INDEX(怒翼升级!$J$5:$Y$854,($E184-1)*50+$F184,S$7)*$C184,0)+IF($H184&gt;0,INDEX(怒翼升级!$J$5:$Y$854,($H184-1)*50+$H184,S$7)*$C184,0))</f>
        <v>51</v>
      </c>
      <c r="T184" s="12">
        <f>INT(IF($E184&gt;0,INDEX(怒翼升级!$J$5:$Y$854,($E184-1)*50+$F184,T$7)*$C184,0)+IF($H184&gt;0,INDEX(怒翼升级!$J$5:$Y$854,($H184-1)*50+$H184,T$7)*$C184,0))</f>
        <v>51</v>
      </c>
      <c r="U184" s="12">
        <f>INT(IF($E184&gt;0,INDEX(怒翼升级!$J$5:$Y$854,($E184-1)*50+$F184,U$7)*$C184,0)+IF($H184&gt;0,INDEX(怒翼升级!$J$5:$Y$854,($H184-1)*50+$H184,U$7)*$C184,0))</f>
        <v>0</v>
      </c>
      <c r="V184" s="12">
        <f>INT(IF($E184&gt;0,INDEX(怒翼升级!$J$5:$Y$854,($E184-1)*50+$F184,V$7)*$C184,0)+IF($H184&gt;0,INDEX(怒翼升级!$J$5:$Y$854,($H184-1)*50+$H184,V$7)*$C184,0))</f>
        <v>0</v>
      </c>
      <c r="W184" s="12">
        <f>INT(IF($E184&gt;0,INDEX(怒翼升级!$J$5:$Y$854,($E184-1)*50+$F184,W$7)*$C184,0)+IF($H184&gt;0,INDEX(怒翼升级!$J$5:$Y$854,($H184-1)*50+$H184,W$7)*$C184,0))</f>
        <v>0</v>
      </c>
      <c r="X184" s="12">
        <f>INT(IF($E184&gt;0,INDEX(怒翼升级!$J$5:$Y$854,($E184-1)*50+$F184,X$7)*$C184,0)+IF($H184&gt;0,INDEX(怒翼升级!$J$5:$Y$854,($H184-1)*50+$H184,X$7)*$C184,0))</f>
        <v>0</v>
      </c>
      <c r="Y184" s="12">
        <f>INT(IF($E184&gt;0,INDEX(怒翼升级!$J$5:$Y$854,($E184-1)*50+$F184,Y$7)*$C184,0)+IF($H184&gt;0,INDEX(怒翼升级!$J$5:$Y$854,($H184-1)*50+$H184,Y$7)*$C184,0))</f>
        <v>0</v>
      </c>
    </row>
    <row r="185" spans="1:25" ht="16.5" x14ac:dyDescent="0.15">
      <c r="A185" s="14" t="s">
        <v>17</v>
      </c>
      <c r="B185" s="20" t="s">
        <v>189</v>
      </c>
      <c r="C185" s="12">
        <f t="shared" si="3"/>
        <v>0.4</v>
      </c>
      <c r="D185" s="14" t="s">
        <v>30</v>
      </c>
      <c r="E185" s="12">
        <f>INDEX(怒翼属性投放!$A$11:$A$27,MATCH(怒翼情缘!D185,怒翼属性投放!$B$11:$B$27,0))</f>
        <v>10</v>
      </c>
      <c r="F185" s="14">
        <v>35</v>
      </c>
      <c r="G185" s="14"/>
      <c r="H185" s="12">
        <f>IF(ISBLANK(G185),0,INDEX(怒翼属性投放!$A$11:$A$27,MATCH(怒翼情缘!G185,怒翼属性投放!$B$11:$B$27,0)))</f>
        <v>0</v>
      </c>
      <c r="I185" s="14">
        <v>35</v>
      </c>
      <c r="J185" s="12">
        <f>INT(IF($E185&gt;0,INDEX(怒翼升级!$J$5:$Y$854,($E185-1)*50+$F185,J$7)*$C185,0)+IF($H185&gt;0,INDEX(怒翼升级!$J$5:$Y$854,($H185-1)*50+$H185,J$7)*$C185,0))</f>
        <v>6100</v>
      </c>
      <c r="K185" s="12">
        <f>INT(IF($E185&gt;0,INDEX(怒翼升级!$J$5:$Y$854,($E185-1)*50+$F185,K$7)*$C185,0)+IF($H185&gt;0,INDEX(怒翼升级!$J$5:$Y$854,($H185-1)*50+$H185,K$7)*$C185,0))</f>
        <v>488</v>
      </c>
      <c r="L185" s="12">
        <f>INT(IF($E185&gt;0,INDEX(怒翼升级!$J$5:$Y$854,($E185-1)*50+$F185,L$7)*$C185,0)+IF($H185&gt;0,INDEX(怒翼升级!$J$5:$Y$854,($H185-1)*50+$H185,L$7)*$C185,0))</f>
        <v>244</v>
      </c>
      <c r="M185" s="12">
        <f>INT(IF($E185&gt;0,INDEX(怒翼升级!$J$5:$Y$854,($E185-1)*50+$F185,M$7)*$C185,0)+IF($H185&gt;0,INDEX(怒翼升级!$J$5:$Y$854,($H185-1)*50+$H185,M$7)*$C185,0))</f>
        <v>244</v>
      </c>
      <c r="N185" s="12">
        <f>INT(IF($E185&gt;0,INDEX(怒翼升级!$J$5:$Y$854,($E185-1)*50+$F185,N$7)*$C185,0)+IF($H185&gt;0,INDEX(怒翼升级!$J$5:$Y$854,($H185-1)*50+$H185,N$7)*$C185,0))</f>
        <v>0</v>
      </c>
      <c r="O185" s="12">
        <f>INT(IF($E185&gt;0,INDEX(怒翼升级!$J$5:$Y$854,($E185-1)*50+$F185,O$7)*$C185,0)+IF($H185&gt;0,INDEX(怒翼升级!$J$5:$Y$854,($H185-1)*50+$H185,O$7)*$C185,0))</f>
        <v>0</v>
      </c>
      <c r="P185" s="12">
        <f>INT(IF($E185&gt;0,INDEX(怒翼升级!$J$5:$Y$854,($E185-1)*50+$F185,P$7)*$C185,0)+IF($H185&gt;0,INDEX(怒翼升级!$J$5:$Y$854,($H185-1)*50+$H185,P$7)*$C185,0))</f>
        <v>0</v>
      </c>
      <c r="Q185" s="12">
        <f>INT(IF($E185&gt;0,INDEX(怒翼升级!$J$5:$Y$854,($E185-1)*50+$F185,Q$7)*$C185,0)+IF($H185&gt;0,INDEX(怒翼升级!$J$5:$Y$854,($H185-1)*50+$H185,Q$7)*$C185,0))</f>
        <v>732</v>
      </c>
      <c r="R185" s="12">
        <f>INT(IF($E185&gt;0,INDEX(怒翼升级!$J$5:$Y$854,($E185-1)*50+$F185,R$7)*$C185,0)+IF($H185&gt;0,INDEX(怒翼升级!$J$5:$Y$854,($H185-1)*50+$H185,R$7)*$C185,0))</f>
        <v>0</v>
      </c>
      <c r="S185" s="12">
        <f>INT(IF($E185&gt;0,INDEX(怒翼升级!$J$5:$Y$854,($E185-1)*50+$F185,S$7)*$C185,0)+IF($H185&gt;0,INDEX(怒翼升级!$J$5:$Y$854,($H185-1)*50+$H185,S$7)*$C185,0))</f>
        <v>0</v>
      </c>
      <c r="T185" s="12">
        <f>INT(IF($E185&gt;0,INDEX(怒翼升级!$J$5:$Y$854,($E185-1)*50+$F185,T$7)*$C185,0)+IF($H185&gt;0,INDEX(怒翼升级!$J$5:$Y$854,($H185-1)*50+$H185,T$7)*$C185,0))</f>
        <v>0</v>
      </c>
      <c r="U185" s="12">
        <f>INT(IF($E185&gt;0,INDEX(怒翼升级!$J$5:$Y$854,($E185-1)*50+$F185,U$7)*$C185,0)+IF($H185&gt;0,INDEX(怒翼升级!$J$5:$Y$854,($H185-1)*50+$H185,U$7)*$C185,0))</f>
        <v>0</v>
      </c>
      <c r="V185" s="12">
        <f>INT(IF($E185&gt;0,INDEX(怒翼升级!$J$5:$Y$854,($E185-1)*50+$F185,V$7)*$C185,0)+IF($H185&gt;0,INDEX(怒翼升级!$J$5:$Y$854,($H185-1)*50+$H185,V$7)*$C185,0))</f>
        <v>0</v>
      </c>
      <c r="W185" s="12">
        <f>INT(IF($E185&gt;0,INDEX(怒翼升级!$J$5:$Y$854,($E185-1)*50+$F185,W$7)*$C185,0)+IF($H185&gt;0,INDEX(怒翼升级!$J$5:$Y$854,($H185-1)*50+$H185,W$7)*$C185,0))</f>
        <v>0</v>
      </c>
      <c r="X185" s="12">
        <f>INT(IF($E185&gt;0,INDEX(怒翼升级!$J$5:$Y$854,($E185-1)*50+$F185,X$7)*$C185,0)+IF($H185&gt;0,INDEX(怒翼升级!$J$5:$Y$854,($H185-1)*50+$H185,X$7)*$C185,0))</f>
        <v>0</v>
      </c>
      <c r="Y185" s="12">
        <f>INT(IF($E185&gt;0,INDEX(怒翼升级!$J$5:$Y$854,($E185-1)*50+$F185,Y$7)*$C185,0)+IF($H185&gt;0,INDEX(怒翼升级!$J$5:$Y$854,($H185-1)*50+$H185,Y$7)*$C185,0))</f>
        <v>0</v>
      </c>
    </row>
    <row r="186" spans="1:25" ht="16.5" x14ac:dyDescent="0.15">
      <c r="A186" s="14" t="s">
        <v>18</v>
      </c>
      <c r="B186" s="20" t="s">
        <v>189</v>
      </c>
      <c r="C186" s="12">
        <f t="shared" si="3"/>
        <v>0.4</v>
      </c>
      <c r="D186" s="14" t="s">
        <v>31</v>
      </c>
      <c r="E186" s="12">
        <f>INDEX(怒翼属性投放!$A$11:$A$27,MATCH(怒翼情缘!D186,怒翼属性投放!$B$11:$B$27,0))</f>
        <v>11</v>
      </c>
      <c r="F186" s="14">
        <v>35</v>
      </c>
      <c r="G186" s="14"/>
      <c r="H186" s="12">
        <f>IF(ISBLANK(G186),0,INDEX(怒翼属性投放!$A$11:$A$27,MATCH(怒翼情缘!G186,怒翼属性投放!$B$11:$B$27,0)))</f>
        <v>0</v>
      </c>
      <c r="I186" s="14">
        <v>35</v>
      </c>
      <c r="J186" s="12">
        <f>INT(IF($E186&gt;0,INDEX(怒翼升级!$J$5:$Y$854,($E186-1)*50+$F186,J$7)*$C186,0)+IF($H186&gt;0,INDEX(怒翼升级!$J$5:$Y$854,($H186-1)*50+$H186,J$7)*$C186,0))</f>
        <v>4692</v>
      </c>
      <c r="K186" s="12">
        <f>INT(IF($E186&gt;0,INDEX(怒翼升级!$J$5:$Y$854,($E186-1)*50+$F186,K$7)*$C186,0)+IF($H186&gt;0,INDEX(怒翼升级!$J$5:$Y$854,($H186-1)*50+$H186,K$7)*$C186,0))</f>
        <v>375</v>
      </c>
      <c r="L186" s="12">
        <f>INT(IF($E186&gt;0,INDEX(怒翼升级!$J$5:$Y$854,($E186-1)*50+$F186,L$7)*$C186,0)+IF($H186&gt;0,INDEX(怒翼升级!$J$5:$Y$854,($H186-1)*50+$H186,L$7)*$C186,0))</f>
        <v>187</v>
      </c>
      <c r="M186" s="12">
        <f>INT(IF($E186&gt;0,INDEX(怒翼升级!$J$5:$Y$854,($E186-1)*50+$F186,M$7)*$C186,0)+IF($H186&gt;0,INDEX(怒翼升级!$J$5:$Y$854,($H186-1)*50+$H186,M$7)*$C186,0))</f>
        <v>187</v>
      </c>
      <c r="N186" s="12">
        <f>INT(IF($E186&gt;0,INDEX(怒翼升级!$J$5:$Y$854,($E186-1)*50+$F186,N$7)*$C186,0)+IF($H186&gt;0,INDEX(怒翼升级!$J$5:$Y$854,($H186-1)*50+$H186,N$7)*$C186,0))</f>
        <v>1689</v>
      </c>
      <c r="O186" s="12">
        <f>INT(IF($E186&gt;0,INDEX(怒翼升级!$J$5:$Y$854,($E186-1)*50+$F186,O$7)*$C186,0)+IF($H186&gt;0,INDEX(怒翼升级!$J$5:$Y$854,($H186-1)*50+$H186,O$7)*$C186,0))</f>
        <v>0</v>
      </c>
      <c r="P186" s="12">
        <f>INT(IF($E186&gt;0,INDEX(怒翼升级!$J$5:$Y$854,($E186-1)*50+$F186,P$7)*$C186,0)+IF($H186&gt;0,INDEX(怒翼升级!$J$5:$Y$854,($H186-1)*50+$H186,P$7)*$C186,0))</f>
        <v>0</v>
      </c>
      <c r="Q186" s="12">
        <f>INT(IF($E186&gt;0,INDEX(怒翼升级!$J$5:$Y$854,($E186-1)*50+$F186,Q$7)*$C186,0)+IF($H186&gt;0,INDEX(怒翼升级!$J$5:$Y$854,($H186-1)*50+$H186,Q$7)*$C186,0))</f>
        <v>0</v>
      </c>
      <c r="R186" s="12">
        <f>INT(IF($E186&gt;0,INDEX(怒翼升级!$J$5:$Y$854,($E186-1)*50+$F186,R$7)*$C186,0)+IF($H186&gt;0,INDEX(怒翼升级!$J$5:$Y$854,($H186-1)*50+$H186,R$7)*$C186,0))</f>
        <v>0</v>
      </c>
      <c r="S186" s="12">
        <f>INT(IF($E186&gt;0,INDEX(怒翼升级!$J$5:$Y$854,($E186-1)*50+$F186,S$7)*$C186,0)+IF($H186&gt;0,INDEX(怒翼升级!$J$5:$Y$854,($H186-1)*50+$H186,S$7)*$C186,0))</f>
        <v>0</v>
      </c>
      <c r="T186" s="12">
        <f>INT(IF($E186&gt;0,INDEX(怒翼升级!$J$5:$Y$854,($E186-1)*50+$F186,T$7)*$C186,0)+IF($H186&gt;0,INDEX(怒翼升级!$J$5:$Y$854,($H186-1)*50+$H186,T$7)*$C186,0))</f>
        <v>0</v>
      </c>
      <c r="U186" s="12">
        <f>INT(IF($E186&gt;0,INDEX(怒翼升级!$J$5:$Y$854,($E186-1)*50+$F186,U$7)*$C186,0)+IF($H186&gt;0,INDEX(怒翼升级!$J$5:$Y$854,($H186-1)*50+$H186,U$7)*$C186,0))</f>
        <v>0</v>
      </c>
      <c r="V186" s="12">
        <f>INT(IF($E186&gt;0,INDEX(怒翼升级!$J$5:$Y$854,($E186-1)*50+$F186,V$7)*$C186,0)+IF($H186&gt;0,INDEX(怒翼升级!$J$5:$Y$854,($H186-1)*50+$H186,V$7)*$C186,0))</f>
        <v>0</v>
      </c>
      <c r="W186" s="12">
        <f>INT(IF($E186&gt;0,INDEX(怒翼升级!$J$5:$Y$854,($E186-1)*50+$F186,W$7)*$C186,0)+IF($H186&gt;0,INDEX(怒翼升级!$J$5:$Y$854,($H186-1)*50+$H186,W$7)*$C186,0))</f>
        <v>0</v>
      </c>
      <c r="X186" s="12">
        <f>INT(IF($E186&gt;0,INDEX(怒翼升级!$J$5:$Y$854,($E186-1)*50+$F186,X$7)*$C186,0)+IF($H186&gt;0,INDEX(怒翼升级!$J$5:$Y$854,($H186-1)*50+$H186,X$7)*$C186,0))</f>
        <v>0</v>
      </c>
      <c r="Y186" s="12">
        <f>INT(IF($E186&gt;0,INDEX(怒翼升级!$J$5:$Y$854,($E186-1)*50+$F186,Y$7)*$C186,0)+IF($H186&gt;0,INDEX(怒翼升级!$J$5:$Y$854,($H186-1)*50+$H186,Y$7)*$C186,0))</f>
        <v>0</v>
      </c>
    </row>
    <row r="187" spans="1:25" ht="16.5" x14ac:dyDescent="0.15">
      <c r="A187" s="14" t="s">
        <v>19</v>
      </c>
      <c r="B187" s="20" t="s">
        <v>189</v>
      </c>
      <c r="C187" s="12">
        <f t="shared" si="3"/>
        <v>0.4</v>
      </c>
      <c r="D187" s="14" t="s">
        <v>29</v>
      </c>
      <c r="E187" s="12">
        <f>INDEX(怒翼属性投放!$A$11:$A$27,MATCH(怒翼情缘!D187,怒翼属性投放!$B$11:$B$27,0))</f>
        <v>9</v>
      </c>
      <c r="F187" s="14">
        <v>35</v>
      </c>
      <c r="G187" s="14"/>
      <c r="H187" s="12">
        <f>IF(ISBLANK(G187),0,INDEX(怒翼属性投放!$A$11:$A$27,MATCH(怒翼情缘!G187,怒翼属性投放!$B$11:$B$27,0)))</f>
        <v>0</v>
      </c>
      <c r="I187" s="14">
        <v>35</v>
      </c>
      <c r="J187" s="12">
        <f>INT(IF($E187&gt;0,INDEX(怒翼升级!$J$5:$Y$854,($E187-1)*50+$F187,J$7)*$C187,0)+IF($H187&gt;0,INDEX(怒翼升级!$J$5:$Y$854,($H187-1)*50+$H187,J$7)*$C187,0))</f>
        <v>6100</v>
      </c>
      <c r="K187" s="12">
        <f>INT(IF($E187&gt;0,INDEX(怒翼升级!$J$5:$Y$854,($E187-1)*50+$F187,K$7)*$C187,0)+IF($H187&gt;0,INDEX(怒翼升级!$J$5:$Y$854,($H187-1)*50+$H187,K$7)*$C187,0))</f>
        <v>488</v>
      </c>
      <c r="L187" s="12">
        <f>INT(IF($E187&gt;0,INDEX(怒翼升级!$J$5:$Y$854,($E187-1)*50+$F187,L$7)*$C187,0)+IF($H187&gt;0,INDEX(怒翼升级!$J$5:$Y$854,($H187-1)*50+$H187,L$7)*$C187,0))</f>
        <v>244</v>
      </c>
      <c r="M187" s="12">
        <f>INT(IF($E187&gt;0,INDEX(怒翼升级!$J$5:$Y$854,($E187-1)*50+$F187,M$7)*$C187,0)+IF($H187&gt;0,INDEX(怒翼升级!$J$5:$Y$854,($H187-1)*50+$H187,M$7)*$C187,0))</f>
        <v>244</v>
      </c>
      <c r="N187" s="12">
        <f>INT(IF($E187&gt;0,INDEX(怒翼升级!$J$5:$Y$854,($E187-1)*50+$F187,N$7)*$C187,0)+IF($H187&gt;0,INDEX(怒翼升级!$J$5:$Y$854,($H187-1)*50+$H187,N$7)*$C187,0))</f>
        <v>0</v>
      </c>
      <c r="O187" s="12">
        <f>INT(IF($E187&gt;0,INDEX(怒翼升级!$J$5:$Y$854,($E187-1)*50+$F187,O$7)*$C187,0)+IF($H187&gt;0,INDEX(怒翼升级!$J$5:$Y$854,($H187-1)*50+$H187,O$7)*$C187,0))</f>
        <v>0</v>
      </c>
      <c r="P187" s="12">
        <f>INT(IF($E187&gt;0,INDEX(怒翼升级!$J$5:$Y$854,($E187-1)*50+$F187,P$7)*$C187,0)+IF($H187&gt;0,INDEX(怒翼升级!$J$5:$Y$854,($H187-1)*50+$H187,P$7)*$C187,0))</f>
        <v>732</v>
      </c>
      <c r="Q187" s="12">
        <f>INT(IF($E187&gt;0,INDEX(怒翼升级!$J$5:$Y$854,($E187-1)*50+$F187,Q$7)*$C187,0)+IF($H187&gt;0,INDEX(怒翼升级!$J$5:$Y$854,($H187-1)*50+$H187,Q$7)*$C187,0))</f>
        <v>0</v>
      </c>
      <c r="R187" s="12">
        <f>INT(IF($E187&gt;0,INDEX(怒翼升级!$J$5:$Y$854,($E187-1)*50+$F187,R$7)*$C187,0)+IF($H187&gt;0,INDEX(怒翼升级!$J$5:$Y$854,($H187-1)*50+$H187,R$7)*$C187,0))</f>
        <v>0</v>
      </c>
      <c r="S187" s="12">
        <f>INT(IF($E187&gt;0,INDEX(怒翼升级!$J$5:$Y$854,($E187-1)*50+$F187,S$7)*$C187,0)+IF($H187&gt;0,INDEX(怒翼升级!$J$5:$Y$854,($H187-1)*50+$H187,S$7)*$C187,0))</f>
        <v>0</v>
      </c>
      <c r="T187" s="12">
        <f>INT(IF($E187&gt;0,INDEX(怒翼升级!$J$5:$Y$854,($E187-1)*50+$F187,T$7)*$C187,0)+IF($H187&gt;0,INDEX(怒翼升级!$J$5:$Y$854,($H187-1)*50+$H187,T$7)*$C187,0))</f>
        <v>0</v>
      </c>
      <c r="U187" s="12">
        <f>INT(IF($E187&gt;0,INDEX(怒翼升级!$J$5:$Y$854,($E187-1)*50+$F187,U$7)*$C187,0)+IF($H187&gt;0,INDEX(怒翼升级!$J$5:$Y$854,($H187-1)*50+$H187,U$7)*$C187,0))</f>
        <v>0</v>
      </c>
      <c r="V187" s="12">
        <f>INT(IF($E187&gt;0,INDEX(怒翼升级!$J$5:$Y$854,($E187-1)*50+$F187,V$7)*$C187,0)+IF($H187&gt;0,INDEX(怒翼升级!$J$5:$Y$854,($H187-1)*50+$H187,V$7)*$C187,0))</f>
        <v>0</v>
      </c>
      <c r="W187" s="12">
        <f>INT(IF($E187&gt;0,INDEX(怒翼升级!$J$5:$Y$854,($E187-1)*50+$F187,W$7)*$C187,0)+IF($H187&gt;0,INDEX(怒翼升级!$J$5:$Y$854,($H187-1)*50+$H187,W$7)*$C187,0))</f>
        <v>0</v>
      </c>
      <c r="X187" s="12">
        <f>INT(IF($E187&gt;0,INDEX(怒翼升级!$J$5:$Y$854,($E187-1)*50+$F187,X$7)*$C187,0)+IF($H187&gt;0,INDEX(怒翼升级!$J$5:$Y$854,($H187-1)*50+$H187,X$7)*$C187,0))</f>
        <v>0</v>
      </c>
      <c r="Y187" s="12">
        <f>INT(IF($E187&gt;0,INDEX(怒翼升级!$J$5:$Y$854,($E187-1)*50+$F187,Y$7)*$C187,0)+IF($H187&gt;0,INDEX(怒翼升级!$J$5:$Y$854,($H187-1)*50+$H187,Y$7)*$C187,0))</f>
        <v>0</v>
      </c>
    </row>
    <row r="188" spans="1:25" ht="16.5" x14ac:dyDescent="0.15">
      <c r="A188" s="14" t="s">
        <v>20</v>
      </c>
      <c r="B188" s="20" t="s">
        <v>189</v>
      </c>
      <c r="C188" s="12">
        <f t="shared" si="3"/>
        <v>0.4</v>
      </c>
      <c r="D188" s="14" t="s">
        <v>23</v>
      </c>
      <c r="E188" s="12">
        <f>INDEX(怒翼属性投放!$A$11:$A$27,MATCH(怒翼情缘!D188,怒翼属性投放!$B$11:$B$27,0))</f>
        <v>15</v>
      </c>
      <c r="F188" s="14">
        <v>35</v>
      </c>
      <c r="G188" s="14"/>
      <c r="H188" s="12">
        <f>IF(ISBLANK(G188),0,INDEX(怒翼属性投放!$A$11:$A$27,MATCH(怒翼情缘!G188,怒翼属性投放!$B$11:$B$27,0)))</f>
        <v>0</v>
      </c>
      <c r="I188" s="14">
        <v>35</v>
      </c>
      <c r="J188" s="12">
        <f>INT(IF($E188&gt;0,INDEX(怒翼升级!$J$5:$Y$854,($E188-1)*50+$F188,J$7)*$C188,0)+IF($H188&gt;0,INDEX(怒翼升级!$J$5:$Y$854,($H188-1)*50+$H188,J$7)*$C188,0))</f>
        <v>0</v>
      </c>
      <c r="K188" s="12">
        <f>INT(IF($E188&gt;0,INDEX(怒翼升级!$J$5:$Y$854,($E188-1)*50+$F188,K$7)*$C188,0)+IF($H188&gt;0,INDEX(怒翼升级!$J$5:$Y$854,($H188-1)*50+$H188,K$7)*$C188,0))</f>
        <v>831</v>
      </c>
      <c r="L188" s="12">
        <f>INT(IF($E188&gt;0,INDEX(怒翼升级!$J$5:$Y$854,($E188-1)*50+$F188,L$7)*$C188,0)+IF($H188&gt;0,INDEX(怒翼升级!$J$5:$Y$854,($H188-1)*50+$H188,L$7)*$C188,0))</f>
        <v>415</v>
      </c>
      <c r="M188" s="12">
        <f>INT(IF($E188&gt;0,INDEX(怒翼升级!$J$5:$Y$854,($E188-1)*50+$F188,M$7)*$C188,0)+IF($H188&gt;0,INDEX(怒翼升级!$J$5:$Y$854,($H188-1)*50+$H188,M$7)*$C188,0))</f>
        <v>415</v>
      </c>
      <c r="N188" s="12">
        <f>INT(IF($E188&gt;0,INDEX(怒翼升级!$J$5:$Y$854,($E188-1)*50+$F188,N$7)*$C188,0)+IF($H188&gt;0,INDEX(怒翼升级!$J$5:$Y$854,($H188-1)*50+$H188,N$7)*$C188,0))</f>
        <v>831</v>
      </c>
      <c r="O188" s="12">
        <f>INT(IF($E188&gt;0,INDEX(怒翼升级!$J$5:$Y$854,($E188-1)*50+$F188,O$7)*$C188,0)+IF($H188&gt;0,INDEX(怒翼升级!$J$5:$Y$854,($H188-1)*50+$H188,O$7)*$C188,0))</f>
        <v>831</v>
      </c>
      <c r="P188" s="12">
        <f>INT(IF($E188&gt;0,INDEX(怒翼升级!$J$5:$Y$854,($E188-1)*50+$F188,P$7)*$C188,0)+IF($H188&gt;0,INDEX(怒翼升级!$J$5:$Y$854,($H188-1)*50+$H188,P$7)*$C188,0))</f>
        <v>0</v>
      </c>
      <c r="Q188" s="12">
        <f>INT(IF($E188&gt;0,INDEX(怒翼升级!$J$5:$Y$854,($E188-1)*50+$F188,Q$7)*$C188,0)+IF($H188&gt;0,INDEX(怒翼升级!$J$5:$Y$854,($H188-1)*50+$H188,Q$7)*$C188,0))</f>
        <v>0</v>
      </c>
      <c r="R188" s="12">
        <f>INT(IF($E188&gt;0,INDEX(怒翼升级!$J$5:$Y$854,($E188-1)*50+$F188,R$7)*$C188,0)+IF($H188&gt;0,INDEX(怒翼升级!$J$5:$Y$854,($H188-1)*50+$H188,R$7)*$C188,0))</f>
        <v>82</v>
      </c>
      <c r="S188" s="12">
        <f>INT(IF($E188&gt;0,INDEX(怒翼升级!$J$5:$Y$854,($E188-1)*50+$F188,S$7)*$C188,0)+IF($H188&gt;0,INDEX(怒翼升级!$J$5:$Y$854,($H188-1)*50+$H188,S$7)*$C188,0))</f>
        <v>0</v>
      </c>
      <c r="T188" s="12">
        <f>INT(IF($E188&gt;0,INDEX(怒翼升级!$J$5:$Y$854,($E188-1)*50+$F188,T$7)*$C188,0)+IF($H188&gt;0,INDEX(怒翼升级!$J$5:$Y$854,($H188-1)*50+$H188,T$7)*$C188,0))</f>
        <v>0</v>
      </c>
      <c r="U188" s="12">
        <f>INT(IF($E188&gt;0,INDEX(怒翼升级!$J$5:$Y$854,($E188-1)*50+$F188,U$7)*$C188,0)+IF($H188&gt;0,INDEX(怒翼升级!$J$5:$Y$854,($H188-1)*50+$H188,U$7)*$C188,0))</f>
        <v>0</v>
      </c>
      <c r="V188" s="12">
        <f>INT(IF($E188&gt;0,INDEX(怒翼升级!$J$5:$Y$854,($E188-1)*50+$F188,V$7)*$C188,0)+IF($H188&gt;0,INDEX(怒翼升级!$J$5:$Y$854,($H188-1)*50+$H188,V$7)*$C188,0))</f>
        <v>82</v>
      </c>
      <c r="W188" s="12">
        <f>INT(IF($E188&gt;0,INDEX(怒翼升级!$J$5:$Y$854,($E188-1)*50+$F188,W$7)*$C188,0)+IF($H188&gt;0,INDEX(怒翼升级!$J$5:$Y$854,($H188-1)*50+$H188,W$7)*$C188,0))</f>
        <v>0</v>
      </c>
      <c r="X188" s="12">
        <f>INT(IF($E188&gt;0,INDEX(怒翼升级!$J$5:$Y$854,($E188-1)*50+$F188,X$7)*$C188,0)+IF($H188&gt;0,INDEX(怒翼升级!$J$5:$Y$854,($H188-1)*50+$H188,X$7)*$C188,0))</f>
        <v>0</v>
      </c>
      <c r="Y188" s="12">
        <f>INT(IF($E188&gt;0,INDEX(怒翼升级!$J$5:$Y$854,($E188-1)*50+$F188,Y$7)*$C188,0)+IF($H188&gt;0,INDEX(怒翼升级!$J$5:$Y$854,($H188-1)*50+$H188,Y$7)*$C188,0))</f>
        <v>0</v>
      </c>
    </row>
    <row r="189" spans="1:25" ht="16.5" x14ac:dyDescent="0.15">
      <c r="A189" s="14" t="s">
        <v>9</v>
      </c>
      <c r="B189" s="20" t="s">
        <v>189</v>
      </c>
      <c r="C189" s="12">
        <f t="shared" si="3"/>
        <v>0.4</v>
      </c>
      <c r="D189" s="14" t="s">
        <v>20</v>
      </c>
      <c r="E189" s="12">
        <f>INDEX(怒翼属性投放!$A$11:$A$27,MATCH(怒翼情缘!D189,怒翼属性投放!$B$11:$B$27,0))</f>
        <v>12</v>
      </c>
      <c r="F189" s="14">
        <v>35</v>
      </c>
      <c r="G189" s="14"/>
      <c r="H189" s="12">
        <f>IF(ISBLANK(G189),0,INDEX(怒翼属性投放!$A$11:$A$27,MATCH(怒翼情缘!G189,怒翼属性投放!$B$11:$B$27,0)))</f>
        <v>0</v>
      </c>
      <c r="I189" s="14">
        <v>35</v>
      </c>
      <c r="J189" s="12">
        <f>INT(IF($E189&gt;0,INDEX(怒翼升级!$J$5:$Y$854,($E189-1)*50+$F189,J$7)*$C189,0)+IF($H189&gt;0,INDEX(怒翼升级!$J$5:$Y$854,($H189-1)*50+$H189,J$7)*$C189,0))</f>
        <v>8714</v>
      </c>
      <c r="K189" s="12">
        <f>INT(IF($E189&gt;0,INDEX(怒翼升级!$J$5:$Y$854,($E189-1)*50+$F189,K$7)*$C189,0)+IF($H189&gt;0,INDEX(怒翼升级!$J$5:$Y$854,($H189-1)*50+$H189,K$7)*$C189,0))</f>
        <v>696</v>
      </c>
      <c r="L189" s="12">
        <f>INT(IF($E189&gt;0,INDEX(怒翼升级!$J$5:$Y$854,($E189-1)*50+$F189,L$7)*$C189,0)+IF($H189&gt;0,INDEX(怒翼升级!$J$5:$Y$854,($H189-1)*50+$H189,L$7)*$C189,0))</f>
        <v>348</v>
      </c>
      <c r="M189" s="12">
        <f>INT(IF($E189&gt;0,INDEX(怒翼升级!$J$5:$Y$854,($E189-1)*50+$F189,M$7)*$C189,0)+IF($H189&gt;0,INDEX(怒翼升级!$J$5:$Y$854,($H189-1)*50+$H189,M$7)*$C189,0))</f>
        <v>348</v>
      </c>
      <c r="N189" s="12">
        <f>INT(IF($E189&gt;0,INDEX(怒翼升级!$J$5:$Y$854,($E189-1)*50+$F189,N$7)*$C189,0)+IF($H189&gt;0,INDEX(怒翼升级!$J$5:$Y$854,($H189-1)*50+$H189,N$7)*$C189,0))</f>
        <v>0</v>
      </c>
      <c r="O189" s="12">
        <f>INT(IF($E189&gt;0,INDEX(怒翼升级!$J$5:$Y$854,($E189-1)*50+$F189,O$7)*$C189,0)+IF($H189&gt;0,INDEX(怒翼升级!$J$5:$Y$854,($H189-1)*50+$H189,O$7)*$C189,0))</f>
        <v>1045</v>
      </c>
      <c r="P189" s="12">
        <f>INT(IF($E189&gt;0,INDEX(怒翼升级!$J$5:$Y$854,($E189-1)*50+$F189,P$7)*$C189,0)+IF($H189&gt;0,INDEX(怒翼升级!$J$5:$Y$854,($H189-1)*50+$H189,P$7)*$C189,0))</f>
        <v>0</v>
      </c>
      <c r="Q189" s="12">
        <f>INT(IF($E189&gt;0,INDEX(怒翼升级!$J$5:$Y$854,($E189-1)*50+$F189,Q$7)*$C189,0)+IF($H189&gt;0,INDEX(怒翼升级!$J$5:$Y$854,($H189-1)*50+$H189,Q$7)*$C189,0))</f>
        <v>0</v>
      </c>
      <c r="R189" s="12">
        <f>INT(IF($E189&gt;0,INDEX(怒翼升级!$J$5:$Y$854,($E189-1)*50+$F189,R$7)*$C189,0)+IF($H189&gt;0,INDEX(怒翼升级!$J$5:$Y$854,($H189-1)*50+$H189,R$7)*$C189,0))</f>
        <v>0</v>
      </c>
      <c r="S189" s="12">
        <f>INT(IF($E189&gt;0,INDEX(怒翼升级!$J$5:$Y$854,($E189-1)*50+$F189,S$7)*$C189,0)+IF($H189&gt;0,INDEX(怒翼升级!$J$5:$Y$854,($H189-1)*50+$H189,S$7)*$C189,0))</f>
        <v>0</v>
      </c>
      <c r="T189" s="12">
        <f>INT(IF($E189&gt;0,INDEX(怒翼升级!$J$5:$Y$854,($E189-1)*50+$F189,T$7)*$C189,0)+IF($H189&gt;0,INDEX(怒翼升级!$J$5:$Y$854,($H189-1)*50+$H189,T$7)*$C189,0))</f>
        <v>0</v>
      </c>
      <c r="U189" s="12">
        <f>INT(IF($E189&gt;0,INDEX(怒翼升级!$J$5:$Y$854,($E189-1)*50+$F189,U$7)*$C189,0)+IF($H189&gt;0,INDEX(怒翼升级!$J$5:$Y$854,($H189-1)*50+$H189,U$7)*$C189,0))</f>
        <v>0</v>
      </c>
      <c r="V189" s="12">
        <f>INT(IF($E189&gt;0,INDEX(怒翼升级!$J$5:$Y$854,($E189-1)*50+$F189,V$7)*$C189,0)+IF($H189&gt;0,INDEX(怒翼升级!$J$5:$Y$854,($H189-1)*50+$H189,V$7)*$C189,0))</f>
        <v>0</v>
      </c>
      <c r="W189" s="12">
        <f>INT(IF($E189&gt;0,INDEX(怒翼升级!$J$5:$Y$854,($E189-1)*50+$F189,W$7)*$C189,0)+IF($H189&gt;0,INDEX(怒翼升级!$J$5:$Y$854,($H189-1)*50+$H189,W$7)*$C189,0))</f>
        <v>0</v>
      </c>
      <c r="X189" s="12">
        <f>INT(IF($E189&gt;0,INDEX(怒翼升级!$J$5:$Y$854,($E189-1)*50+$F189,X$7)*$C189,0)+IF($H189&gt;0,INDEX(怒翼升级!$J$5:$Y$854,($H189-1)*50+$H189,X$7)*$C189,0))</f>
        <v>0</v>
      </c>
      <c r="Y189" s="12">
        <f>INT(IF($E189&gt;0,INDEX(怒翼升级!$J$5:$Y$854,($E189-1)*50+$F189,Y$7)*$C189,0)+IF($H189&gt;0,INDEX(怒翼升级!$J$5:$Y$854,($H189-1)*50+$H189,Y$7)*$C189,0))</f>
        <v>0</v>
      </c>
    </row>
    <row r="190" spans="1:25" ht="16.5" x14ac:dyDescent="0.15">
      <c r="A190" s="14" t="s">
        <v>10</v>
      </c>
      <c r="B190" s="20" t="s">
        <v>189</v>
      </c>
      <c r="C190" s="12">
        <f t="shared" si="3"/>
        <v>0.4</v>
      </c>
      <c r="D190" s="14" t="s">
        <v>20</v>
      </c>
      <c r="E190" s="12">
        <f>INDEX(怒翼属性投放!$A$11:$A$27,MATCH(怒翼情缘!D190,怒翼属性投放!$B$11:$B$27,0))</f>
        <v>12</v>
      </c>
      <c r="F190" s="14">
        <v>35</v>
      </c>
      <c r="G190" s="14"/>
      <c r="H190" s="12">
        <f>IF(ISBLANK(G190),0,INDEX(怒翼属性投放!$A$11:$A$27,MATCH(怒翼情缘!G190,怒翼属性投放!$B$11:$B$27,0)))</f>
        <v>0</v>
      </c>
      <c r="I190" s="14">
        <v>35</v>
      </c>
      <c r="J190" s="12">
        <f>INT(IF($E190&gt;0,INDEX(怒翼升级!$J$5:$Y$854,($E190-1)*50+$F190,J$7)*$C190,0)+IF($H190&gt;0,INDEX(怒翼升级!$J$5:$Y$854,($H190-1)*50+$H190,J$7)*$C190,0))</f>
        <v>8714</v>
      </c>
      <c r="K190" s="12">
        <f>INT(IF($E190&gt;0,INDEX(怒翼升级!$J$5:$Y$854,($E190-1)*50+$F190,K$7)*$C190,0)+IF($H190&gt;0,INDEX(怒翼升级!$J$5:$Y$854,($H190-1)*50+$H190,K$7)*$C190,0))</f>
        <v>696</v>
      </c>
      <c r="L190" s="12">
        <f>INT(IF($E190&gt;0,INDEX(怒翼升级!$J$5:$Y$854,($E190-1)*50+$F190,L$7)*$C190,0)+IF($H190&gt;0,INDEX(怒翼升级!$J$5:$Y$854,($H190-1)*50+$H190,L$7)*$C190,0))</f>
        <v>348</v>
      </c>
      <c r="M190" s="12">
        <f>INT(IF($E190&gt;0,INDEX(怒翼升级!$J$5:$Y$854,($E190-1)*50+$F190,M$7)*$C190,0)+IF($H190&gt;0,INDEX(怒翼升级!$J$5:$Y$854,($H190-1)*50+$H190,M$7)*$C190,0))</f>
        <v>348</v>
      </c>
      <c r="N190" s="12">
        <f>INT(IF($E190&gt;0,INDEX(怒翼升级!$J$5:$Y$854,($E190-1)*50+$F190,N$7)*$C190,0)+IF($H190&gt;0,INDEX(怒翼升级!$J$5:$Y$854,($H190-1)*50+$H190,N$7)*$C190,0))</f>
        <v>0</v>
      </c>
      <c r="O190" s="12">
        <f>INT(IF($E190&gt;0,INDEX(怒翼升级!$J$5:$Y$854,($E190-1)*50+$F190,O$7)*$C190,0)+IF($H190&gt;0,INDEX(怒翼升级!$J$5:$Y$854,($H190-1)*50+$H190,O$7)*$C190,0))</f>
        <v>1045</v>
      </c>
      <c r="P190" s="12">
        <f>INT(IF($E190&gt;0,INDEX(怒翼升级!$J$5:$Y$854,($E190-1)*50+$F190,P$7)*$C190,0)+IF($H190&gt;0,INDEX(怒翼升级!$J$5:$Y$854,($H190-1)*50+$H190,P$7)*$C190,0))</f>
        <v>0</v>
      </c>
      <c r="Q190" s="12">
        <f>INT(IF($E190&gt;0,INDEX(怒翼升级!$J$5:$Y$854,($E190-1)*50+$F190,Q$7)*$C190,0)+IF($H190&gt;0,INDEX(怒翼升级!$J$5:$Y$854,($H190-1)*50+$H190,Q$7)*$C190,0))</f>
        <v>0</v>
      </c>
      <c r="R190" s="12">
        <f>INT(IF($E190&gt;0,INDEX(怒翼升级!$J$5:$Y$854,($E190-1)*50+$F190,R$7)*$C190,0)+IF($H190&gt;0,INDEX(怒翼升级!$J$5:$Y$854,($H190-1)*50+$H190,R$7)*$C190,0))</f>
        <v>0</v>
      </c>
      <c r="S190" s="12">
        <f>INT(IF($E190&gt;0,INDEX(怒翼升级!$J$5:$Y$854,($E190-1)*50+$F190,S$7)*$C190,0)+IF($H190&gt;0,INDEX(怒翼升级!$J$5:$Y$854,($H190-1)*50+$H190,S$7)*$C190,0))</f>
        <v>0</v>
      </c>
      <c r="T190" s="12">
        <f>INT(IF($E190&gt;0,INDEX(怒翼升级!$J$5:$Y$854,($E190-1)*50+$F190,T$7)*$C190,0)+IF($H190&gt;0,INDEX(怒翼升级!$J$5:$Y$854,($H190-1)*50+$H190,T$7)*$C190,0))</f>
        <v>0</v>
      </c>
      <c r="U190" s="12">
        <f>INT(IF($E190&gt;0,INDEX(怒翼升级!$J$5:$Y$854,($E190-1)*50+$F190,U$7)*$C190,0)+IF($H190&gt;0,INDEX(怒翼升级!$J$5:$Y$854,($H190-1)*50+$H190,U$7)*$C190,0))</f>
        <v>0</v>
      </c>
      <c r="V190" s="12">
        <f>INT(IF($E190&gt;0,INDEX(怒翼升级!$J$5:$Y$854,($E190-1)*50+$F190,V$7)*$C190,0)+IF($H190&gt;0,INDEX(怒翼升级!$J$5:$Y$854,($H190-1)*50+$H190,V$7)*$C190,0))</f>
        <v>0</v>
      </c>
      <c r="W190" s="12">
        <f>INT(IF($E190&gt;0,INDEX(怒翼升级!$J$5:$Y$854,($E190-1)*50+$F190,W$7)*$C190,0)+IF($H190&gt;0,INDEX(怒翼升级!$J$5:$Y$854,($H190-1)*50+$H190,W$7)*$C190,0))</f>
        <v>0</v>
      </c>
      <c r="X190" s="12">
        <f>INT(IF($E190&gt;0,INDEX(怒翼升级!$J$5:$Y$854,($E190-1)*50+$F190,X$7)*$C190,0)+IF($H190&gt;0,INDEX(怒翼升级!$J$5:$Y$854,($H190-1)*50+$H190,X$7)*$C190,0))</f>
        <v>0</v>
      </c>
      <c r="Y190" s="12">
        <f>INT(IF($E190&gt;0,INDEX(怒翼升级!$J$5:$Y$854,($E190-1)*50+$F190,Y$7)*$C190,0)+IF($H190&gt;0,INDEX(怒翼升级!$J$5:$Y$854,($H190-1)*50+$H190,Y$7)*$C190,0))</f>
        <v>0</v>
      </c>
    </row>
    <row r="191" spans="1:25" ht="16.5" x14ac:dyDescent="0.15">
      <c r="A191" s="14" t="s">
        <v>11</v>
      </c>
      <c r="B191" s="20" t="s">
        <v>189</v>
      </c>
      <c r="C191" s="12">
        <f t="shared" si="3"/>
        <v>0.4</v>
      </c>
      <c r="D191" s="14" t="s">
        <v>20</v>
      </c>
      <c r="E191" s="12">
        <f>INDEX(怒翼属性投放!$A$11:$A$27,MATCH(怒翼情缘!D191,怒翼属性投放!$B$11:$B$27,0))</f>
        <v>12</v>
      </c>
      <c r="F191" s="14">
        <v>35</v>
      </c>
      <c r="G191" s="14"/>
      <c r="H191" s="12">
        <f>IF(ISBLANK(G191),0,INDEX(怒翼属性投放!$A$11:$A$27,MATCH(怒翼情缘!G191,怒翼属性投放!$B$11:$B$27,0)))</f>
        <v>0</v>
      </c>
      <c r="I191" s="14">
        <v>35</v>
      </c>
      <c r="J191" s="12">
        <f>INT(IF($E191&gt;0,INDEX(怒翼升级!$J$5:$Y$854,($E191-1)*50+$F191,J$7)*$C191,0)+IF($H191&gt;0,INDEX(怒翼升级!$J$5:$Y$854,($H191-1)*50+$H191,J$7)*$C191,0))</f>
        <v>8714</v>
      </c>
      <c r="K191" s="12">
        <f>INT(IF($E191&gt;0,INDEX(怒翼升级!$J$5:$Y$854,($E191-1)*50+$F191,K$7)*$C191,0)+IF($H191&gt;0,INDEX(怒翼升级!$J$5:$Y$854,($H191-1)*50+$H191,K$7)*$C191,0))</f>
        <v>696</v>
      </c>
      <c r="L191" s="12">
        <f>INT(IF($E191&gt;0,INDEX(怒翼升级!$J$5:$Y$854,($E191-1)*50+$F191,L$7)*$C191,0)+IF($H191&gt;0,INDEX(怒翼升级!$J$5:$Y$854,($H191-1)*50+$H191,L$7)*$C191,0))</f>
        <v>348</v>
      </c>
      <c r="M191" s="12">
        <f>INT(IF($E191&gt;0,INDEX(怒翼升级!$J$5:$Y$854,($E191-1)*50+$F191,M$7)*$C191,0)+IF($H191&gt;0,INDEX(怒翼升级!$J$5:$Y$854,($H191-1)*50+$H191,M$7)*$C191,0))</f>
        <v>348</v>
      </c>
      <c r="N191" s="12">
        <f>INT(IF($E191&gt;0,INDEX(怒翼升级!$J$5:$Y$854,($E191-1)*50+$F191,N$7)*$C191,0)+IF($H191&gt;0,INDEX(怒翼升级!$J$5:$Y$854,($H191-1)*50+$H191,N$7)*$C191,0))</f>
        <v>0</v>
      </c>
      <c r="O191" s="12">
        <f>INT(IF($E191&gt;0,INDEX(怒翼升级!$J$5:$Y$854,($E191-1)*50+$F191,O$7)*$C191,0)+IF($H191&gt;0,INDEX(怒翼升级!$J$5:$Y$854,($H191-1)*50+$H191,O$7)*$C191,0))</f>
        <v>1045</v>
      </c>
      <c r="P191" s="12">
        <f>INT(IF($E191&gt;0,INDEX(怒翼升级!$J$5:$Y$854,($E191-1)*50+$F191,P$7)*$C191,0)+IF($H191&gt;0,INDEX(怒翼升级!$J$5:$Y$854,($H191-1)*50+$H191,P$7)*$C191,0))</f>
        <v>0</v>
      </c>
      <c r="Q191" s="12">
        <f>INT(IF($E191&gt;0,INDEX(怒翼升级!$J$5:$Y$854,($E191-1)*50+$F191,Q$7)*$C191,0)+IF($H191&gt;0,INDEX(怒翼升级!$J$5:$Y$854,($H191-1)*50+$H191,Q$7)*$C191,0))</f>
        <v>0</v>
      </c>
      <c r="R191" s="12">
        <f>INT(IF($E191&gt;0,INDEX(怒翼升级!$J$5:$Y$854,($E191-1)*50+$F191,R$7)*$C191,0)+IF($H191&gt;0,INDEX(怒翼升级!$J$5:$Y$854,($H191-1)*50+$H191,R$7)*$C191,0))</f>
        <v>0</v>
      </c>
      <c r="S191" s="12">
        <f>INT(IF($E191&gt;0,INDEX(怒翼升级!$J$5:$Y$854,($E191-1)*50+$F191,S$7)*$C191,0)+IF($H191&gt;0,INDEX(怒翼升级!$J$5:$Y$854,($H191-1)*50+$H191,S$7)*$C191,0))</f>
        <v>0</v>
      </c>
      <c r="T191" s="12">
        <f>INT(IF($E191&gt;0,INDEX(怒翼升级!$J$5:$Y$854,($E191-1)*50+$F191,T$7)*$C191,0)+IF($H191&gt;0,INDEX(怒翼升级!$J$5:$Y$854,($H191-1)*50+$H191,T$7)*$C191,0))</f>
        <v>0</v>
      </c>
      <c r="U191" s="12">
        <f>INT(IF($E191&gt;0,INDEX(怒翼升级!$J$5:$Y$854,($E191-1)*50+$F191,U$7)*$C191,0)+IF($H191&gt;0,INDEX(怒翼升级!$J$5:$Y$854,($H191-1)*50+$H191,U$7)*$C191,0))</f>
        <v>0</v>
      </c>
      <c r="V191" s="12">
        <f>INT(IF($E191&gt;0,INDEX(怒翼升级!$J$5:$Y$854,($E191-1)*50+$F191,V$7)*$C191,0)+IF($H191&gt;0,INDEX(怒翼升级!$J$5:$Y$854,($H191-1)*50+$H191,V$7)*$C191,0))</f>
        <v>0</v>
      </c>
      <c r="W191" s="12">
        <f>INT(IF($E191&gt;0,INDEX(怒翼升级!$J$5:$Y$854,($E191-1)*50+$F191,W$7)*$C191,0)+IF($H191&gt;0,INDEX(怒翼升级!$J$5:$Y$854,($H191-1)*50+$H191,W$7)*$C191,0))</f>
        <v>0</v>
      </c>
      <c r="X191" s="12">
        <f>INT(IF($E191&gt;0,INDEX(怒翼升级!$J$5:$Y$854,($E191-1)*50+$F191,X$7)*$C191,0)+IF($H191&gt;0,INDEX(怒翼升级!$J$5:$Y$854,($H191-1)*50+$H191,X$7)*$C191,0))</f>
        <v>0</v>
      </c>
      <c r="Y191" s="12">
        <f>INT(IF($E191&gt;0,INDEX(怒翼升级!$J$5:$Y$854,($E191-1)*50+$F191,Y$7)*$C191,0)+IF($H191&gt;0,INDEX(怒翼升级!$J$5:$Y$854,($H191-1)*50+$H191,Y$7)*$C191,0))</f>
        <v>0</v>
      </c>
    </row>
    <row r="192" spans="1:25" ht="16.5" x14ac:dyDescent="0.15">
      <c r="A192" s="14" t="s">
        <v>12</v>
      </c>
      <c r="B192" s="20" t="s">
        <v>189</v>
      </c>
      <c r="C192" s="12">
        <f t="shared" si="3"/>
        <v>0.25</v>
      </c>
      <c r="D192" s="14" t="s">
        <v>25</v>
      </c>
      <c r="E192" s="12">
        <f>INDEX(怒翼属性投放!$A$11:$A$27,MATCH(怒翼情缘!D192,怒翼属性投放!$B$11:$B$27,0))</f>
        <v>17</v>
      </c>
      <c r="F192" s="14">
        <v>35</v>
      </c>
      <c r="G192" s="14" t="s">
        <v>181</v>
      </c>
      <c r="H192" s="12">
        <f>IF(ISBLANK(G192),0,INDEX(怒翼属性投放!$A$11:$A$27,MATCH(怒翼情缘!G192,怒翼属性投放!$B$11:$B$27,0)))</f>
        <v>16</v>
      </c>
      <c r="I192" s="14">
        <v>35</v>
      </c>
      <c r="J192" s="12">
        <f>INT(IF($E192&gt;0,INDEX(怒翼升级!$J$5:$Y$854,($E192-1)*50+$F192,J$7)*$C192,0)+IF($H192&gt;0,INDEX(怒翼升级!$J$5:$Y$854,($H192-1)*50+$H192,J$7)*$C192,0))</f>
        <v>0</v>
      </c>
      <c r="K192" s="12">
        <f>INT(IF($E192&gt;0,INDEX(怒翼升级!$J$5:$Y$854,($E192-1)*50+$F192,K$7)*$C192,0)+IF($H192&gt;0,INDEX(怒翼升级!$J$5:$Y$854,($H192-1)*50+$H192,K$7)*$C192,0))</f>
        <v>796</v>
      </c>
      <c r="L192" s="12">
        <f>INT(IF($E192&gt;0,INDEX(怒翼升级!$J$5:$Y$854,($E192-1)*50+$F192,L$7)*$C192,0)+IF($H192&gt;0,INDEX(怒翼升级!$J$5:$Y$854,($H192-1)*50+$H192,L$7)*$C192,0))</f>
        <v>398</v>
      </c>
      <c r="M192" s="12">
        <f>INT(IF($E192&gt;0,INDEX(怒翼升级!$J$5:$Y$854,($E192-1)*50+$F192,M$7)*$C192,0)+IF($H192&gt;0,INDEX(怒翼升级!$J$5:$Y$854,($H192-1)*50+$H192,M$7)*$C192,0))</f>
        <v>398</v>
      </c>
      <c r="N192" s="12">
        <f>INT(IF($E192&gt;0,INDEX(怒翼升级!$J$5:$Y$854,($E192-1)*50+$F192,N$7)*$C192,0)+IF($H192&gt;0,INDEX(怒翼升级!$J$5:$Y$854,($H192-1)*50+$H192,N$7)*$C192,0))</f>
        <v>796</v>
      </c>
      <c r="O192" s="12">
        <f>INT(IF($E192&gt;0,INDEX(怒翼升级!$J$5:$Y$854,($E192-1)*50+$F192,O$7)*$C192,0)+IF($H192&gt;0,INDEX(怒翼升级!$J$5:$Y$854,($H192-1)*50+$H192,O$7)*$C192,0))</f>
        <v>0</v>
      </c>
      <c r="P192" s="12">
        <f>INT(IF($E192&gt;0,INDEX(怒翼升级!$J$5:$Y$854,($E192-1)*50+$F192,P$7)*$C192,0)+IF($H192&gt;0,INDEX(怒翼升级!$J$5:$Y$854,($H192-1)*50+$H192,P$7)*$C192,0))</f>
        <v>276</v>
      </c>
      <c r="Q192" s="12">
        <f>INT(IF($E192&gt;0,INDEX(怒翼升级!$J$5:$Y$854,($E192-1)*50+$F192,Q$7)*$C192,0)+IF($H192&gt;0,INDEX(怒翼升级!$J$5:$Y$854,($H192-1)*50+$H192,Q$7)*$C192,0))</f>
        <v>519</v>
      </c>
      <c r="R192" s="12">
        <f>INT(IF($E192&gt;0,INDEX(怒翼升级!$J$5:$Y$854,($E192-1)*50+$F192,R$7)*$C192,0)+IF($H192&gt;0,INDEX(怒翼升级!$J$5:$Y$854,($H192-1)*50+$H192,R$7)*$C192,0))</f>
        <v>0</v>
      </c>
      <c r="S192" s="12">
        <f>INT(IF($E192&gt;0,INDEX(怒翼升级!$J$5:$Y$854,($E192-1)*50+$F192,S$7)*$C192,0)+IF($H192&gt;0,INDEX(怒翼升级!$J$5:$Y$854,($H192-1)*50+$H192,S$7)*$C192,0))</f>
        <v>51</v>
      </c>
      <c r="T192" s="12">
        <f>INT(IF($E192&gt;0,INDEX(怒翼升级!$J$5:$Y$854,($E192-1)*50+$F192,T$7)*$C192,0)+IF($H192&gt;0,INDEX(怒翼升级!$J$5:$Y$854,($H192-1)*50+$H192,T$7)*$C192,0))</f>
        <v>51</v>
      </c>
      <c r="U192" s="12">
        <f>INT(IF($E192&gt;0,INDEX(怒翼升级!$J$5:$Y$854,($E192-1)*50+$F192,U$7)*$C192,0)+IF($H192&gt;0,INDEX(怒翼升级!$J$5:$Y$854,($H192-1)*50+$H192,U$7)*$C192,0))</f>
        <v>27</v>
      </c>
      <c r="V192" s="12">
        <f>INT(IF($E192&gt;0,INDEX(怒翼升级!$J$5:$Y$854,($E192-1)*50+$F192,V$7)*$C192,0)+IF($H192&gt;0,INDEX(怒翼升级!$J$5:$Y$854,($H192-1)*50+$H192,V$7)*$C192,0))</f>
        <v>0</v>
      </c>
      <c r="W192" s="12">
        <f>INT(IF($E192&gt;0,INDEX(怒翼升级!$J$5:$Y$854,($E192-1)*50+$F192,W$7)*$C192,0)+IF($H192&gt;0,INDEX(怒翼升级!$J$5:$Y$854,($H192-1)*50+$H192,W$7)*$C192,0))</f>
        <v>27</v>
      </c>
      <c r="X192" s="12">
        <f>INT(IF($E192&gt;0,INDEX(怒翼升级!$J$5:$Y$854,($E192-1)*50+$F192,X$7)*$C192,0)+IF($H192&gt;0,INDEX(怒翼升级!$J$5:$Y$854,($H192-1)*50+$H192,X$7)*$C192,0))</f>
        <v>0</v>
      </c>
      <c r="Y192" s="12">
        <f>INT(IF($E192&gt;0,INDEX(怒翼升级!$J$5:$Y$854,($E192-1)*50+$F192,Y$7)*$C192,0)+IF($H192&gt;0,INDEX(怒翼升级!$J$5:$Y$854,($H192-1)*50+$H192,Y$7)*$C192,0))</f>
        <v>0</v>
      </c>
    </row>
    <row r="193" spans="1:25" ht="16.5" x14ac:dyDescent="0.15">
      <c r="A193" s="14" t="s">
        <v>9</v>
      </c>
      <c r="B193" s="14" t="s">
        <v>190</v>
      </c>
      <c r="C193" s="12">
        <f>INDEX($B$4:$B$5,IF(E193&gt;0,1,0)+IF(H193&gt;0,1,0))</f>
        <v>0.4</v>
      </c>
      <c r="D193" s="14" t="s">
        <v>14</v>
      </c>
      <c r="E193" s="12">
        <f>INDEX(怒翼属性投放!$A$11:$A$27,MATCH(怒翼情缘!D193,怒翼属性投放!$B$11:$B$27,0))</f>
        <v>6</v>
      </c>
      <c r="F193" s="14">
        <v>50</v>
      </c>
      <c r="G193" s="14"/>
      <c r="H193" s="12">
        <f>IF(ISBLANK(G193),0,INDEX(怒翼属性投放!$A$11:$A$27,MATCH(怒翼情缘!G193,怒翼属性投放!$B$11:$B$27,0)))</f>
        <v>0</v>
      </c>
      <c r="I193" s="14">
        <v>50</v>
      </c>
      <c r="J193" s="12">
        <f>INT(IF($E193&gt;0,INDEX(怒翼升级!$J$5:$Y$854,($E193-1)*50+$F193,J$7)*$C193,0)+IF($H193&gt;0,INDEX(怒翼升级!$J$5:$Y$854,($H193-1)*50+$H193,J$7)*$C193,0))</f>
        <v>7241</v>
      </c>
      <c r="K193" s="12">
        <f>INT(IF($E193&gt;0,INDEX(怒翼升级!$J$5:$Y$854,($E193-1)*50+$F193,K$7)*$C193,0)+IF($H193&gt;0,INDEX(怒翼升级!$J$5:$Y$854,($H193-1)*50+$H193,K$7)*$C193,0))</f>
        <v>579</v>
      </c>
      <c r="L193" s="12">
        <f>INT(IF($E193&gt;0,INDEX(怒翼升级!$J$5:$Y$854,($E193-1)*50+$F193,L$7)*$C193,0)+IF($H193&gt;0,INDEX(怒翼升级!$J$5:$Y$854,($H193-1)*50+$H193,L$7)*$C193,0))</f>
        <v>289</v>
      </c>
      <c r="M193" s="12">
        <f>INT(IF($E193&gt;0,INDEX(怒翼升级!$J$5:$Y$854,($E193-1)*50+$F193,M$7)*$C193,0)+IF($H193&gt;0,INDEX(怒翼升级!$J$5:$Y$854,($H193-1)*50+$H193,M$7)*$C193,0))</f>
        <v>289</v>
      </c>
      <c r="N193" s="12">
        <f>INT(IF($E193&gt;0,INDEX(怒翼升级!$J$5:$Y$854,($E193-1)*50+$F193,N$7)*$C193,0)+IF($H193&gt;0,INDEX(怒翼升级!$J$5:$Y$854,($H193-1)*50+$H193,N$7)*$C193,0))</f>
        <v>0</v>
      </c>
      <c r="O193" s="12">
        <f>INT(IF($E193&gt;0,INDEX(怒翼升级!$J$5:$Y$854,($E193-1)*50+$F193,O$7)*$C193,0)+IF($H193&gt;0,INDEX(怒翼升级!$J$5:$Y$854,($H193-1)*50+$H193,O$7)*$C193,0))</f>
        <v>0</v>
      </c>
      <c r="P193" s="12">
        <f>INT(IF($E193&gt;0,INDEX(怒翼升级!$J$5:$Y$854,($E193-1)*50+$F193,P$7)*$C193,0)+IF($H193&gt;0,INDEX(怒翼升级!$J$5:$Y$854,($H193-1)*50+$H193,P$7)*$C193,0))</f>
        <v>0</v>
      </c>
      <c r="Q193" s="12">
        <f>INT(IF($E193&gt;0,INDEX(怒翼升级!$J$5:$Y$854,($E193-1)*50+$F193,Q$7)*$C193,0)+IF($H193&gt;0,INDEX(怒翼升级!$J$5:$Y$854,($H193-1)*50+$H193,Q$7)*$C193,0))</f>
        <v>0</v>
      </c>
      <c r="R193" s="12">
        <f>INT(IF($E193&gt;0,INDEX(怒翼升级!$J$5:$Y$854,($E193-1)*50+$F193,R$7)*$C193,0)+IF($H193&gt;0,INDEX(怒翼升级!$J$5:$Y$854,($H193-1)*50+$H193,R$7)*$C193,0))</f>
        <v>0</v>
      </c>
      <c r="S193" s="12">
        <f>INT(IF($E193&gt;0,INDEX(怒翼升级!$J$5:$Y$854,($E193-1)*50+$F193,S$7)*$C193,0)+IF($H193&gt;0,INDEX(怒翼升级!$J$5:$Y$854,($H193-1)*50+$H193,S$7)*$C193,0))</f>
        <v>0</v>
      </c>
      <c r="T193" s="12">
        <f>INT(IF($E193&gt;0,INDEX(怒翼升级!$J$5:$Y$854,($E193-1)*50+$F193,T$7)*$C193,0)+IF($H193&gt;0,INDEX(怒翼升级!$J$5:$Y$854,($H193-1)*50+$H193,T$7)*$C193,0))</f>
        <v>0</v>
      </c>
      <c r="U193" s="12">
        <f>INT(IF($E193&gt;0,INDEX(怒翼升级!$J$5:$Y$854,($E193-1)*50+$F193,U$7)*$C193,0)+IF($H193&gt;0,INDEX(怒翼升级!$J$5:$Y$854,($H193-1)*50+$H193,U$7)*$C193,0))</f>
        <v>0</v>
      </c>
      <c r="V193" s="12">
        <f>INT(IF($E193&gt;0,INDEX(怒翼升级!$J$5:$Y$854,($E193-1)*50+$F193,V$7)*$C193,0)+IF($H193&gt;0,INDEX(怒翼升级!$J$5:$Y$854,($H193-1)*50+$H193,V$7)*$C193,0))</f>
        <v>0</v>
      </c>
      <c r="W193" s="12">
        <f>INT(IF($E193&gt;0,INDEX(怒翼升级!$J$5:$Y$854,($E193-1)*50+$F193,W$7)*$C193,0)+IF($H193&gt;0,INDEX(怒翼升级!$J$5:$Y$854,($H193-1)*50+$H193,W$7)*$C193,0))</f>
        <v>0</v>
      </c>
      <c r="X193" s="12">
        <f>INT(IF($E193&gt;0,INDEX(怒翼升级!$J$5:$Y$854,($E193-1)*50+$F193,X$7)*$C193,0)+IF($H193&gt;0,INDEX(怒翼升级!$J$5:$Y$854,($H193-1)*50+$H193,X$7)*$C193,0))</f>
        <v>0</v>
      </c>
      <c r="Y193" s="12">
        <f>INT(IF($E193&gt;0,INDEX(怒翼升级!$J$5:$Y$854,($E193-1)*50+$F193,Y$7)*$C193,0)+IF($H193&gt;0,INDEX(怒翼升级!$J$5:$Y$854,($H193-1)*50+$H193,Y$7)*$C193,0))</f>
        <v>0</v>
      </c>
    </row>
    <row r="194" spans="1:25" ht="16.5" x14ac:dyDescent="0.15">
      <c r="A194" s="14" t="s">
        <v>10</v>
      </c>
      <c r="B194" s="20" t="s">
        <v>190</v>
      </c>
      <c r="C194" s="12">
        <f t="shared" ref="C194:C238" si="4">INDEX($B$4:$B$5,IF(E194&gt;0,1,0)+IF(H194&gt;0,1,0))</f>
        <v>0.4</v>
      </c>
      <c r="D194" s="14" t="s">
        <v>15</v>
      </c>
      <c r="E194" s="12">
        <f>INDEX(怒翼属性投放!$A$11:$A$27,MATCH(怒翼情缘!D194,怒翼属性投放!$B$11:$B$27,0))</f>
        <v>7</v>
      </c>
      <c r="F194" s="14">
        <v>50</v>
      </c>
      <c r="G194" s="14"/>
      <c r="H194" s="12">
        <f>IF(ISBLANK(G194),0,INDEX(怒翼属性投放!$A$11:$A$27,MATCH(怒翼情缘!G194,怒翼属性投放!$B$11:$B$27,0)))</f>
        <v>0</v>
      </c>
      <c r="I194" s="14">
        <v>50</v>
      </c>
      <c r="J194" s="12">
        <f>INT(IF($E194&gt;0,INDEX(怒翼升级!$J$5:$Y$854,($E194-1)*50+$F194,J$7)*$C194,0)+IF($H194&gt;0,INDEX(怒翼升级!$J$5:$Y$854,($H194-1)*50+$H194,J$7)*$C194,0))</f>
        <v>4522</v>
      </c>
      <c r="K194" s="12">
        <f>INT(IF($E194&gt;0,INDEX(怒翼升级!$J$5:$Y$854,($E194-1)*50+$F194,K$7)*$C194,0)+IF($H194&gt;0,INDEX(怒翼升级!$J$5:$Y$854,($H194-1)*50+$H194,K$7)*$C194,0))</f>
        <v>361</v>
      </c>
      <c r="L194" s="12">
        <f>INT(IF($E194&gt;0,INDEX(怒翼升级!$J$5:$Y$854,($E194-1)*50+$F194,L$7)*$C194,0)+IF($H194&gt;0,INDEX(怒翼升级!$J$5:$Y$854,($H194-1)*50+$H194,L$7)*$C194,0))</f>
        <v>180</v>
      </c>
      <c r="M194" s="12">
        <f>INT(IF($E194&gt;0,INDEX(怒翼升级!$J$5:$Y$854,($E194-1)*50+$F194,M$7)*$C194,0)+IF($H194&gt;0,INDEX(怒翼升级!$J$5:$Y$854,($H194-1)*50+$H194,M$7)*$C194,0))</f>
        <v>180</v>
      </c>
      <c r="N194" s="12">
        <f>INT(IF($E194&gt;0,INDEX(怒翼升级!$J$5:$Y$854,($E194-1)*50+$F194,N$7)*$C194,0)+IF($H194&gt;0,INDEX(怒翼升级!$J$5:$Y$854,($H194-1)*50+$H194,N$7)*$C194,0))</f>
        <v>1628</v>
      </c>
      <c r="O194" s="12">
        <f>INT(IF($E194&gt;0,INDEX(怒翼升级!$J$5:$Y$854,($E194-1)*50+$F194,O$7)*$C194,0)+IF($H194&gt;0,INDEX(怒翼升级!$J$5:$Y$854,($H194-1)*50+$H194,O$7)*$C194,0))</f>
        <v>0</v>
      </c>
      <c r="P194" s="12">
        <f>INT(IF($E194&gt;0,INDEX(怒翼升级!$J$5:$Y$854,($E194-1)*50+$F194,P$7)*$C194,0)+IF($H194&gt;0,INDEX(怒翼升级!$J$5:$Y$854,($H194-1)*50+$H194,P$7)*$C194,0))</f>
        <v>0</v>
      </c>
      <c r="Q194" s="12">
        <f>INT(IF($E194&gt;0,INDEX(怒翼升级!$J$5:$Y$854,($E194-1)*50+$F194,Q$7)*$C194,0)+IF($H194&gt;0,INDEX(怒翼升级!$J$5:$Y$854,($H194-1)*50+$H194,Q$7)*$C194,0))</f>
        <v>0</v>
      </c>
      <c r="R194" s="12">
        <f>INT(IF($E194&gt;0,INDEX(怒翼升级!$J$5:$Y$854,($E194-1)*50+$F194,R$7)*$C194,0)+IF($H194&gt;0,INDEX(怒翼升级!$J$5:$Y$854,($H194-1)*50+$H194,R$7)*$C194,0))</f>
        <v>0</v>
      </c>
      <c r="S194" s="12">
        <f>INT(IF($E194&gt;0,INDEX(怒翼升级!$J$5:$Y$854,($E194-1)*50+$F194,S$7)*$C194,0)+IF($H194&gt;0,INDEX(怒翼升级!$J$5:$Y$854,($H194-1)*50+$H194,S$7)*$C194,0))</f>
        <v>0</v>
      </c>
      <c r="T194" s="12">
        <f>INT(IF($E194&gt;0,INDEX(怒翼升级!$J$5:$Y$854,($E194-1)*50+$F194,T$7)*$C194,0)+IF($H194&gt;0,INDEX(怒翼升级!$J$5:$Y$854,($H194-1)*50+$H194,T$7)*$C194,0))</f>
        <v>0</v>
      </c>
      <c r="U194" s="12">
        <f>INT(IF($E194&gt;0,INDEX(怒翼升级!$J$5:$Y$854,($E194-1)*50+$F194,U$7)*$C194,0)+IF($H194&gt;0,INDEX(怒翼升级!$J$5:$Y$854,($H194-1)*50+$H194,U$7)*$C194,0))</f>
        <v>0</v>
      </c>
      <c r="V194" s="12">
        <f>INT(IF($E194&gt;0,INDEX(怒翼升级!$J$5:$Y$854,($E194-1)*50+$F194,V$7)*$C194,0)+IF($H194&gt;0,INDEX(怒翼升级!$J$5:$Y$854,($H194-1)*50+$H194,V$7)*$C194,0))</f>
        <v>0</v>
      </c>
      <c r="W194" s="12">
        <f>INT(IF($E194&gt;0,INDEX(怒翼升级!$J$5:$Y$854,($E194-1)*50+$F194,W$7)*$C194,0)+IF($H194&gt;0,INDEX(怒翼升级!$J$5:$Y$854,($H194-1)*50+$H194,W$7)*$C194,0))</f>
        <v>0</v>
      </c>
      <c r="X194" s="12">
        <f>INT(IF($E194&gt;0,INDEX(怒翼升级!$J$5:$Y$854,($E194-1)*50+$F194,X$7)*$C194,0)+IF($H194&gt;0,INDEX(怒翼升级!$J$5:$Y$854,($H194-1)*50+$H194,X$7)*$C194,0))</f>
        <v>0</v>
      </c>
      <c r="Y194" s="12">
        <f>INT(IF($E194&gt;0,INDEX(怒翼升级!$J$5:$Y$854,($E194-1)*50+$F194,Y$7)*$C194,0)+IF($H194&gt;0,INDEX(怒翼升级!$J$5:$Y$854,($H194-1)*50+$H194,Y$7)*$C194,0))</f>
        <v>0</v>
      </c>
    </row>
    <row r="195" spans="1:25" ht="16.5" x14ac:dyDescent="0.15">
      <c r="A195" s="14" t="s">
        <v>11</v>
      </c>
      <c r="B195" s="20" t="s">
        <v>190</v>
      </c>
      <c r="C195" s="12">
        <f t="shared" si="4"/>
        <v>0.4</v>
      </c>
      <c r="D195" s="14" t="s">
        <v>13</v>
      </c>
      <c r="E195" s="12">
        <f>INDEX(怒翼属性投放!$A$11:$A$27,MATCH(怒翼情缘!D195,怒翼属性投放!$B$11:$B$27,0))</f>
        <v>5</v>
      </c>
      <c r="F195" s="14">
        <v>50</v>
      </c>
      <c r="G195" s="14"/>
      <c r="H195" s="12">
        <f>IF(ISBLANK(G195),0,INDEX(怒翼属性投放!$A$11:$A$27,MATCH(怒翼情缘!G195,怒翼属性投放!$B$11:$B$27,0)))</f>
        <v>0</v>
      </c>
      <c r="I195" s="14">
        <v>50</v>
      </c>
      <c r="J195" s="12">
        <f>INT(IF($E195&gt;0,INDEX(怒翼升级!$J$5:$Y$854,($E195-1)*50+$F195,J$7)*$C195,0)+IF($H195&gt;0,INDEX(怒翼升级!$J$5:$Y$854,($H195-1)*50+$H195,J$7)*$C195,0))</f>
        <v>5792</v>
      </c>
      <c r="K195" s="12">
        <f>INT(IF($E195&gt;0,INDEX(怒翼升级!$J$5:$Y$854,($E195-1)*50+$F195,K$7)*$C195,0)+IF($H195&gt;0,INDEX(怒翼升级!$J$5:$Y$854,($H195-1)*50+$H195,K$7)*$C195,0))</f>
        <v>463</v>
      </c>
      <c r="L195" s="12">
        <f>INT(IF($E195&gt;0,INDEX(怒翼升级!$J$5:$Y$854,($E195-1)*50+$F195,L$7)*$C195,0)+IF($H195&gt;0,INDEX(怒翼升级!$J$5:$Y$854,($H195-1)*50+$H195,L$7)*$C195,0))</f>
        <v>231</v>
      </c>
      <c r="M195" s="12">
        <f>INT(IF($E195&gt;0,INDEX(怒翼升级!$J$5:$Y$854,($E195-1)*50+$F195,M$7)*$C195,0)+IF($H195&gt;0,INDEX(怒翼升级!$J$5:$Y$854,($H195-1)*50+$H195,M$7)*$C195,0))</f>
        <v>231</v>
      </c>
      <c r="N195" s="12">
        <f>INT(IF($E195&gt;0,INDEX(怒翼升级!$J$5:$Y$854,($E195-1)*50+$F195,N$7)*$C195,0)+IF($H195&gt;0,INDEX(怒翼升级!$J$5:$Y$854,($H195-1)*50+$H195,N$7)*$C195,0))</f>
        <v>0</v>
      </c>
      <c r="O195" s="12">
        <f>INT(IF($E195&gt;0,INDEX(怒翼升级!$J$5:$Y$854,($E195-1)*50+$F195,O$7)*$C195,0)+IF($H195&gt;0,INDEX(怒翼升级!$J$5:$Y$854,($H195-1)*50+$H195,O$7)*$C195,0))</f>
        <v>0</v>
      </c>
      <c r="P195" s="12">
        <f>INT(IF($E195&gt;0,INDEX(怒翼升级!$J$5:$Y$854,($E195-1)*50+$F195,P$7)*$C195,0)+IF($H195&gt;0,INDEX(怒翼升级!$J$5:$Y$854,($H195-1)*50+$H195,P$7)*$C195,0))</f>
        <v>0</v>
      </c>
      <c r="Q195" s="12">
        <f>INT(IF($E195&gt;0,INDEX(怒翼升级!$J$5:$Y$854,($E195-1)*50+$F195,Q$7)*$C195,0)+IF($H195&gt;0,INDEX(怒翼升级!$J$5:$Y$854,($H195-1)*50+$H195,Q$7)*$C195,0))</f>
        <v>0</v>
      </c>
      <c r="R195" s="12">
        <f>INT(IF($E195&gt;0,INDEX(怒翼升级!$J$5:$Y$854,($E195-1)*50+$F195,R$7)*$C195,0)+IF($H195&gt;0,INDEX(怒翼升级!$J$5:$Y$854,($H195-1)*50+$H195,R$7)*$C195,0))</f>
        <v>0</v>
      </c>
      <c r="S195" s="12">
        <f>INT(IF($E195&gt;0,INDEX(怒翼升级!$J$5:$Y$854,($E195-1)*50+$F195,S$7)*$C195,0)+IF($H195&gt;0,INDEX(怒翼升级!$J$5:$Y$854,($H195-1)*50+$H195,S$7)*$C195,0))</f>
        <v>0</v>
      </c>
      <c r="T195" s="12">
        <f>INT(IF($E195&gt;0,INDEX(怒翼升级!$J$5:$Y$854,($E195-1)*50+$F195,T$7)*$C195,0)+IF($H195&gt;0,INDEX(怒翼升级!$J$5:$Y$854,($H195-1)*50+$H195,T$7)*$C195,0))</f>
        <v>0</v>
      </c>
      <c r="U195" s="12">
        <f>INT(IF($E195&gt;0,INDEX(怒翼升级!$J$5:$Y$854,($E195-1)*50+$F195,U$7)*$C195,0)+IF($H195&gt;0,INDEX(怒翼升级!$J$5:$Y$854,($H195-1)*50+$H195,U$7)*$C195,0))</f>
        <v>0</v>
      </c>
      <c r="V195" s="12">
        <f>INT(IF($E195&gt;0,INDEX(怒翼升级!$J$5:$Y$854,($E195-1)*50+$F195,V$7)*$C195,0)+IF($H195&gt;0,INDEX(怒翼升级!$J$5:$Y$854,($H195-1)*50+$H195,V$7)*$C195,0))</f>
        <v>0</v>
      </c>
      <c r="W195" s="12">
        <f>INT(IF($E195&gt;0,INDEX(怒翼升级!$J$5:$Y$854,($E195-1)*50+$F195,W$7)*$C195,0)+IF($H195&gt;0,INDEX(怒翼升级!$J$5:$Y$854,($H195-1)*50+$H195,W$7)*$C195,0))</f>
        <v>0</v>
      </c>
      <c r="X195" s="12">
        <f>INT(IF($E195&gt;0,INDEX(怒翼升级!$J$5:$Y$854,($E195-1)*50+$F195,X$7)*$C195,0)+IF($H195&gt;0,INDEX(怒翼升级!$J$5:$Y$854,($H195-1)*50+$H195,X$7)*$C195,0))</f>
        <v>0</v>
      </c>
      <c r="Y195" s="12">
        <f>INT(IF($E195&gt;0,INDEX(怒翼升级!$J$5:$Y$854,($E195-1)*50+$F195,Y$7)*$C195,0)+IF($H195&gt;0,INDEX(怒翼升级!$J$5:$Y$854,($H195-1)*50+$H195,Y$7)*$C195,0))</f>
        <v>0</v>
      </c>
    </row>
    <row r="196" spans="1:25" ht="16.5" x14ac:dyDescent="0.15">
      <c r="A196" s="14" t="s">
        <v>12</v>
      </c>
      <c r="B196" s="20" t="s">
        <v>190</v>
      </c>
      <c r="C196" s="12">
        <f t="shared" si="4"/>
        <v>0.4</v>
      </c>
      <c r="D196" s="14" t="s">
        <v>13</v>
      </c>
      <c r="E196" s="12">
        <f>INDEX(怒翼属性投放!$A$11:$A$27,MATCH(怒翼情缘!D196,怒翼属性投放!$B$11:$B$27,0))</f>
        <v>5</v>
      </c>
      <c r="F196" s="14">
        <v>50</v>
      </c>
      <c r="G196" s="14"/>
      <c r="H196" s="12">
        <f>IF(ISBLANK(G196),0,INDEX(怒翼属性投放!$A$11:$A$27,MATCH(怒翼情缘!G196,怒翼属性投放!$B$11:$B$27,0)))</f>
        <v>0</v>
      </c>
      <c r="I196" s="14">
        <v>50</v>
      </c>
      <c r="J196" s="12">
        <f>INT(IF($E196&gt;0,INDEX(怒翼升级!$J$5:$Y$854,($E196-1)*50+$F196,J$7)*$C196,0)+IF($H196&gt;0,INDEX(怒翼升级!$J$5:$Y$854,($H196-1)*50+$H196,J$7)*$C196,0))</f>
        <v>5792</v>
      </c>
      <c r="K196" s="12">
        <f>INT(IF($E196&gt;0,INDEX(怒翼升级!$J$5:$Y$854,($E196-1)*50+$F196,K$7)*$C196,0)+IF($H196&gt;0,INDEX(怒翼升级!$J$5:$Y$854,($H196-1)*50+$H196,K$7)*$C196,0))</f>
        <v>463</v>
      </c>
      <c r="L196" s="12">
        <f>INT(IF($E196&gt;0,INDEX(怒翼升级!$J$5:$Y$854,($E196-1)*50+$F196,L$7)*$C196,0)+IF($H196&gt;0,INDEX(怒翼升级!$J$5:$Y$854,($H196-1)*50+$H196,L$7)*$C196,0))</f>
        <v>231</v>
      </c>
      <c r="M196" s="12">
        <f>INT(IF($E196&gt;0,INDEX(怒翼升级!$J$5:$Y$854,($E196-1)*50+$F196,M$7)*$C196,0)+IF($H196&gt;0,INDEX(怒翼升级!$J$5:$Y$854,($H196-1)*50+$H196,M$7)*$C196,0))</f>
        <v>231</v>
      </c>
      <c r="N196" s="12">
        <f>INT(IF($E196&gt;0,INDEX(怒翼升级!$J$5:$Y$854,($E196-1)*50+$F196,N$7)*$C196,0)+IF($H196&gt;0,INDEX(怒翼升级!$J$5:$Y$854,($H196-1)*50+$H196,N$7)*$C196,0))</f>
        <v>0</v>
      </c>
      <c r="O196" s="12">
        <f>INT(IF($E196&gt;0,INDEX(怒翼升级!$J$5:$Y$854,($E196-1)*50+$F196,O$7)*$C196,0)+IF($H196&gt;0,INDEX(怒翼升级!$J$5:$Y$854,($H196-1)*50+$H196,O$7)*$C196,0))</f>
        <v>0</v>
      </c>
      <c r="P196" s="12">
        <f>INT(IF($E196&gt;0,INDEX(怒翼升级!$J$5:$Y$854,($E196-1)*50+$F196,P$7)*$C196,0)+IF($H196&gt;0,INDEX(怒翼升级!$J$5:$Y$854,($H196-1)*50+$H196,P$7)*$C196,0))</f>
        <v>0</v>
      </c>
      <c r="Q196" s="12">
        <f>INT(IF($E196&gt;0,INDEX(怒翼升级!$J$5:$Y$854,($E196-1)*50+$F196,Q$7)*$C196,0)+IF($H196&gt;0,INDEX(怒翼升级!$J$5:$Y$854,($H196-1)*50+$H196,Q$7)*$C196,0))</f>
        <v>0</v>
      </c>
      <c r="R196" s="12">
        <f>INT(IF($E196&gt;0,INDEX(怒翼升级!$J$5:$Y$854,($E196-1)*50+$F196,R$7)*$C196,0)+IF($H196&gt;0,INDEX(怒翼升级!$J$5:$Y$854,($H196-1)*50+$H196,R$7)*$C196,0))</f>
        <v>0</v>
      </c>
      <c r="S196" s="12">
        <f>INT(IF($E196&gt;0,INDEX(怒翼升级!$J$5:$Y$854,($E196-1)*50+$F196,S$7)*$C196,0)+IF($H196&gt;0,INDEX(怒翼升级!$J$5:$Y$854,($H196-1)*50+$H196,S$7)*$C196,0))</f>
        <v>0</v>
      </c>
      <c r="T196" s="12">
        <f>INT(IF($E196&gt;0,INDEX(怒翼升级!$J$5:$Y$854,($E196-1)*50+$F196,T$7)*$C196,0)+IF($H196&gt;0,INDEX(怒翼升级!$J$5:$Y$854,($H196-1)*50+$H196,T$7)*$C196,0))</f>
        <v>0</v>
      </c>
      <c r="U196" s="12">
        <f>INT(IF($E196&gt;0,INDEX(怒翼升级!$J$5:$Y$854,($E196-1)*50+$F196,U$7)*$C196,0)+IF($H196&gt;0,INDEX(怒翼升级!$J$5:$Y$854,($H196-1)*50+$H196,U$7)*$C196,0))</f>
        <v>0</v>
      </c>
      <c r="V196" s="12">
        <f>INT(IF($E196&gt;0,INDEX(怒翼升级!$J$5:$Y$854,($E196-1)*50+$F196,V$7)*$C196,0)+IF($H196&gt;0,INDEX(怒翼升级!$J$5:$Y$854,($H196-1)*50+$H196,V$7)*$C196,0))</f>
        <v>0</v>
      </c>
      <c r="W196" s="12">
        <f>INT(IF($E196&gt;0,INDEX(怒翼升级!$J$5:$Y$854,($E196-1)*50+$F196,W$7)*$C196,0)+IF($H196&gt;0,INDEX(怒翼升级!$J$5:$Y$854,($H196-1)*50+$H196,W$7)*$C196,0))</f>
        <v>0</v>
      </c>
      <c r="X196" s="12">
        <f>INT(IF($E196&gt;0,INDEX(怒翼升级!$J$5:$Y$854,($E196-1)*50+$F196,X$7)*$C196,0)+IF($H196&gt;0,INDEX(怒翼升级!$J$5:$Y$854,($H196-1)*50+$H196,X$7)*$C196,0))</f>
        <v>0</v>
      </c>
      <c r="Y196" s="12">
        <f>INT(IF($E196&gt;0,INDEX(怒翼升级!$J$5:$Y$854,($E196-1)*50+$F196,Y$7)*$C196,0)+IF($H196&gt;0,INDEX(怒翼升级!$J$5:$Y$854,($H196-1)*50+$H196,Y$7)*$C196,0))</f>
        <v>0</v>
      </c>
    </row>
    <row r="197" spans="1:25" ht="16.5" x14ac:dyDescent="0.15">
      <c r="A197" s="14" t="s">
        <v>13</v>
      </c>
      <c r="B197" s="20" t="s">
        <v>190</v>
      </c>
      <c r="C197" s="12">
        <f t="shared" si="4"/>
        <v>0.4</v>
      </c>
      <c r="D197" s="14" t="s">
        <v>19</v>
      </c>
      <c r="E197" s="12">
        <f>INDEX(怒翼属性投放!$A$11:$A$27,MATCH(怒翼情缘!D197,怒翼属性投放!$B$11:$B$27,0))</f>
        <v>11</v>
      </c>
      <c r="F197" s="14">
        <v>50</v>
      </c>
      <c r="G197" s="14"/>
      <c r="H197" s="12">
        <f>IF(ISBLANK(G197),0,INDEX(怒翼属性投放!$A$11:$A$27,MATCH(怒翼情缘!G197,怒翼属性投放!$B$11:$B$27,0)))</f>
        <v>0</v>
      </c>
      <c r="I197" s="14">
        <v>50</v>
      </c>
      <c r="J197" s="12">
        <f>INT(IF($E197&gt;0,INDEX(怒翼升级!$J$5:$Y$854,($E197-1)*50+$F197,J$7)*$C197,0)+IF($H197&gt;0,INDEX(怒翼升级!$J$5:$Y$854,($H197-1)*50+$H197,J$7)*$C197,0))</f>
        <v>6461</v>
      </c>
      <c r="K197" s="12">
        <f>INT(IF($E197&gt;0,INDEX(怒翼升级!$J$5:$Y$854,($E197-1)*50+$F197,K$7)*$C197,0)+IF($H197&gt;0,INDEX(怒翼升级!$J$5:$Y$854,($H197-1)*50+$H197,K$7)*$C197,0))</f>
        <v>516</v>
      </c>
      <c r="L197" s="12">
        <f>INT(IF($E197&gt;0,INDEX(怒翼升级!$J$5:$Y$854,($E197-1)*50+$F197,L$7)*$C197,0)+IF($H197&gt;0,INDEX(怒翼升级!$J$5:$Y$854,($H197-1)*50+$H197,L$7)*$C197,0))</f>
        <v>258</v>
      </c>
      <c r="M197" s="12">
        <f>INT(IF($E197&gt;0,INDEX(怒翼升级!$J$5:$Y$854,($E197-1)*50+$F197,M$7)*$C197,0)+IF($H197&gt;0,INDEX(怒翼升级!$J$5:$Y$854,($H197-1)*50+$H197,M$7)*$C197,0))</f>
        <v>258</v>
      </c>
      <c r="N197" s="12">
        <f>INT(IF($E197&gt;0,INDEX(怒翼升级!$J$5:$Y$854,($E197-1)*50+$F197,N$7)*$C197,0)+IF($H197&gt;0,INDEX(怒翼升级!$J$5:$Y$854,($H197-1)*50+$H197,N$7)*$C197,0))</f>
        <v>2326</v>
      </c>
      <c r="O197" s="12">
        <f>INT(IF($E197&gt;0,INDEX(怒翼升级!$J$5:$Y$854,($E197-1)*50+$F197,O$7)*$C197,0)+IF($H197&gt;0,INDEX(怒翼升级!$J$5:$Y$854,($H197-1)*50+$H197,O$7)*$C197,0))</f>
        <v>0</v>
      </c>
      <c r="P197" s="12">
        <f>INT(IF($E197&gt;0,INDEX(怒翼升级!$J$5:$Y$854,($E197-1)*50+$F197,P$7)*$C197,0)+IF($H197&gt;0,INDEX(怒翼升级!$J$5:$Y$854,($H197-1)*50+$H197,P$7)*$C197,0))</f>
        <v>0</v>
      </c>
      <c r="Q197" s="12">
        <f>INT(IF($E197&gt;0,INDEX(怒翼升级!$J$5:$Y$854,($E197-1)*50+$F197,Q$7)*$C197,0)+IF($H197&gt;0,INDEX(怒翼升级!$J$5:$Y$854,($H197-1)*50+$H197,Q$7)*$C197,0))</f>
        <v>0</v>
      </c>
      <c r="R197" s="12">
        <f>INT(IF($E197&gt;0,INDEX(怒翼升级!$J$5:$Y$854,($E197-1)*50+$F197,R$7)*$C197,0)+IF($H197&gt;0,INDEX(怒翼升级!$J$5:$Y$854,($H197-1)*50+$H197,R$7)*$C197,0))</f>
        <v>0</v>
      </c>
      <c r="S197" s="12">
        <f>INT(IF($E197&gt;0,INDEX(怒翼升级!$J$5:$Y$854,($E197-1)*50+$F197,S$7)*$C197,0)+IF($H197&gt;0,INDEX(怒翼升级!$J$5:$Y$854,($H197-1)*50+$H197,S$7)*$C197,0))</f>
        <v>0</v>
      </c>
      <c r="T197" s="12">
        <f>INT(IF($E197&gt;0,INDEX(怒翼升级!$J$5:$Y$854,($E197-1)*50+$F197,T$7)*$C197,0)+IF($H197&gt;0,INDEX(怒翼升级!$J$5:$Y$854,($H197-1)*50+$H197,T$7)*$C197,0))</f>
        <v>0</v>
      </c>
      <c r="U197" s="12">
        <f>INT(IF($E197&gt;0,INDEX(怒翼升级!$J$5:$Y$854,($E197-1)*50+$F197,U$7)*$C197,0)+IF($H197&gt;0,INDEX(怒翼升级!$J$5:$Y$854,($H197-1)*50+$H197,U$7)*$C197,0))</f>
        <v>0</v>
      </c>
      <c r="V197" s="12">
        <f>INT(IF($E197&gt;0,INDEX(怒翼升级!$J$5:$Y$854,($E197-1)*50+$F197,V$7)*$C197,0)+IF($H197&gt;0,INDEX(怒翼升级!$J$5:$Y$854,($H197-1)*50+$H197,V$7)*$C197,0))</f>
        <v>0</v>
      </c>
      <c r="W197" s="12">
        <f>INT(IF($E197&gt;0,INDEX(怒翼升级!$J$5:$Y$854,($E197-1)*50+$F197,W$7)*$C197,0)+IF($H197&gt;0,INDEX(怒翼升级!$J$5:$Y$854,($H197-1)*50+$H197,W$7)*$C197,0))</f>
        <v>0</v>
      </c>
      <c r="X197" s="12">
        <f>INT(IF($E197&gt;0,INDEX(怒翼升级!$J$5:$Y$854,($E197-1)*50+$F197,X$7)*$C197,0)+IF($H197&gt;0,INDEX(怒翼升级!$J$5:$Y$854,($H197-1)*50+$H197,X$7)*$C197,0))</f>
        <v>0</v>
      </c>
      <c r="Y197" s="12">
        <f>INT(IF($E197&gt;0,INDEX(怒翼升级!$J$5:$Y$854,($E197-1)*50+$F197,Y$7)*$C197,0)+IF($H197&gt;0,INDEX(怒翼升级!$J$5:$Y$854,($H197-1)*50+$H197,Y$7)*$C197,0))</f>
        <v>0</v>
      </c>
    </row>
    <row r="198" spans="1:25" ht="16.5" x14ac:dyDescent="0.15">
      <c r="A198" s="14" t="s">
        <v>14</v>
      </c>
      <c r="B198" s="20" t="s">
        <v>190</v>
      </c>
      <c r="C198" s="12">
        <f t="shared" si="4"/>
        <v>0.4</v>
      </c>
      <c r="D198" s="14" t="s">
        <v>17</v>
      </c>
      <c r="E198" s="12">
        <f>INDEX(怒翼属性投放!$A$11:$A$27,MATCH(怒翼情缘!D198,怒翼属性投放!$B$11:$B$27,0))</f>
        <v>9</v>
      </c>
      <c r="F198" s="14">
        <v>50</v>
      </c>
      <c r="G198" s="14"/>
      <c r="H198" s="12">
        <f>IF(ISBLANK(G198),0,INDEX(怒翼属性投放!$A$11:$A$27,MATCH(怒翼情缘!G198,怒翼属性投放!$B$11:$B$27,0)))</f>
        <v>0</v>
      </c>
      <c r="I198" s="14">
        <v>50</v>
      </c>
      <c r="J198" s="12">
        <f>INT(IF($E198&gt;0,INDEX(怒翼升级!$J$5:$Y$854,($E198-1)*50+$F198,J$7)*$C198,0)+IF($H198&gt;0,INDEX(怒翼升级!$J$5:$Y$854,($H198-1)*50+$H198,J$7)*$C198,0))</f>
        <v>8400</v>
      </c>
      <c r="K198" s="12">
        <f>INT(IF($E198&gt;0,INDEX(怒翼升级!$J$5:$Y$854,($E198-1)*50+$F198,K$7)*$C198,0)+IF($H198&gt;0,INDEX(怒翼升级!$J$5:$Y$854,($H198-1)*50+$H198,K$7)*$C198,0))</f>
        <v>672</v>
      </c>
      <c r="L198" s="12">
        <f>INT(IF($E198&gt;0,INDEX(怒翼升级!$J$5:$Y$854,($E198-1)*50+$F198,L$7)*$C198,0)+IF($H198&gt;0,INDEX(怒翼升级!$J$5:$Y$854,($H198-1)*50+$H198,L$7)*$C198,0))</f>
        <v>336</v>
      </c>
      <c r="M198" s="12">
        <f>INT(IF($E198&gt;0,INDEX(怒翼升级!$J$5:$Y$854,($E198-1)*50+$F198,M$7)*$C198,0)+IF($H198&gt;0,INDEX(怒翼升级!$J$5:$Y$854,($H198-1)*50+$H198,M$7)*$C198,0))</f>
        <v>336</v>
      </c>
      <c r="N198" s="12">
        <f>INT(IF($E198&gt;0,INDEX(怒翼升级!$J$5:$Y$854,($E198-1)*50+$F198,N$7)*$C198,0)+IF($H198&gt;0,INDEX(怒翼升级!$J$5:$Y$854,($H198-1)*50+$H198,N$7)*$C198,0))</f>
        <v>0</v>
      </c>
      <c r="O198" s="12">
        <f>INT(IF($E198&gt;0,INDEX(怒翼升级!$J$5:$Y$854,($E198-1)*50+$F198,O$7)*$C198,0)+IF($H198&gt;0,INDEX(怒翼升级!$J$5:$Y$854,($H198-1)*50+$H198,O$7)*$C198,0))</f>
        <v>0</v>
      </c>
      <c r="P198" s="12">
        <f>INT(IF($E198&gt;0,INDEX(怒翼升级!$J$5:$Y$854,($E198-1)*50+$F198,P$7)*$C198,0)+IF($H198&gt;0,INDEX(怒翼升级!$J$5:$Y$854,($H198-1)*50+$H198,P$7)*$C198,0))</f>
        <v>1008</v>
      </c>
      <c r="Q198" s="12">
        <f>INT(IF($E198&gt;0,INDEX(怒翼升级!$J$5:$Y$854,($E198-1)*50+$F198,Q$7)*$C198,0)+IF($H198&gt;0,INDEX(怒翼升级!$J$5:$Y$854,($H198-1)*50+$H198,Q$7)*$C198,0))</f>
        <v>0</v>
      </c>
      <c r="R198" s="12">
        <f>INT(IF($E198&gt;0,INDEX(怒翼升级!$J$5:$Y$854,($E198-1)*50+$F198,R$7)*$C198,0)+IF($H198&gt;0,INDEX(怒翼升级!$J$5:$Y$854,($H198-1)*50+$H198,R$7)*$C198,0))</f>
        <v>0</v>
      </c>
      <c r="S198" s="12">
        <f>INT(IF($E198&gt;0,INDEX(怒翼升级!$J$5:$Y$854,($E198-1)*50+$F198,S$7)*$C198,0)+IF($H198&gt;0,INDEX(怒翼升级!$J$5:$Y$854,($H198-1)*50+$H198,S$7)*$C198,0))</f>
        <v>0</v>
      </c>
      <c r="T198" s="12">
        <f>INT(IF($E198&gt;0,INDEX(怒翼升级!$J$5:$Y$854,($E198-1)*50+$F198,T$7)*$C198,0)+IF($H198&gt;0,INDEX(怒翼升级!$J$5:$Y$854,($H198-1)*50+$H198,T$7)*$C198,0))</f>
        <v>0</v>
      </c>
      <c r="U198" s="12">
        <f>INT(IF($E198&gt;0,INDEX(怒翼升级!$J$5:$Y$854,($E198-1)*50+$F198,U$7)*$C198,0)+IF($H198&gt;0,INDEX(怒翼升级!$J$5:$Y$854,($H198-1)*50+$H198,U$7)*$C198,0))</f>
        <v>0</v>
      </c>
      <c r="V198" s="12">
        <f>INT(IF($E198&gt;0,INDEX(怒翼升级!$J$5:$Y$854,($E198-1)*50+$F198,V$7)*$C198,0)+IF($H198&gt;0,INDEX(怒翼升级!$J$5:$Y$854,($H198-1)*50+$H198,V$7)*$C198,0))</f>
        <v>0</v>
      </c>
      <c r="W198" s="12">
        <f>INT(IF($E198&gt;0,INDEX(怒翼升级!$J$5:$Y$854,($E198-1)*50+$F198,W$7)*$C198,0)+IF($H198&gt;0,INDEX(怒翼升级!$J$5:$Y$854,($H198-1)*50+$H198,W$7)*$C198,0))</f>
        <v>0</v>
      </c>
      <c r="X198" s="12">
        <f>INT(IF($E198&gt;0,INDEX(怒翼升级!$J$5:$Y$854,($E198-1)*50+$F198,X$7)*$C198,0)+IF($H198&gt;0,INDEX(怒翼升级!$J$5:$Y$854,($H198-1)*50+$H198,X$7)*$C198,0))</f>
        <v>0</v>
      </c>
      <c r="Y198" s="12">
        <f>INT(IF($E198&gt;0,INDEX(怒翼升级!$J$5:$Y$854,($E198-1)*50+$F198,Y$7)*$C198,0)+IF($H198&gt;0,INDEX(怒翼升级!$J$5:$Y$854,($H198-1)*50+$H198,Y$7)*$C198,0))</f>
        <v>0</v>
      </c>
    </row>
    <row r="199" spans="1:25" ht="16.5" x14ac:dyDescent="0.15">
      <c r="A199" s="14" t="s">
        <v>15</v>
      </c>
      <c r="B199" s="20" t="s">
        <v>190</v>
      </c>
      <c r="C199" s="12">
        <f t="shared" si="4"/>
        <v>0.4</v>
      </c>
      <c r="D199" s="14" t="s">
        <v>18</v>
      </c>
      <c r="E199" s="12">
        <f>INDEX(怒翼属性投放!$A$11:$A$27,MATCH(怒翼情缘!D199,怒翼属性投放!$B$11:$B$27,0))</f>
        <v>10</v>
      </c>
      <c r="F199" s="14">
        <v>50</v>
      </c>
      <c r="G199" s="14"/>
      <c r="H199" s="12">
        <f>IF(ISBLANK(G199),0,INDEX(怒翼属性投放!$A$11:$A$27,MATCH(怒翼情缘!G199,怒翼属性投放!$B$11:$B$27,0)))</f>
        <v>0</v>
      </c>
      <c r="I199" s="14">
        <v>50</v>
      </c>
      <c r="J199" s="12">
        <f>INT(IF($E199&gt;0,INDEX(怒翼升级!$J$5:$Y$854,($E199-1)*50+$F199,J$7)*$C199,0)+IF($H199&gt;0,INDEX(怒翼升级!$J$5:$Y$854,($H199-1)*50+$H199,J$7)*$C199,0))</f>
        <v>8400</v>
      </c>
      <c r="K199" s="12">
        <f>INT(IF($E199&gt;0,INDEX(怒翼升级!$J$5:$Y$854,($E199-1)*50+$F199,K$7)*$C199,0)+IF($H199&gt;0,INDEX(怒翼升级!$J$5:$Y$854,($H199-1)*50+$H199,K$7)*$C199,0))</f>
        <v>672</v>
      </c>
      <c r="L199" s="12">
        <f>INT(IF($E199&gt;0,INDEX(怒翼升级!$J$5:$Y$854,($E199-1)*50+$F199,L$7)*$C199,0)+IF($H199&gt;0,INDEX(怒翼升级!$J$5:$Y$854,($H199-1)*50+$H199,L$7)*$C199,0))</f>
        <v>336</v>
      </c>
      <c r="M199" s="12">
        <f>INT(IF($E199&gt;0,INDEX(怒翼升级!$J$5:$Y$854,($E199-1)*50+$F199,M$7)*$C199,0)+IF($H199&gt;0,INDEX(怒翼升级!$J$5:$Y$854,($H199-1)*50+$H199,M$7)*$C199,0))</f>
        <v>336</v>
      </c>
      <c r="N199" s="12">
        <f>INT(IF($E199&gt;0,INDEX(怒翼升级!$J$5:$Y$854,($E199-1)*50+$F199,N$7)*$C199,0)+IF($H199&gt;0,INDEX(怒翼升级!$J$5:$Y$854,($H199-1)*50+$H199,N$7)*$C199,0))</f>
        <v>0</v>
      </c>
      <c r="O199" s="12">
        <f>INT(IF($E199&gt;0,INDEX(怒翼升级!$J$5:$Y$854,($E199-1)*50+$F199,O$7)*$C199,0)+IF($H199&gt;0,INDEX(怒翼升级!$J$5:$Y$854,($H199-1)*50+$H199,O$7)*$C199,0))</f>
        <v>0</v>
      </c>
      <c r="P199" s="12">
        <f>INT(IF($E199&gt;0,INDEX(怒翼升级!$J$5:$Y$854,($E199-1)*50+$F199,P$7)*$C199,0)+IF($H199&gt;0,INDEX(怒翼升级!$J$5:$Y$854,($H199-1)*50+$H199,P$7)*$C199,0))</f>
        <v>0</v>
      </c>
      <c r="Q199" s="12">
        <f>INT(IF($E199&gt;0,INDEX(怒翼升级!$J$5:$Y$854,($E199-1)*50+$F199,Q$7)*$C199,0)+IF($H199&gt;0,INDEX(怒翼升级!$J$5:$Y$854,($H199-1)*50+$H199,Q$7)*$C199,0))</f>
        <v>1008</v>
      </c>
      <c r="R199" s="12">
        <f>INT(IF($E199&gt;0,INDEX(怒翼升级!$J$5:$Y$854,($E199-1)*50+$F199,R$7)*$C199,0)+IF($H199&gt;0,INDEX(怒翼升级!$J$5:$Y$854,($H199-1)*50+$H199,R$7)*$C199,0))</f>
        <v>0</v>
      </c>
      <c r="S199" s="12">
        <f>INT(IF($E199&gt;0,INDEX(怒翼升级!$J$5:$Y$854,($E199-1)*50+$F199,S$7)*$C199,0)+IF($H199&gt;0,INDEX(怒翼升级!$J$5:$Y$854,($H199-1)*50+$H199,S$7)*$C199,0))</f>
        <v>0</v>
      </c>
      <c r="T199" s="12">
        <f>INT(IF($E199&gt;0,INDEX(怒翼升级!$J$5:$Y$854,($E199-1)*50+$F199,T$7)*$C199,0)+IF($H199&gt;0,INDEX(怒翼升级!$J$5:$Y$854,($H199-1)*50+$H199,T$7)*$C199,0))</f>
        <v>0</v>
      </c>
      <c r="U199" s="12">
        <f>INT(IF($E199&gt;0,INDEX(怒翼升级!$J$5:$Y$854,($E199-1)*50+$F199,U$7)*$C199,0)+IF($H199&gt;0,INDEX(怒翼升级!$J$5:$Y$854,($H199-1)*50+$H199,U$7)*$C199,0))</f>
        <v>0</v>
      </c>
      <c r="V199" s="12">
        <f>INT(IF($E199&gt;0,INDEX(怒翼升级!$J$5:$Y$854,($E199-1)*50+$F199,V$7)*$C199,0)+IF($H199&gt;0,INDEX(怒翼升级!$J$5:$Y$854,($H199-1)*50+$H199,V$7)*$C199,0))</f>
        <v>0</v>
      </c>
      <c r="W199" s="12">
        <f>INT(IF($E199&gt;0,INDEX(怒翼升级!$J$5:$Y$854,($E199-1)*50+$F199,W$7)*$C199,0)+IF($H199&gt;0,INDEX(怒翼升级!$J$5:$Y$854,($H199-1)*50+$H199,W$7)*$C199,0))</f>
        <v>0</v>
      </c>
      <c r="X199" s="12">
        <f>INT(IF($E199&gt;0,INDEX(怒翼升级!$J$5:$Y$854,($E199-1)*50+$F199,X$7)*$C199,0)+IF($H199&gt;0,INDEX(怒翼升级!$J$5:$Y$854,($H199-1)*50+$H199,X$7)*$C199,0))</f>
        <v>0</v>
      </c>
      <c r="Y199" s="12">
        <f>INT(IF($E199&gt;0,INDEX(怒翼升级!$J$5:$Y$854,($E199-1)*50+$F199,Y$7)*$C199,0)+IF($H199&gt;0,INDEX(怒翼升级!$J$5:$Y$854,($H199-1)*50+$H199,Y$7)*$C199,0))</f>
        <v>0</v>
      </c>
    </row>
    <row r="200" spans="1:25" ht="16.5" x14ac:dyDescent="0.15">
      <c r="A200" s="14" t="s">
        <v>16</v>
      </c>
      <c r="B200" s="20" t="s">
        <v>190</v>
      </c>
      <c r="C200" s="12">
        <f t="shared" si="4"/>
        <v>0.25</v>
      </c>
      <c r="D200" s="14" t="s">
        <v>171</v>
      </c>
      <c r="E200" s="12">
        <f>INDEX(怒翼属性投放!$A$11:$A$27,MATCH(怒翼情缘!D200,怒翼属性投放!$B$11:$B$27,0))</f>
        <v>17</v>
      </c>
      <c r="F200" s="14">
        <v>50</v>
      </c>
      <c r="G200" s="14" t="s">
        <v>169</v>
      </c>
      <c r="H200" s="12">
        <f>IF(ISBLANK(G200),0,INDEX(怒翼属性投放!$A$11:$A$27,MATCH(怒翼情缘!G200,怒翼属性投放!$B$11:$B$27,0)))</f>
        <v>9</v>
      </c>
      <c r="I200" s="14">
        <v>50</v>
      </c>
      <c r="J200" s="12">
        <f>INT(IF($E200&gt;0,INDEX(怒翼升级!$J$5:$Y$854,($E200-1)*50+$F200,J$7)*$C200,0)+IF($H200&gt;0,INDEX(怒翼升级!$J$5:$Y$854,($H200-1)*50+$H200,J$7)*$C200,0))</f>
        <v>1375</v>
      </c>
      <c r="K200" s="12">
        <f>INT(IF($E200&gt;0,INDEX(怒翼升级!$J$5:$Y$854,($E200-1)*50+$F200,K$7)*$C200,0)+IF($H200&gt;0,INDEX(怒翼升级!$J$5:$Y$854,($H200-1)*50+$H200,K$7)*$C200,0))</f>
        <v>825</v>
      </c>
      <c r="L200" s="12">
        <f>INT(IF($E200&gt;0,INDEX(怒翼升级!$J$5:$Y$854,($E200-1)*50+$F200,L$7)*$C200,0)+IF($H200&gt;0,INDEX(怒翼升级!$J$5:$Y$854,($H200-1)*50+$H200,L$7)*$C200,0))</f>
        <v>412</v>
      </c>
      <c r="M200" s="12">
        <f>INT(IF($E200&gt;0,INDEX(怒翼升级!$J$5:$Y$854,($E200-1)*50+$F200,M$7)*$C200,0)+IF($H200&gt;0,INDEX(怒翼升级!$J$5:$Y$854,($H200-1)*50+$H200,M$7)*$C200,0))</f>
        <v>412</v>
      </c>
      <c r="N200" s="12">
        <f>INT(IF($E200&gt;0,INDEX(怒翼升级!$J$5:$Y$854,($E200-1)*50+$F200,N$7)*$C200,0)+IF($H200&gt;0,INDEX(怒翼升级!$J$5:$Y$854,($H200-1)*50+$H200,N$7)*$C200,0))</f>
        <v>715</v>
      </c>
      <c r="O200" s="12">
        <f>INT(IF($E200&gt;0,INDEX(怒翼升级!$J$5:$Y$854,($E200-1)*50+$F200,O$7)*$C200,0)+IF($H200&gt;0,INDEX(怒翼升级!$J$5:$Y$854,($H200-1)*50+$H200,O$7)*$C200,0))</f>
        <v>0</v>
      </c>
      <c r="P200" s="12">
        <f>INT(IF($E200&gt;0,INDEX(怒翼升级!$J$5:$Y$854,($E200-1)*50+$F200,P$7)*$C200,0)+IF($H200&gt;0,INDEX(怒翼升级!$J$5:$Y$854,($H200-1)*50+$H200,P$7)*$C200,0))</f>
        <v>165</v>
      </c>
      <c r="Q200" s="12">
        <f>INT(IF($E200&gt;0,INDEX(怒翼升级!$J$5:$Y$854,($E200-1)*50+$F200,Q$7)*$C200,0)+IF($H200&gt;0,INDEX(怒翼升级!$J$5:$Y$854,($H200-1)*50+$H200,Q$7)*$C200,0))</f>
        <v>715</v>
      </c>
      <c r="R200" s="12">
        <f>INT(IF($E200&gt;0,INDEX(怒翼升级!$J$5:$Y$854,($E200-1)*50+$F200,R$7)*$C200,0)+IF($H200&gt;0,INDEX(怒翼升级!$J$5:$Y$854,($H200-1)*50+$H200,R$7)*$C200,0))</f>
        <v>0</v>
      </c>
      <c r="S200" s="12">
        <f>INT(IF($E200&gt;0,INDEX(怒翼升级!$J$5:$Y$854,($E200-1)*50+$F200,S$7)*$C200,0)+IF($H200&gt;0,INDEX(怒翼升级!$J$5:$Y$854,($H200-1)*50+$H200,S$7)*$C200,0))</f>
        <v>71</v>
      </c>
      <c r="T200" s="12">
        <f>INT(IF($E200&gt;0,INDEX(怒翼升级!$J$5:$Y$854,($E200-1)*50+$F200,T$7)*$C200,0)+IF($H200&gt;0,INDEX(怒翼升级!$J$5:$Y$854,($H200-1)*50+$H200,T$7)*$C200,0))</f>
        <v>71</v>
      </c>
      <c r="U200" s="12">
        <f>INT(IF($E200&gt;0,INDEX(怒翼升级!$J$5:$Y$854,($E200-1)*50+$F200,U$7)*$C200,0)+IF($H200&gt;0,INDEX(怒翼升级!$J$5:$Y$854,($H200-1)*50+$H200,U$7)*$C200,0))</f>
        <v>0</v>
      </c>
      <c r="V200" s="12">
        <f>INT(IF($E200&gt;0,INDEX(怒翼升级!$J$5:$Y$854,($E200-1)*50+$F200,V$7)*$C200,0)+IF($H200&gt;0,INDEX(怒翼升级!$J$5:$Y$854,($H200-1)*50+$H200,V$7)*$C200,0))</f>
        <v>0</v>
      </c>
      <c r="W200" s="12">
        <f>INT(IF($E200&gt;0,INDEX(怒翼升级!$J$5:$Y$854,($E200-1)*50+$F200,W$7)*$C200,0)+IF($H200&gt;0,INDEX(怒翼升级!$J$5:$Y$854,($H200-1)*50+$H200,W$7)*$C200,0))</f>
        <v>0</v>
      </c>
      <c r="X200" s="12">
        <f>INT(IF($E200&gt;0,INDEX(怒翼升级!$J$5:$Y$854,($E200-1)*50+$F200,X$7)*$C200,0)+IF($H200&gt;0,INDEX(怒翼升级!$J$5:$Y$854,($H200-1)*50+$H200,X$7)*$C200,0))</f>
        <v>0</v>
      </c>
      <c r="Y200" s="12">
        <f>INT(IF($E200&gt;0,INDEX(怒翼升级!$J$5:$Y$854,($E200-1)*50+$F200,Y$7)*$C200,0)+IF($H200&gt;0,INDEX(怒翼升级!$J$5:$Y$854,($H200-1)*50+$H200,Y$7)*$C200,0))</f>
        <v>0</v>
      </c>
    </row>
    <row r="201" spans="1:25" ht="16.5" x14ac:dyDescent="0.15">
      <c r="A201" s="14" t="s">
        <v>17</v>
      </c>
      <c r="B201" s="20" t="s">
        <v>190</v>
      </c>
      <c r="C201" s="12">
        <f t="shared" si="4"/>
        <v>0.4</v>
      </c>
      <c r="D201" s="14" t="s">
        <v>154</v>
      </c>
      <c r="E201" s="12">
        <f>INDEX(怒翼属性投放!$A$11:$A$27,MATCH(怒翼情缘!D201,怒翼属性投放!$B$11:$B$27,0))</f>
        <v>16</v>
      </c>
      <c r="F201" s="14">
        <v>50</v>
      </c>
      <c r="G201" s="14"/>
      <c r="H201" s="12">
        <f>IF(ISBLANK(G201),0,INDEX(怒翼属性投放!$A$11:$A$27,MATCH(怒翼情缘!G201,怒翼属性投放!$B$11:$B$27,0)))</f>
        <v>0</v>
      </c>
      <c r="I201" s="14">
        <v>50</v>
      </c>
      <c r="J201" s="12">
        <f>INT(IF($E201&gt;0,INDEX(怒翼升级!$J$5:$Y$854,($E201-1)*50+$F201,J$7)*$C201,0)+IF($H201&gt;0,INDEX(怒翼升级!$J$5:$Y$854,($H201-1)*50+$H201,J$7)*$C201,0))</f>
        <v>0</v>
      </c>
      <c r="K201" s="12">
        <f>INT(IF($E201&gt;0,INDEX(怒翼升级!$J$5:$Y$854,($E201-1)*50+$F201,K$7)*$C201,0)+IF($H201&gt;0,INDEX(怒翼升级!$J$5:$Y$854,($H201-1)*50+$H201,K$7)*$C201,0))</f>
        <v>1145</v>
      </c>
      <c r="L201" s="12">
        <f>INT(IF($E201&gt;0,INDEX(怒翼升级!$J$5:$Y$854,($E201-1)*50+$F201,L$7)*$C201,0)+IF($H201&gt;0,INDEX(怒翼升级!$J$5:$Y$854,($H201-1)*50+$H201,L$7)*$C201,0))</f>
        <v>572</v>
      </c>
      <c r="M201" s="12">
        <f>INT(IF($E201&gt;0,INDEX(怒翼升级!$J$5:$Y$854,($E201-1)*50+$F201,M$7)*$C201,0)+IF($H201&gt;0,INDEX(怒翼升级!$J$5:$Y$854,($H201-1)*50+$H201,M$7)*$C201,0))</f>
        <v>572</v>
      </c>
      <c r="N201" s="12">
        <f>INT(IF($E201&gt;0,INDEX(怒翼升级!$J$5:$Y$854,($E201-1)*50+$F201,N$7)*$C201,0)+IF($H201&gt;0,INDEX(怒翼升级!$J$5:$Y$854,($H201-1)*50+$H201,N$7)*$C201,0))</f>
        <v>1145</v>
      </c>
      <c r="O201" s="12">
        <f>INT(IF($E201&gt;0,INDEX(怒翼升级!$J$5:$Y$854,($E201-1)*50+$F201,O$7)*$C201,0)+IF($H201&gt;0,INDEX(怒翼升级!$J$5:$Y$854,($H201-1)*50+$H201,O$7)*$C201,0))</f>
        <v>0</v>
      </c>
      <c r="P201" s="12">
        <f>INT(IF($E201&gt;0,INDEX(怒翼升级!$J$5:$Y$854,($E201-1)*50+$F201,P$7)*$C201,0)+IF($H201&gt;0,INDEX(怒翼升级!$J$5:$Y$854,($H201-1)*50+$H201,P$7)*$C201,0))</f>
        <v>1145</v>
      </c>
      <c r="Q201" s="12">
        <f>INT(IF($E201&gt;0,INDEX(怒翼升级!$J$5:$Y$854,($E201-1)*50+$F201,Q$7)*$C201,0)+IF($H201&gt;0,INDEX(怒翼升级!$J$5:$Y$854,($H201-1)*50+$H201,Q$7)*$C201,0))</f>
        <v>0</v>
      </c>
      <c r="R201" s="12">
        <f>INT(IF($E201&gt;0,INDEX(怒翼升级!$J$5:$Y$854,($E201-1)*50+$F201,R$7)*$C201,0)+IF($H201&gt;0,INDEX(怒翼升级!$J$5:$Y$854,($H201-1)*50+$H201,R$7)*$C201,0))</f>
        <v>0</v>
      </c>
      <c r="S201" s="12">
        <f>INT(IF($E201&gt;0,INDEX(怒翼升级!$J$5:$Y$854,($E201-1)*50+$F201,S$7)*$C201,0)+IF($H201&gt;0,INDEX(怒翼升级!$J$5:$Y$854,($H201-1)*50+$H201,S$7)*$C201,0))</f>
        <v>0</v>
      </c>
      <c r="T201" s="12">
        <f>INT(IF($E201&gt;0,INDEX(怒翼升级!$J$5:$Y$854,($E201-1)*50+$F201,T$7)*$C201,0)+IF($H201&gt;0,INDEX(怒翼升级!$J$5:$Y$854,($H201-1)*50+$H201,T$7)*$C201,0))</f>
        <v>0</v>
      </c>
      <c r="U201" s="12">
        <f>INT(IF($E201&gt;0,INDEX(怒翼升级!$J$5:$Y$854,($E201-1)*50+$F201,U$7)*$C201,0)+IF($H201&gt;0,INDEX(怒翼升级!$J$5:$Y$854,($H201-1)*50+$H201,U$7)*$C201,0))</f>
        <v>114</v>
      </c>
      <c r="V201" s="12">
        <f>INT(IF($E201&gt;0,INDEX(怒翼升级!$J$5:$Y$854,($E201-1)*50+$F201,V$7)*$C201,0)+IF($H201&gt;0,INDEX(怒翼升级!$J$5:$Y$854,($H201-1)*50+$H201,V$7)*$C201,0))</f>
        <v>0</v>
      </c>
      <c r="W201" s="12">
        <f>INT(IF($E201&gt;0,INDEX(怒翼升级!$J$5:$Y$854,($E201-1)*50+$F201,W$7)*$C201,0)+IF($H201&gt;0,INDEX(怒翼升级!$J$5:$Y$854,($H201-1)*50+$H201,W$7)*$C201,0))</f>
        <v>114</v>
      </c>
      <c r="X201" s="12">
        <f>INT(IF($E201&gt;0,INDEX(怒翼升级!$J$5:$Y$854,($E201-1)*50+$F201,X$7)*$C201,0)+IF($H201&gt;0,INDEX(怒翼升级!$J$5:$Y$854,($H201-1)*50+$H201,X$7)*$C201,0))</f>
        <v>0</v>
      </c>
      <c r="Y201" s="12">
        <f>INT(IF($E201&gt;0,INDEX(怒翼升级!$J$5:$Y$854,($E201-1)*50+$F201,Y$7)*$C201,0)+IF($H201&gt;0,INDEX(怒翼升级!$J$5:$Y$854,($H201-1)*50+$H201,Y$7)*$C201,0))</f>
        <v>0</v>
      </c>
    </row>
    <row r="202" spans="1:25" ht="16.5" x14ac:dyDescent="0.15">
      <c r="A202" s="14" t="s">
        <v>18</v>
      </c>
      <c r="B202" s="20" t="s">
        <v>190</v>
      </c>
      <c r="C202" s="12">
        <f t="shared" si="4"/>
        <v>0.4</v>
      </c>
      <c r="D202" s="14" t="s">
        <v>155</v>
      </c>
      <c r="E202" s="12">
        <f>INDEX(怒翼属性投放!$A$11:$A$27,MATCH(怒翼情缘!D202,怒翼属性投放!$B$11:$B$27,0))</f>
        <v>15</v>
      </c>
      <c r="F202" s="14">
        <v>50</v>
      </c>
      <c r="G202" s="14"/>
      <c r="H202" s="12">
        <f>IF(ISBLANK(G202),0,INDEX(怒翼属性投放!$A$11:$A$27,MATCH(怒翼情缘!G202,怒翼属性投放!$B$11:$B$27,0)))</f>
        <v>0</v>
      </c>
      <c r="I202" s="14">
        <v>50</v>
      </c>
      <c r="J202" s="12">
        <f>INT(IF($E202&gt;0,INDEX(怒翼升级!$J$5:$Y$854,($E202-1)*50+$F202,J$7)*$C202,0)+IF($H202&gt;0,INDEX(怒翼升级!$J$5:$Y$854,($H202-1)*50+$H202,J$7)*$C202,0))</f>
        <v>0</v>
      </c>
      <c r="K202" s="12">
        <f>INT(IF($E202&gt;0,INDEX(怒翼升级!$J$5:$Y$854,($E202-1)*50+$F202,K$7)*$C202,0)+IF($H202&gt;0,INDEX(怒翼升级!$J$5:$Y$854,($H202-1)*50+$H202,K$7)*$C202,0))</f>
        <v>1145</v>
      </c>
      <c r="L202" s="12">
        <f>INT(IF($E202&gt;0,INDEX(怒翼升级!$J$5:$Y$854,($E202-1)*50+$F202,L$7)*$C202,0)+IF($H202&gt;0,INDEX(怒翼升级!$J$5:$Y$854,($H202-1)*50+$H202,L$7)*$C202,0))</f>
        <v>572</v>
      </c>
      <c r="M202" s="12">
        <f>INT(IF($E202&gt;0,INDEX(怒翼升级!$J$5:$Y$854,($E202-1)*50+$F202,M$7)*$C202,0)+IF($H202&gt;0,INDEX(怒翼升级!$J$5:$Y$854,($H202-1)*50+$H202,M$7)*$C202,0))</f>
        <v>572</v>
      </c>
      <c r="N202" s="12">
        <f>INT(IF($E202&gt;0,INDEX(怒翼升级!$J$5:$Y$854,($E202-1)*50+$F202,N$7)*$C202,0)+IF($H202&gt;0,INDEX(怒翼升级!$J$5:$Y$854,($H202-1)*50+$H202,N$7)*$C202,0))</f>
        <v>1145</v>
      </c>
      <c r="O202" s="12">
        <f>INT(IF($E202&gt;0,INDEX(怒翼升级!$J$5:$Y$854,($E202-1)*50+$F202,O$7)*$C202,0)+IF($H202&gt;0,INDEX(怒翼升级!$J$5:$Y$854,($H202-1)*50+$H202,O$7)*$C202,0))</f>
        <v>1145</v>
      </c>
      <c r="P202" s="12">
        <f>INT(IF($E202&gt;0,INDEX(怒翼升级!$J$5:$Y$854,($E202-1)*50+$F202,P$7)*$C202,0)+IF($H202&gt;0,INDEX(怒翼升级!$J$5:$Y$854,($H202-1)*50+$H202,P$7)*$C202,0))</f>
        <v>0</v>
      </c>
      <c r="Q202" s="12">
        <f>INT(IF($E202&gt;0,INDEX(怒翼升级!$J$5:$Y$854,($E202-1)*50+$F202,Q$7)*$C202,0)+IF($H202&gt;0,INDEX(怒翼升级!$J$5:$Y$854,($H202-1)*50+$H202,Q$7)*$C202,0))</f>
        <v>0</v>
      </c>
      <c r="R202" s="12">
        <f>INT(IF($E202&gt;0,INDEX(怒翼升级!$J$5:$Y$854,($E202-1)*50+$F202,R$7)*$C202,0)+IF($H202&gt;0,INDEX(怒翼升级!$J$5:$Y$854,($H202-1)*50+$H202,R$7)*$C202,0))</f>
        <v>114</v>
      </c>
      <c r="S202" s="12">
        <f>INT(IF($E202&gt;0,INDEX(怒翼升级!$J$5:$Y$854,($E202-1)*50+$F202,S$7)*$C202,0)+IF($H202&gt;0,INDEX(怒翼升级!$J$5:$Y$854,($H202-1)*50+$H202,S$7)*$C202,0))</f>
        <v>0</v>
      </c>
      <c r="T202" s="12">
        <f>INT(IF($E202&gt;0,INDEX(怒翼升级!$J$5:$Y$854,($E202-1)*50+$F202,T$7)*$C202,0)+IF($H202&gt;0,INDEX(怒翼升级!$J$5:$Y$854,($H202-1)*50+$H202,T$7)*$C202,0))</f>
        <v>0</v>
      </c>
      <c r="U202" s="12">
        <f>INT(IF($E202&gt;0,INDEX(怒翼升级!$J$5:$Y$854,($E202-1)*50+$F202,U$7)*$C202,0)+IF($H202&gt;0,INDEX(怒翼升级!$J$5:$Y$854,($H202-1)*50+$H202,U$7)*$C202,0))</f>
        <v>0</v>
      </c>
      <c r="V202" s="12">
        <f>INT(IF($E202&gt;0,INDEX(怒翼升级!$J$5:$Y$854,($E202-1)*50+$F202,V$7)*$C202,0)+IF($H202&gt;0,INDEX(怒翼升级!$J$5:$Y$854,($H202-1)*50+$H202,V$7)*$C202,0))</f>
        <v>114</v>
      </c>
      <c r="W202" s="12">
        <f>INT(IF($E202&gt;0,INDEX(怒翼升级!$J$5:$Y$854,($E202-1)*50+$F202,W$7)*$C202,0)+IF($H202&gt;0,INDEX(怒翼升级!$J$5:$Y$854,($H202-1)*50+$H202,W$7)*$C202,0))</f>
        <v>0</v>
      </c>
      <c r="X202" s="12">
        <f>INT(IF($E202&gt;0,INDEX(怒翼升级!$J$5:$Y$854,($E202-1)*50+$F202,X$7)*$C202,0)+IF($H202&gt;0,INDEX(怒翼升级!$J$5:$Y$854,($H202-1)*50+$H202,X$7)*$C202,0))</f>
        <v>0</v>
      </c>
      <c r="Y202" s="12">
        <f>INT(IF($E202&gt;0,INDEX(怒翼升级!$J$5:$Y$854,($E202-1)*50+$F202,Y$7)*$C202,0)+IF($H202&gt;0,INDEX(怒翼升级!$J$5:$Y$854,($H202-1)*50+$H202,Y$7)*$C202,0))</f>
        <v>0</v>
      </c>
    </row>
    <row r="203" spans="1:25" ht="16.5" x14ac:dyDescent="0.15">
      <c r="A203" s="14" t="s">
        <v>19</v>
      </c>
      <c r="B203" s="20" t="s">
        <v>190</v>
      </c>
      <c r="C203" s="12">
        <f t="shared" si="4"/>
        <v>0.4</v>
      </c>
      <c r="D203" s="14" t="s">
        <v>156</v>
      </c>
      <c r="E203" s="12">
        <f>INDEX(怒翼属性投放!$A$11:$A$27,MATCH(怒翼情缘!D203,怒翼属性投放!$B$11:$B$27,0))</f>
        <v>14</v>
      </c>
      <c r="F203" s="14">
        <v>50</v>
      </c>
      <c r="G203" s="14"/>
      <c r="H203" s="12">
        <f>IF(ISBLANK(G203),0,INDEX(怒翼属性投放!$A$11:$A$27,MATCH(怒翼情缘!G203,怒翼属性投放!$B$11:$B$27,0)))</f>
        <v>0</v>
      </c>
      <c r="I203" s="14">
        <v>50</v>
      </c>
      <c r="J203" s="12">
        <f>INT(IF($E203&gt;0,INDEX(怒翼升级!$J$5:$Y$854,($E203-1)*50+$F203,J$7)*$C203,0)+IF($H203&gt;0,INDEX(怒翼升级!$J$5:$Y$854,($H203-1)*50+$H203,J$7)*$C203,0))</f>
        <v>12000</v>
      </c>
      <c r="K203" s="12">
        <f>INT(IF($E203&gt;0,INDEX(怒翼升级!$J$5:$Y$854,($E203-1)*50+$F203,K$7)*$C203,0)+IF($H203&gt;0,INDEX(怒翼升级!$J$5:$Y$854,($H203-1)*50+$H203,K$7)*$C203,0))</f>
        <v>960</v>
      </c>
      <c r="L203" s="12">
        <f>INT(IF($E203&gt;0,INDEX(怒翼升级!$J$5:$Y$854,($E203-1)*50+$F203,L$7)*$C203,0)+IF($H203&gt;0,INDEX(怒翼升级!$J$5:$Y$854,($H203-1)*50+$H203,L$7)*$C203,0))</f>
        <v>480</v>
      </c>
      <c r="M203" s="12">
        <f>INT(IF($E203&gt;0,INDEX(怒翼升级!$J$5:$Y$854,($E203-1)*50+$F203,M$7)*$C203,0)+IF($H203&gt;0,INDEX(怒翼升级!$J$5:$Y$854,($H203-1)*50+$H203,M$7)*$C203,0))</f>
        <v>480</v>
      </c>
      <c r="N203" s="12">
        <f>INT(IF($E203&gt;0,INDEX(怒翼升级!$J$5:$Y$854,($E203-1)*50+$F203,N$7)*$C203,0)+IF($H203&gt;0,INDEX(怒翼升级!$J$5:$Y$854,($H203-1)*50+$H203,N$7)*$C203,0))</f>
        <v>0</v>
      </c>
      <c r="O203" s="12">
        <f>INT(IF($E203&gt;0,INDEX(怒翼升级!$J$5:$Y$854,($E203-1)*50+$F203,O$7)*$C203,0)+IF($H203&gt;0,INDEX(怒翼升级!$J$5:$Y$854,($H203-1)*50+$H203,O$7)*$C203,0))</f>
        <v>0</v>
      </c>
      <c r="P203" s="12">
        <f>INT(IF($E203&gt;0,INDEX(怒翼升级!$J$5:$Y$854,($E203-1)*50+$F203,P$7)*$C203,0)+IF($H203&gt;0,INDEX(怒翼升级!$J$5:$Y$854,($H203-1)*50+$H203,P$7)*$C203,0))</f>
        <v>0</v>
      </c>
      <c r="Q203" s="12">
        <f>INT(IF($E203&gt;0,INDEX(怒翼升级!$J$5:$Y$854,($E203-1)*50+$F203,Q$7)*$C203,0)+IF($H203&gt;0,INDEX(怒翼升级!$J$5:$Y$854,($H203-1)*50+$H203,Q$7)*$C203,0))</f>
        <v>1440</v>
      </c>
      <c r="R203" s="12">
        <f>INT(IF($E203&gt;0,INDEX(怒翼升级!$J$5:$Y$854,($E203-1)*50+$F203,R$7)*$C203,0)+IF($H203&gt;0,INDEX(怒翼升级!$J$5:$Y$854,($H203-1)*50+$H203,R$7)*$C203,0))</f>
        <v>0</v>
      </c>
      <c r="S203" s="12">
        <f>INT(IF($E203&gt;0,INDEX(怒翼升级!$J$5:$Y$854,($E203-1)*50+$F203,S$7)*$C203,0)+IF($H203&gt;0,INDEX(怒翼升级!$J$5:$Y$854,($H203-1)*50+$H203,S$7)*$C203,0))</f>
        <v>0</v>
      </c>
      <c r="T203" s="12">
        <f>INT(IF($E203&gt;0,INDEX(怒翼升级!$J$5:$Y$854,($E203-1)*50+$F203,T$7)*$C203,0)+IF($H203&gt;0,INDEX(怒翼升级!$J$5:$Y$854,($H203-1)*50+$H203,T$7)*$C203,0))</f>
        <v>0</v>
      </c>
      <c r="U203" s="12">
        <f>INT(IF($E203&gt;0,INDEX(怒翼升级!$J$5:$Y$854,($E203-1)*50+$F203,U$7)*$C203,0)+IF($H203&gt;0,INDEX(怒翼升级!$J$5:$Y$854,($H203-1)*50+$H203,U$7)*$C203,0))</f>
        <v>0</v>
      </c>
      <c r="V203" s="12">
        <f>INT(IF($E203&gt;0,INDEX(怒翼升级!$J$5:$Y$854,($E203-1)*50+$F203,V$7)*$C203,0)+IF($H203&gt;0,INDEX(怒翼升级!$J$5:$Y$854,($H203-1)*50+$H203,V$7)*$C203,0))</f>
        <v>0</v>
      </c>
      <c r="W203" s="12">
        <f>INT(IF($E203&gt;0,INDEX(怒翼升级!$J$5:$Y$854,($E203-1)*50+$F203,W$7)*$C203,0)+IF($H203&gt;0,INDEX(怒翼升级!$J$5:$Y$854,($H203-1)*50+$H203,W$7)*$C203,0))</f>
        <v>0</v>
      </c>
      <c r="X203" s="12">
        <f>INT(IF($E203&gt;0,INDEX(怒翼升级!$J$5:$Y$854,($E203-1)*50+$F203,X$7)*$C203,0)+IF($H203&gt;0,INDEX(怒翼升级!$J$5:$Y$854,($H203-1)*50+$H203,X$7)*$C203,0))</f>
        <v>0</v>
      </c>
      <c r="Y203" s="12">
        <f>INT(IF($E203&gt;0,INDEX(怒翼升级!$J$5:$Y$854,($E203-1)*50+$F203,Y$7)*$C203,0)+IF($H203&gt;0,INDEX(怒翼升级!$J$5:$Y$854,($H203-1)*50+$H203,Y$7)*$C203,0))</f>
        <v>0</v>
      </c>
    </row>
    <row r="204" spans="1:25" ht="16.5" x14ac:dyDescent="0.15">
      <c r="A204" s="14" t="s">
        <v>20</v>
      </c>
      <c r="B204" s="20" t="s">
        <v>190</v>
      </c>
      <c r="C204" s="12">
        <f t="shared" si="4"/>
        <v>0.25</v>
      </c>
      <c r="D204" s="14" t="s">
        <v>171</v>
      </c>
      <c r="E204" s="12">
        <f>INDEX(怒翼属性投放!$A$11:$A$27,MATCH(怒翼情缘!D204,怒翼属性投放!$B$11:$B$27,0))</f>
        <v>17</v>
      </c>
      <c r="F204" s="14">
        <v>50</v>
      </c>
      <c r="G204" s="14" t="s">
        <v>170</v>
      </c>
      <c r="H204" s="12">
        <f>IF(ISBLANK(G204),0,INDEX(怒翼属性投放!$A$11:$A$27,MATCH(怒翼情缘!G204,怒翼属性投放!$B$11:$B$27,0)))</f>
        <v>13</v>
      </c>
      <c r="I204" s="14">
        <v>50</v>
      </c>
      <c r="J204" s="12">
        <f>INT(IF($E204&gt;0,INDEX(怒翼升级!$J$5:$Y$854,($E204-1)*50+$F204,J$7)*$C204,0)+IF($H204&gt;0,INDEX(怒翼升级!$J$5:$Y$854,($H204-1)*50+$H204,J$7)*$C204,0))</f>
        <v>2500</v>
      </c>
      <c r="K204" s="12">
        <f>INT(IF($E204&gt;0,INDEX(怒翼升级!$J$5:$Y$854,($E204-1)*50+$F204,K$7)*$C204,0)+IF($H204&gt;0,INDEX(怒翼升级!$J$5:$Y$854,($H204-1)*50+$H204,K$7)*$C204,0))</f>
        <v>915</v>
      </c>
      <c r="L204" s="12">
        <f>INT(IF($E204&gt;0,INDEX(怒翼升级!$J$5:$Y$854,($E204-1)*50+$F204,L$7)*$C204,0)+IF($H204&gt;0,INDEX(怒翼升级!$J$5:$Y$854,($H204-1)*50+$H204,L$7)*$C204,0))</f>
        <v>457</v>
      </c>
      <c r="M204" s="12">
        <f>INT(IF($E204&gt;0,INDEX(怒翼升级!$J$5:$Y$854,($E204-1)*50+$F204,M$7)*$C204,0)+IF($H204&gt;0,INDEX(怒翼升级!$J$5:$Y$854,($H204-1)*50+$H204,M$7)*$C204,0))</f>
        <v>457</v>
      </c>
      <c r="N204" s="12">
        <f>INT(IF($E204&gt;0,INDEX(怒翼升级!$J$5:$Y$854,($E204-1)*50+$F204,N$7)*$C204,0)+IF($H204&gt;0,INDEX(怒翼升级!$J$5:$Y$854,($H204-1)*50+$H204,N$7)*$C204,0))</f>
        <v>715</v>
      </c>
      <c r="O204" s="12">
        <f>INT(IF($E204&gt;0,INDEX(怒翼升级!$J$5:$Y$854,($E204-1)*50+$F204,O$7)*$C204,0)+IF($H204&gt;0,INDEX(怒翼升级!$J$5:$Y$854,($H204-1)*50+$H204,O$7)*$C204,0))</f>
        <v>0</v>
      </c>
      <c r="P204" s="12">
        <f>INT(IF($E204&gt;0,INDEX(怒翼升级!$J$5:$Y$854,($E204-1)*50+$F204,P$7)*$C204,0)+IF($H204&gt;0,INDEX(怒翼升级!$J$5:$Y$854,($H204-1)*50+$H204,P$7)*$C204,0))</f>
        <v>300</v>
      </c>
      <c r="Q204" s="12">
        <f>INT(IF($E204&gt;0,INDEX(怒翼升级!$J$5:$Y$854,($E204-1)*50+$F204,Q$7)*$C204,0)+IF($H204&gt;0,INDEX(怒翼升级!$J$5:$Y$854,($H204-1)*50+$H204,Q$7)*$C204,0))</f>
        <v>715</v>
      </c>
      <c r="R204" s="12">
        <f>INT(IF($E204&gt;0,INDEX(怒翼升级!$J$5:$Y$854,($E204-1)*50+$F204,R$7)*$C204,0)+IF($H204&gt;0,INDEX(怒翼升级!$J$5:$Y$854,($H204-1)*50+$H204,R$7)*$C204,0))</f>
        <v>0</v>
      </c>
      <c r="S204" s="12">
        <f>INT(IF($E204&gt;0,INDEX(怒翼升级!$J$5:$Y$854,($E204-1)*50+$F204,S$7)*$C204,0)+IF($H204&gt;0,INDEX(怒翼升级!$J$5:$Y$854,($H204-1)*50+$H204,S$7)*$C204,0))</f>
        <v>71</v>
      </c>
      <c r="T204" s="12">
        <f>INT(IF($E204&gt;0,INDEX(怒翼升级!$J$5:$Y$854,($E204-1)*50+$F204,T$7)*$C204,0)+IF($H204&gt;0,INDEX(怒翼升级!$J$5:$Y$854,($H204-1)*50+$H204,T$7)*$C204,0))</f>
        <v>71</v>
      </c>
      <c r="U204" s="12">
        <f>INT(IF($E204&gt;0,INDEX(怒翼升级!$J$5:$Y$854,($E204-1)*50+$F204,U$7)*$C204,0)+IF($H204&gt;0,INDEX(怒翼升级!$J$5:$Y$854,($H204-1)*50+$H204,U$7)*$C204,0))</f>
        <v>0</v>
      </c>
      <c r="V204" s="12">
        <f>INT(IF($E204&gt;0,INDEX(怒翼升级!$J$5:$Y$854,($E204-1)*50+$F204,V$7)*$C204,0)+IF($H204&gt;0,INDEX(怒翼升级!$J$5:$Y$854,($H204-1)*50+$H204,V$7)*$C204,0))</f>
        <v>0</v>
      </c>
      <c r="W204" s="12">
        <f>INT(IF($E204&gt;0,INDEX(怒翼升级!$J$5:$Y$854,($E204-1)*50+$F204,W$7)*$C204,0)+IF($H204&gt;0,INDEX(怒翼升级!$J$5:$Y$854,($H204-1)*50+$H204,W$7)*$C204,0))</f>
        <v>0</v>
      </c>
      <c r="X204" s="12">
        <f>INT(IF($E204&gt;0,INDEX(怒翼升级!$J$5:$Y$854,($E204-1)*50+$F204,X$7)*$C204,0)+IF($H204&gt;0,INDEX(怒翼升级!$J$5:$Y$854,($H204-1)*50+$H204,X$7)*$C204,0))</f>
        <v>0</v>
      </c>
      <c r="Y204" s="12">
        <f>INT(IF($E204&gt;0,INDEX(怒翼升级!$J$5:$Y$854,($E204-1)*50+$F204,Y$7)*$C204,0)+IF($H204&gt;0,INDEX(怒翼升级!$J$5:$Y$854,($H204-1)*50+$H204,Y$7)*$C204,0))</f>
        <v>0</v>
      </c>
    </row>
    <row r="205" spans="1:25" ht="16.5" x14ac:dyDescent="0.15">
      <c r="A205" s="14" t="s">
        <v>21</v>
      </c>
      <c r="B205" s="20" t="s">
        <v>190</v>
      </c>
      <c r="C205" s="12">
        <f t="shared" si="4"/>
        <v>0.4</v>
      </c>
      <c r="D205" s="14" t="s">
        <v>155</v>
      </c>
      <c r="E205" s="12">
        <f>INDEX(怒翼属性投放!$A$11:$A$27,MATCH(怒翼情缘!D205,怒翼属性投放!$B$11:$B$27,0))</f>
        <v>15</v>
      </c>
      <c r="F205" s="14">
        <v>50</v>
      </c>
      <c r="G205" s="14"/>
      <c r="H205" s="12">
        <f>IF(ISBLANK(G205),0,INDEX(怒翼属性投放!$A$11:$A$27,MATCH(怒翼情缘!G205,怒翼属性投放!$B$11:$B$27,0)))</f>
        <v>0</v>
      </c>
      <c r="I205" s="14">
        <v>50</v>
      </c>
      <c r="J205" s="12">
        <f>INT(IF($E205&gt;0,INDEX(怒翼升级!$J$5:$Y$854,($E205-1)*50+$F205,J$7)*$C205,0)+IF($H205&gt;0,INDEX(怒翼升级!$J$5:$Y$854,($H205-1)*50+$H205,J$7)*$C205,0))</f>
        <v>0</v>
      </c>
      <c r="K205" s="12">
        <f>INT(IF($E205&gt;0,INDEX(怒翼升级!$J$5:$Y$854,($E205-1)*50+$F205,K$7)*$C205,0)+IF($H205&gt;0,INDEX(怒翼升级!$J$5:$Y$854,($H205-1)*50+$H205,K$7)*$C205,0))</f>
        <v>1145</v>
      </c>
      <c r="L205" s="12">
        <f>INT(IF($E205&gt;0,INDEX(怒翼升级!$J$5:$Y$854,($E205-1)*50+$F205,L$7)*$C205,0)+IF($H205&gt;0,INDEX(怒翼升级!$J$5:$Y$854,($H205-1)*50+$H205,L$7)*$C205,0))</f>
        <v>572</v>
      </c>
      <c r="M205" s="12">
        <f>INT(IF($E205&gt;0,INDEX(怒翼升级!$J$5:$Y$854,($E205-1)*50+$F205,M$7)*$C205,0)+IF($H205&gt;0,INDEX(怒翼升级!$J$5:$Y$854,($H205-1)*50+$H205,M$7)*$C205,0))</f>
        <v>572</v>
      </c>
      <c r="N205" s="12">
        <f>INT(IF($E205&gt;0,INDEX(怒翼升级!$J$5:$Y$854,($E205-1)*50+$F205,N$7)*$C205,0)+IF($H205&gt;0,INDEX(怒翼升级!$J$5:$Y$854,($H205-1)*50+$H205,N$7)*$C205,0))</f>
        <v>1145</v>
      </c>
      <c r="O205" s="12">
        <f>INT(IF($E205&gt;0,INDEX(怒翼升级!$J$5:$Y$854,($E205-1)*50+$F205,O$7)*$C205,0)+IF($H205&gt;0,INDEX(怒翼升级!$J$5:$Y$854,($H205-1)*50+$H205,O$7)*$C205,0))</f>
        <v>1145</v>
      </c>
      <c r="P205" s="12">
        <f>INT(IF($E205&gt;0,INDEX(怒翼升级!$J$5:$Y$854,($E205-1)*50+$F205,P$7)*$C205,0)+IF($H205&gt;0,INDEX(怒翼升级!$J$5:$Y$854,($H205-1)*50+$H205,P$7)*$C205,0))</f>
        <v>0</v>
      </c>
      <c r="Q205" s="12">
        <f>INT(IF($E205&gt;0,INDEX(怒翼升级!$J$5:$Y$854,($E205-1)*50+$F205,Q$7)*$C205,0)+IF($H205&gt;0,INDEX(怒翼升级!$J$5:$Y$854,($H205-1)*50+$H205,Q$7)*$C205,0))</f>
        <v>0</v>
      </c>
      <c r="R205" s="12">
        <f>INT(IF($E205&gt;0,INDEX(怒翼升级!$J$5:$Y$854,($E205-1)*50+$F205,R$7)*$C205,0)+IF($H205&gt;0,INDEX(怒翼升级!$J$5:$Y$854,($H205-1)*50+$H205,R$7)*$C205,0))</f>
        <v>114</v>
      </c>
      <c r="S205" s="12">
        <f>INT(IF($E205&gt;0,INDEX(怒翼升级!$J$5:$Y$854,($E205-1)*50+$F205,S$7)*$C205,0)+IF($H205&gt;0,INDEX(怒翼升级!$J$5:$Y$854,($H205-1)*50+$H205,S$7)*$C205,0))</f>
        <v>0</v>
      </c>
      <c r="T205" s="12">
        <f>INT(IF($E205&gt;0,INDEX(怒翼升级!$J$5:$Y$854,($E205-1)*50+$F205,T$7)*$C205,0)+IF($H205&gt;0,INDEX(怒翼升级!$J$5:$Y$854,($H205-1)*50+$H205,T$7)*$C205,0))</f>
        <v>0</v>
      </c>
      <c r="U205" s="12">
        <f>INT(IF($E205&gt;0,INDEX(怒翼升级!$J$5:$Y$854,($E205-1)*50+$F205,U$7)*$C205,0)+IF($H205&gt;0,INDEX(怒翼升级!$J$5:$Y$854,($H205-1)*50+$H205,U$7)*$C205,0))</f>
        <v>0</v>
      </c>
      <c r="V205" s="12">
        <f>INT(IF($E205&gt;0,INDEX(怒翼升级!$J$5:$Y$854,($E205-1)*50+$F205,V$7)*$C205,0)+IF($H205&gt;0,INDEX(怒翼升级!$J$5:$Y$854,($H205-1)*50+$H205,V$7)*$C205,0))</f>
        <v>114</v>
      </c>
      <c r="W205" s="12">
        <f>INT(IF($E205&gt;0,INDEX(怒翼升级!$J$5:$Y$854,($E205-1)*50+$F205,W$7)*$C205,0)+IF($H205&gt;0,INDEX(怒翼升级!$J$5:$Y$854,($H205-1)*50+$H205,W$7)*$C205,0))</f>
        <v>0</v>
      </c>
      <c r="X205" s="12">
        <f>INT(IF($E205&gt;0,INDEX(怒翼升级!$J$5:$Y$854,($E205-1)*50+$F205,X$7)*$C205,0)+IF($H205&gt;0,INDEX(怒翼升级!$J$5:$Y$854,($H205-1)*50+$H205,X$7)*$C205,0))</f>
        <v>0</v>
      </c>
      <c r="Y205" s="12">
        <f>INT(IF($E205&gt;0,INDEX(怒翼升级!$J$5:$Y$854,($E205-1)*50+$F205,Y$7)*$C205,0)+IF($H205&gt;0,INDEX(怒翼升级!$J$5:$Y$854,($H205-1)*50+$H205,Y$7)*$C205,0))</f>
        <v>0</v>
      </c>
    </row>
    <row r="206" spans="1:25" ht="16.5" x14ac:dyDescent="0.15">
      <c r="A206" s="14" t="s">
        <v>22</v>
      </c>
      <c r="B206" s="20" t="s">
        <v>190</v>
      </c>
      <c r="C206" s="12">
        <f t="shared" si="4"/>
        <v>0.4</v>
      </c>
      <c r="D206" s="14" t="s">
        <v>154</v>
      </c>
      <c r="E206" s="12">
        <f>INDEX(怒翼属性投放!$A$11:$A$27,MATCH(怒翼情缘!D206,怒翼属性投放!$B$11:$B$27,0))</f>
        <v>16</v>
      </c>
      <c r="F206" s="14">
        <v>50</v>
      </c>
      <c r="G206" s="14"/>
      <c r="H206" s="12">
        <f>IF(ISBLANK(G206),0,INDEX(怒翼属性投放!$A$11:$A$27,MATCH(怒翼情缘!G206,怒翼属性投放!$B$11:$B$27,0)))</f>
        <v>0</v>
      </c>
      <c r="I206" s="14">
        <v>50</v>
      </c>
      <c r="J206" s="12">
        <f>INT(IF($E206&gt;0,INDEX(怒翼升级!$J$5:$Y$854,($E206-1)*50+$F206,J$7)*$C206,0)+IF($H206&gt;0,INDEX(怒翼升级!$J$5:$Y$854,($H206-1)*50+$H206,J$7)*$C206,0))</f>
        <v>0</v>
      </c>
      <c r="K206" s="12">
        <f>INT(IF($E206&gt;0,INDEX(怒翼升级!$J$5:$Y$854,($E206-1)*50+$F206,K$7)*$C206,0)+IF($H206&gt;0,INDEX(怒翼升级!$J$5:$Y$854,($H206-1)*50+$H206,K$7)*$C206,0))</f>
        <v>1145</v>
      </c>
      <c r="L206" s="12">
        <f>INT(IF($E206&gt;0,INDEX(怒翼升级!$J$5:$Y$854,($E206-1)*50+$F206,L$7)*$C206,0)+IF($H206&gt;0,INDEX(怒翼升级!$J$5:$Y$854,($H206-1)*50+$H206,L$7)*$C206,0))</f>
        <v>572</v>
      </c>
      <c r="M206" s="12">
        <f>INT(IF($E206&gt;0,INDEX(怒翼升级!$J$5:$Y$854,($E206-1)*50+$F206,M$7)*$C206,0)+IF($H206&gt;0,INDEX(怒翼升级!$J$5:$Y$854,($H206-1)*50+$H206,M$7)*$C206,0))</f>
        <v>572</v>
      </c>
      <c r="N206" s="12">
        <f>INT(IF($E206&gt;0,INDEX(怒翼升级!$J$5:$Y$854,($E206-1)*50+$F206,N$7)*$C206,0)+IF($H206&gt;0,INDEX(怒翼升级!$J$5:$Y$854,($H206-1)*50+$H206,N$7)*$C206,0))</f>
        <v>1145</v>
      </c>
      <c r="O206" s="12">
        <f>INT(IF($E206&gt;0,INDEX(怒翼升级!$J$5:$Y$854,($E206-1)*50+$F206,O$7)*$C206,0)+IF($H206&gt;0,INDEX(怒翼升级!$J$5:$Y$854,($H206-1)*50+$H206,O$7)*$C206,0))</f>
        <v>0</v>
      </c>
      <c r="P206" s="12">
        <f>INT(IF($E206&gt;0,INDEX(怒翼升级!$J$5:$Y$854,($E206-1)*50+$F206,P$7)*$C206,0)+IF($H206&gt;0,INDEX(怒翼升级!$J$5:$Y$854,($H206-1)*50+$H206,P$7)*$C206,0))</f>
        <v>1145</v>
      </c>
      <c r="Q206" s="12">
        <f>INT(IF($E206&gt;0,INDEX(怒翼升级!$J$5:$Y$854,($E206-1)*50+$F206,Q$7)*$C206,0)+IF($H206&gt;0,INDEX(怒翼升级!$J$5:$Y$854,($H206-1)*50+$H206,Q$7)*$C206,0))</f>
        <v>0</v>
      </c>
      <c r="R206" s="12">
        <f>INT(IF($E206&gt;0,INDEX(怒翼升级!$J$5:$Y$854,($E206-1)*50+$F206,R$7)*$C206,0)+IF($H206&gt;0,INDEX(怒翼升级!$J$5:$Y$854,($H206-1)*50+$H206,R$7)*$C206,0))</f>
        <v>0</v>
      </c>
      <c r="S206" s="12">
        <f>INT(IF($E206&gt;0,INDEX(怒翼升级!$J$5:$Y$854,($E206-1)*50+$F206,S$7)*$C206,0)+IF($H206&gt;0,INDEX(怒翼升级!$J$5:$Y$854,($H206-1)*50+$H206,S$7)*$C206,0))</f>
        <v>0</v>
      </c>
      <c r="T206" s="12">
        <f>INT(IF($E206&gt;0,INDEX(怒翼升级!$J$5:$Y$854,($E206-1)*50+$F206,T$7)*$C206,0)+IF($H206&gt;0,INDEX(怒翼升级!$J$5:$Y$854,($H206-1)*50+$H206,T$7)*$C206,0))</f>
        <v>0</v>
      </c>
      <c r="U206" s="12">
        <f>INT(IF($E206&gt;0,INDEX(怒翼升级!$J$5:$Y$854,($E206-1)*50+$F206,U$7)*$C206,0)+IF($H206&gt;0,INDEX(怒翼升级!$J$5:$Y$854,($H206-1)*50+$H206,U$7)*$C206,0))</f>
        <v>114</v>
      </c>
      <c r="V206" s="12">
        <f>INT(IF($E206&gt;0,INDEX(怒翼升级!$J$5:$Y$854,($E206-1)*50+$F206,V$7)*$C206,0)+IF($H206&gt;0,INDEX(怒翼升级!$J$5:$Y$854,($H206-1)*50+$H206,V$7)*$C206,0))</f>
        <v>0</v>
      </c>
      <c r="W206" s="12">
        <f>INT(IF($E206&gt;0,INDEX(怒翼升级!$J$5:$Y$854,($E206-1)*50+$F206,W$7)*$C206,0)+IF($H206&gt;0,INDEX(怒翼升级!$J$5:$Y$854,($H206-1)*50+$H206,W$7)*$C206,0))</f>
        <v>114</v>
      </c>
      <c r="X206" s="12">
        <f>INT(IF($E206&gt;0,INDEX(怒翼升级!$J$5:$Y$854,($E206-1)*50+$F206,X$7)*$C206,0)+IF($H206&gt;0,INDEX(怒翼升级!$J$5:$Y$854,($H206-1)*50+$H206,X$7)*$C206,0))</f>
        <v>0</v>
      </c>
      <c r="Y206" s="12">
        <f>INT(IF($E206&gt;0,INDEX(怒翼升级!$J$5:$Y$854,($E206-1)*50+$F206,Y$7)*$C206,0)+IF($H206&gt;0,INDEX(怒翼升级!$J$5:$Y$854,($H206-1)*50+$H206,Y$7)*$C206,0))</f>
        <v>0</v>
      </c>
    </row>
    <row r="207" spans="1:25" ht="16.5" x14ac:dyDescent="0.15">
      <c r="A207" s="14" t="s">
        <v>23</v>
      </c>
      <c r="B207" s="20" t="s">
        <v>190</v>
      </c>
      <c r="C207" s="12">
        <f t="shared" si="4"/>
        <v>0.4</v>
      </c>
      <c r="D207" s="14" t="s">
        <v>157</v>
      </c>
      <c r="E207" s="12">
        <f>INDEX(怒翼属性投放!$A$11:$A$27,MATCH(怒翼情缘!D207,怒翼属性投放!$B$11:$B$27,0))</f>
        <v>17</v>
      </c>
      <c r="F207" s="14">
        <v>50</v>
      </c>
      <c r="G207" s="14"/>
      <c r="H207" s="12">
        <f>IF(ISBLANK(G207),0,INDEX(怒翼属性投放!$A$11:$A$27,MATCH(怒翼情缘!G207,怒翼属性投放!$B$11:$B$27,0)))</f>
        <v>0</v>
      </c>
      <c r="I207" s="14">
        <v>50</v>
      </c>
      <c r="J207" s="12">
        <f>INT(IF($E207&gt;0,INDEX(怒翼升级!$J$5:$Y$854,($E207-1)*50+$F207,J$7)*$C207,0)+IF($H207&gt;0,INDEX(怒翼升级!$J$5:$Y$854,($H207-1)*50+$H207,J$7)*$C207,0))</f>
        <v>0</v>
      </c>
      <c r="K207" s="12">
        <f>INT(IF($E207&gt;0,INDEX(怒翼升级!$J$5:$Y$854,($E207-1)*50+$F207,K$7)*$C207,0)+IF($H207&gt;0,INDEX(怒翼升级!$J$5:$Y$854,($H207-1)*50+$H207,K$7)*$C207,0))</f>
        <v>1145</v>
      </c>
      <c r="L207" s="12">
        <f>INT(IF($E207&gt;0,INDEX(怒翼升级!$J$5:$Y$854,($E207-1)*50+$F207,L$7)*$C207,0)+IF($H207&gt;0,INDEX(怒翼升级!$J$5:$Y$854,($H207-1)*50+$H207,L$7)*$C207,0))</f>
        <v>572</v>
      </c>
      <c r="M207" s="12">
        <f>INT(IF($E207&gt;0,INDEX(怒翼升级!$J$5:$Y$854,($E207-1)*50+$F207,M$7)*$C207,0)+IF($H207&gt;0,INDEX(怒翼升级!$J$5:$Y$854,($H207-1)*50+$H207,M$7)*$C207,0))</f>
        <v>572</v>
      </c>
      <c r="N207" s="12">
        <f>INT(IF($E207&gt;0,INDEX(怒翼升级!$J$5:$Y$854,($E207-1)*50+$F207,N$7)*$C207,0)+IF($H207&gt;0,INDEX(怒翼升级!$J$5:$Y$854,($H207-1)*50+$H207,N$7)*$C207,0))</f>
        <v>1145</v>
      </c>
      <c r="O207" s="12">
        <f>INT(IF($E207&gt;0,INDEX(怒翼升级!$J$5:$Y$854,($E207-1)*50+$F207,O$7)*$C207,0)+IF($H207&gt;0,INDEX(怒翼升级!$J$5:$Y$854,($H207-1)*50+$H207,O$7)*$C207,0))</f>
        <v>0</v>
      </c>
      <c r="P207" s="12">
        <f>INT(IF($E207&gt;0,INDEX(怒翼升级!$J$5:$Y$854,($E207-1)*50+$F207,P$7)*$C207,0)+IF($H207&gt;0,INDEX(怒翼升级!$J$5:$Y$854,($H207-1)*50+$H207,P$7)*$C207,0))</f>
        <v>0</v>
      </c>
      <c r="Q207" s="12">
        <f>INT(IF($E207&gt;0,INDEX(怒翼升级!$J$5:$Y$854,($E207-1)*50+$F207,Q$7)*$C207,0)+IF($H207&gt;0,INDEX(怒翼升级!$J$5:$Y$854,($H207-1)*50+$H207,Q$7)*$C207,0))</f>
        <v>1145</v>
      </c>
      <c r="R207" s="12">
        <f>INT(IF($E207&gt;0,INDEX(怒翼升级!$J$5:$Y$854,($E207-1)*50+$F207,R$7)*$C207,0)+IF($H207&gt;0,INDEX(怒翼升级!$J$5:$Y$854,($H207-1)*50+$H207,R$7)*$C207,0))</f>
        <v>0</v>
      </c>
      <c r="S207" s="12">
        <f>INT(IF($E207&gt;0,INDEX(怒翼升级!$J$5:$Y$854,($E207-1)*50+$F207,S$7)*$C207,0)+IF($H207&gt;0,INDEX(怒翼升级!$J$5:$Y$854,($H207-1)*50+$H207,S$7)*$C207,0))</f>
        <v>114</v>
      </c>
      <c r="T207" s="12">
        <f>INT(IF($E207&gt;0,INDEX(怒翼升级!$J$5:$Y$854,($E207-1)*50+$F207,T$7)*$C207,0)+IF($H207&gt;0,INDEX(怒翼升级!$J$5:$Y$854,($H207-1)*50+$H207,T$7)*$C207,0))</f>
        <v>114</v>
      </c>
      <c r="U207" s="12">
        <f>INT(IF($E207&gt;0,INDEX(怒翼升级!$J$5:$Y$854,($E207-1)*50+$F207,U$7)*$C207,0)+IF($H207&gt;0,INDEX(怒翼升级!$J$5:$Y$854,($H207-1)*50+$H207,U$7)*$C207,0))</f>
        <v>0</v>
      </c>
      <c r="V207" s="12">
        <f>INT(IF($E207&gt;0,INDEX(怒翼升级!$J$5:$Y$854,($E207-1)*50+$F207,V$7)*$C207,0)+IF($H207&gt;0,INDEX(怒翼升级!$J$5:$Y$854,($H207-1)*50+$H207,V$7)*$C207,0))</f>
        <v>0</v>
      </c>
      <c r="W207" s="12">
        <f>INT(IF($E207&gt;0,INDEX(怒翼升级!$J$5:$Y$854,($E207-1)*50+$F207,W$7)*$C207,0)+IF($H207&gt;0,INDEX(怒翼升级!$J$5:$Y$854,($H207-1)*50+$H207,W$7)*$C207,0))</f>
        <v>0</v>
      </c>
      <c r="X207" s="12">
        <f>INT(IF($E207&gt;0,INDEX(怒翼升级!$J$5:$Y$854,($E207-1)*50+$F207,X$7)*$C207,0)+IF($H207&gt;0,INDEX(怒翼升级!$J$5:$Y$854,($H207-1)*50+$H207,X$7)*$C207,0))</f>
        <v>0</v>
      </c>
      <c r="Y207" s="12">
        <f>INT(IF($E207&gt;0,INDEX(怒翼升级!$J$5:$Y$854,($E207-1)*50+$F207,Y$7)*$C207,0)+IF($H207&gt;0,INDEX(怒翼升级!$J$5:$Y$854,($H207-1)*50+$H207,Y$7)*$C207,0))</f>
        <v>0</v>
      </c>
    </row>
    <row r="208" spans="1:25" ht="16.5" x14ac:dyDescent="0.15">
      <c r="A208" s="14" t="s">
        <v>24</v>
      </c>
      <c r="B208" s="20" t="s">
        <v>190</v>
      </c>
      <c r="C208" s="12">
        <f t="shared" si="4"/>
        <v>0.4</v>
      </c>
      <c r="D208" s="14" t="s">
        <v>157</v>
      </c>
      <c r="E208" s="12">
        <f>INDEX(怒翼属性投放!$A$11:$A$27,MATCH(怒翼情缘!D208,怒翼属性投放!$B$11:$B$27,0))</f>
        <v>17</v>
      </c>
      <c r="F208" s="14">
        <v>50</v>
      </c>
      <c r="G208" s="14"/>
      <c r="H208" s="12">
        <f>IF(ISBLANK(G208),0,INDEX(怒翼属性投放!$A$11:$A$27,MATCH(怒翼情缘!G208,怒翼属性投放!$B$11:$B$27,0)))</f>
        <v>0</v>
      </c>
      <c r="I208" s="14">
        <v>50</v>
      </c>
      <c r="J208" s="12">
        <f>INT(IF($E208&gt;0,INDEX(怒翼升级!$J$5:$Y$854,($E208-1)*50+$F208,J$7)*$C208,0)+IF($H208&gt;0,INDEX(怒翼升级!$J$5:$Y$854,($H208-1)*50+$H208,J$7)*$C208,0))</f>
        <v>0</v>
      </c>
      <c r="K208" s="12">
        <f>INT(IF($E208&gt;0,INDEX(怒翼升级!$J$5:$Y$854,($E208-1)*50+$F208,K$7)*$C208,0)+IF($H208&gt;0,INDEX(怒翼升级!$J$5:$Y$854,($H208-1)*50+$H208,K$7)*$C208,0))</f>
        <v>1145</v>
      </c>
      <c r="L208" s="12">
        <f>INT(IF($E208&gt;0,INDEX(怒翼升级!$J$5:$Y$854,($E208-1)*50+$F208,L$7)*$C208,0)+IF($H208&gt;0,INDEX(怒翼升级!$J$5:$Y$854,($H208-1)*50+$H208,L$7)*$C208,0))</f>
        <v>572</v>
      </c>
      <c r="M208" s="12">
        <f>INT(IF($E208&gt;0,INDEX(怒翼升级!$J$5:$Y$854,($E208-1)*50+$F208,M$7)*$C208,0)+IF($H208&gt;0,INDEX(怒翼升级!$J$5:$Y$854,($H208-1)*50+$H208,M$7)*$C208,0))</f>
        <v>572</v>
      </c>
      <c r="N208" s="12">
        <f>INT(IF($E208&gt;0,INDEX(怒翼升级!$J$5:$Y$854,($E208-1)*50+$F208,N$7)*$C208,0)+IF($H208&gt;0,INDEX(怒翼升级!$J$5:$Y$854,($H208-1)*50+$H208,N$7)*$C208,0))</f>
        <v>1145</v>
      </c>
      <c r="O208" s="12">
        <f>INT(IF($E208&gt;0,INDEX(怒翼升级!$J$5:$Y$854,($E208-1)*50+$F208,O$7)*$C208,0)+IF($H208&gt;0,INDEX(怒翼升级!$J$5:$Y$854,($H208-1)*50+$H208,O$7)*$C208,0))</f>
        <v>0</v>
      </c>
      <c r="P208" s="12">
        <f>INT(IF($E208&gt;0,INDEX(怒翼升级!$J$5:$Y$854,($E208-1)*50+$F208,P$7)*$C208,0)+IF($H208&gt;0,INDEX(怒翼升级!$J$5:$Y$854,($H208-1)*50+$H208,P$7)*$C208,0))</f>
        <v>0</v>
      </c>
      <c r="Q208" s="12">
        <f>INT(IF($E208&gt;0,INDEX(怒翼升级!$J$5:$Y$854,($E208-1)*50+$F208,Q$7)*$C208,0)+IF($H208&gt;0,INDEX(怒翼升级!$J$5:$Y$854,($H208-1)*50+$H208,Q$7)*$C208,0))</f>
        <v>1145</v>
      </c>
      <c r="R208" s="12">
        <f>INT(IF($E208&gt;0,INDEX(怒翼升级!$J$5:$Y$854,($E208-1)*50+$F208,R$7)*$C208,0)+IF($H208&gt;0,INDEX(怒翼升级!$J$5:$Y$854,($H208-1)*50+$H208,R$7)*$C208,0))</f>
        <v>0</v>
      </c>
      <c r="S208" s="12">
        <f>INT(IF($E208&gt;0,INDEX(怒翼升级!$J$5:$Y$854,($E208-1)*50+$F208,S$7)*$C208,0)+IF($H208&gt;0,INDEX(怒翼升级!$J$5:$Y$854,($H208-1)*50+$H208,S$7)*$C208,0))</f>
        <v>114</v>
      </c>
      <c r="T208" s="12">
        <f>INT(IF($E208&gt;0,INDEX(怒翼升级!$J$5:$Y$854,($E208-1)*50+$F208,T$7)*$C208,0)+IF($H208&gt;0,INDEX(怒翼升级!$J$5:$Y$854,($H208-1)*50+$H208,T$7)*$C208,0))</f>
        <v>114</v>
      </c>
      <c r="U208" s="12">
        <f>INT(IF($E208&gt;0,INDEX(怒翼升级!$J$5:$Y$854,($E208-1)*50+$F208,U$7)*$C208,0)+IF($H208&gt;0,INDEX(怒翼升级!$J$5:$Y$854,($H208-1)*50+$H208,U$7)*$C208,0))</f>
        <v>0</v>
      </c>
      <c r="V208" s="12">
        <f>INT(IF($E208&gt;0,INDEX(怒翼升级!$J$5:$Y$854,($E208-1)*50+$F208,V$7)*$C208,0)+IF($H208&gt;0,INDEX(怒翼升级!$J$5:$Y$854,($H208-1)*50+$H208,V$7)*$C208,0))</f>
        <v>0</v>
      </c>
      <c r="W208" s="12">
        <f>INT(IF($E208&gt;0,INDEX(怒翼升级!$J$5:$Y$854,($E208-1)*50+$F208,W$7)*$C208,0)+IF($H208&gt;0,INDEX(怒翼升级!$J$5:$Y$854,($H208-1)*50+$H208,W$7)*$C208,0))</f>
        <v>0</v>
      </c>
      <c r="X208" s="12">
        <f>INT(IF($E208&gt;0,INDEX(怒翼升级!$J$5:$Y$854,($E208-1)*50+$F208,X$7)*$C208,0)+IF($H208&gt;0,INDEX(怒翼升级!$J$5:$Y$854,($H208-1)*50+$H208,X$7)*$C208,0))</f>
        <v>0</v>
      </c>
      <c r="Y208" s="12">
        <f>INT(IF($E208&gt;0,INDEX(怒翼升级!$J$5:$Y$854,($E208-1)*50+$F208,Y$7)*$C208,0)+IF($H208&gt;0,INDEX(怒翼升级!$J$5:$Y$854,($H208-1)*50+$H208,Y$7)*$C208,0))</f>
        <v>0</v>
      </c>
    </row>
    <row r="209" spans="1:25" ht="16.5" x14ac:dyDescent="0.15">
      <c r="A209" s="14" t="s">
        <v>25</v>
      </c>
      <c r="B209" s="20" t="s">
        <v>190</v>
      </c>
      <c r="C209" s="12">
        <f t="shared" si="4"/>
        <v>0.4</v>
      </c>
      <c r="D209" s="14" t="s">
        <v>158</v>
      </c>
      <c r="E209" s="12">
        <f>INDEX(怒翼属性投放!$A$11:$A$27,MATCH(怒翼情缘!D209,怒翼属性投放!$B$11:$B$27,0))</f>
        <v>8</v>
      </c>
      <c r="F209" s="14">
        <v>50</v>
      </c>
      <c r="G209" s="14"/>
      <c r="H209" s="12">
        <f>IF(ISBLANK(G209),0,INDEX(怒翼属性投放!$A$11:$A$27,MATCH(怒翼情缘!G209,怒翼属性投放!$B$11:$B$27,0)))</f>
        <v>0</v>
      </c>
      <c r="I209" s="14">
        <v>50</v>
      </c>
      <c r="J209" s="12">
        <f>INT(IF($E209&gt;0,INDEX(怒翼升级!$J$5:$Y$854,($E209-1)*50+$F209,J$7)*$C209,0)+IF($H209&gt;0,INDEX(怒翼升级!$J$5:$Y$854,($H209-1)*50+$H209,J$7)*$C209,0))</f>
        <v>8400</v>
      </c>
      <c r="K209" s="12">
        <f>INT(IF($E209&gt;0,INDEX(怒翼升级!$J$5:$Y$854,($E209-1)*50+$F209,K$7)*$C209,0)+IF($H209&gt;0,INDEX(怒翼升级!$J$5:$Y$854,($H209-1)*50+$H209,K$7)*$C209,0))</f>
        <v>672</v>
      </c>
      <c r="L209" s="12">
        <f>INT(IF($E209&gt;0,INDEX(怒翼升级!$J$5:$Y$854,($E209-1)*50+$F209,L$7)*$C209,0)+IF($H209&gt;0,INDEX(怒翼升级!$J$5:$Y$854,($H209-1)*50+$H209,L$7)*$C209,0))</f>
        <v>336</v>
      </c>
      <c r="M209" s="12">
        <f>INT(IF($E209&gt;0,INDEX(怒翼升级!$J$5:$Y$854,($E209-1)*50+$F209,M$7)*$C209,0)+IF($H209&gt;0,INDEX(怒翼升级!$J$5:$Y$854,($H209-1)*50+$H209,M$7)*$C209,0))</f>
        <v>336</v>
      </c>
      <c r="N209" s="12">
        <f>INT(IF($E209&gt;0,INDEX(怒翼升级!$J$5:$Y$854,($E209-1)*50+$F209,N$7)*$C209,0)+IF($H209&gt;0,INDEX(怒翼升级!$J$5:$Y$854,($H209-1)*50+$H209,N$7)*$C209,0))</f>
        <v>0</v>
      </c>
      <c r="O209" s="12">
        <f>INT(IF($E209&gt;0,INDEX(怒翼升级!$J$5:$Y$854,($E209-1)*50+$F209,O$7)*$C209,0)+IF($H209&gt;0,INDEX(怒翼升级!$J$5:$Y$854,($H209-1)*50+$H209,O$7)*$C209,0))</f>
        <v>1008</v>
      </c>
      <c r="P209" s="12">
        <f>INT(IF($E209&gt;0,INDEX(怒翼升级!$J$5:$Y$854,($E209-1)*50+$F209,P$7)*$C209,0)+IF($H209&gt;0,INDEX(怒翼升级!$J$5:$Y$854,($H209-1)*50+$H209,P$7)*$C209,0))</f>
        <v>0</v>
      </c>
      <c r="Q209" s="12">
        <f>INT(IF($E209&gt;0,INDEX(怒翼升级!$J$5:$Y$854,($E209-1)*50+$F209,Q$7)*$C209,0)+IF($H209&gt;0,INDEX(怒翼升级!$J$5:$Y$854,($H209-1)*50+$H209,Q$7)*$C209,0))</f>
        <v>0</v>
      </c>
      <c r="R209" s="12">
        <f>INT(IF($E209&gt;0,INDEX(怒翼升级!$J$5:$Y$854,($E209-1)*50+$F209,R$7)*$C209,0)+IF($H209&gt;0,INDEX(怒翼升级!$J$5:$Y$854,($H209-1)*50+$H209,R$7)*$C209,0))</f>
        <v>0</v>
      </c>
      <c r="S209" s="12">
        <f>INT(IF($E209&gt;0,INDEX(怒翼升级!$J$5:$Y$854,($E209-1)*50+$F209,S$7)*$C209,0)+IF($H209&gt;0,INDEX(怒翼升级!$J$5:$Y$854,($H209-1)*50+$H209,S$7)*$C209,0))</f>
        <v>0</v>
      </c>
      <c r="T209" s="12">
        <f>INT(IF($E209&gt;0,INDEX(怒翼升级!$J$5:$Y$854,($E209-1)*50+$F209,T$7)*$C209,0)+IF($H209&gt;0,INDEX(怒翼升级!$J$5:$Y$854,($H209-1)*50+$H209,T$7)*$C209,0))</f>
        <v>0</v>
      </c>
      <c r="U209" s="12">
        <f>INT(IF($E209&gt;0,INDEX(怒翼升级!$J$5:$Y$854,($E209-1)*50+$F209,U$7)*$C209,0)+IF($H209&gt;0,INDEX(怒翼升级!$J$5:$Y$854,($H209-1)*50+$H209,U$7)*$C209,0))</f>
        <v>0</v>
      </c>
      <c r="V209" s="12">
        <f>INT(IF($E209&gt;0,INDEX(怒翼升级!$J$5:$Y$854,($E209-1)*50+$F209,V$7)*$C209,0)+IF($H209&gt;0,INDEX(怒翼升级!$J$5:$Y$854,($H209-1)*50+$H209,V$7)*$C209,0))</f>
        <v>0</v>
      </c>
      <c r="W209" s="12">
        <f>INT(IF($E209&gt;0,INDEX(怒翼升级!$J$5:$Y$854,($E209-1)*50+$F209,W$7)*$C209,0)+IF($H209&gt;0,INDEX(怒翼升级!$J$5:$Y$854,($H209-1)*50+$H209,W$7)*$C209,0))</f>
        <v>0</v>
      </c>
      <c r="X209" s="12">
        <f>INT(IF($E209&gt;0,INDEX(怒翼升级!$J$5:$Y$854,($E209-1)*50+$F209,X$7)*$C209,0)+IF($H209&gt;0,INDEX(怒翼升级!$J$5:$Y$854,($H209-1)*50+$H209,X$7)*$C209,0))</f>
        <v>0</v>
      </c>
      <c r="Y209" s="12">
        <f>INT(IF($E209&gt;0,INDEX(怒翼升级!$J$5:$Y$854,($E209-1)*50+$F209,Y$7)*$C209,0)+IF($H209&gt;0,INDEX(怒翼升级!$J$5:$Y$854,($H209-1)*50+$H209,Y$7)*$C209,0))</f>
        <v>0</v>
      </c>
    </row>
    <row r="210" spans="1:25" ht="16.5" x14ac:dyDescent="0.15">
      <c r="A210" s="14" t="s">
        <v>9</v>
      </c>
      <c r="B210" s="20" t="s">
        <v>190</v>
      </c>
      <c r="C210" s="12">
        <f t="shared" si="4"/>
        <v>0.25</v>
      </c>
      <c r="D210" s="14" t="s">
        <v>174</v>
      </c>
      <c r="E210" s="12">
        <f>INDEX(怒翼属性投放!$A$11:$A$27,MATCH(怒翼情缘!D210,怒翼属性投放!$B$11:$B$27,0))</f>
        <v>5</v>
      </c>
      <c r="F210" s="14">
        <v>50</v>
      </c>
      <c r="G210" s="14" t="s">
        <v>175</v>
      </c>
      <c r="H210" s="12">
        <f>IF(ISBLANK(G210),0,INDEX(怒翼属性投放!$A$11:$A$27,MATCH(怒翼情缘!G210,怒翼属性投放!$B$11:$B$27,0)))</f>
        <v>4</v>
      </c>
      <c r="I210" s="14">
        <v>50</v>
      </c>
      <c r="J210" s="12">
        <f>INT(IF($E210&gt;0,INDEX(怒翼升级!$J$5:$Y$854,($E210-1)*50+$F210,J$7)*$C210,0)+IF($H210&gt;0,INDEX(怒翼升级!$J$5:$Y$854,($H210-1)*50+$H210,J$7)*$C210,0))</f>
        <v>4167</v>
      </c>
      <c r="K210" s="12">
        <f>INT(IF($E210&gt;0,INDEX(怒翼升级!$J$5:$Y$854,($E210-1)*50+$F210,K$7)*$C210,0)+IF($H210&gt;0,INDEX(怒翼升级!$J$5:$Y$854,($H210-1)*50+$H210,K$7)*$C210,0))</f>
        <v>333</v>
      </c>
      <c r="L210" s="12">
        <f>INT(IF($E210&gt;0,INDEX(怒翼升级!$J$5:$Y$854,($E210-1)*50+$F210,L$7)*$C210,0)+IF($H210&gt;0,INDEX(怒翼升级!$J$5:$Y$854,($H210-1)*50+$H210,L$7)*$C210,0))</f>
        <v>166</v>
      </c>
      <c r="M210" s="12">
        <f>INT(IF($E210&gt;0,INDEX(怒翼升级!$J$5:$Y$854,($E210-1)*50+$F210,M$7)*$C210,0)+IF($H210&gt;0,INDEX(怒翼升级!$J$5:$Y$854,($H210-1)*50+$H210,M$7)*$C210,0))</f>
        <v>166</v>
      </c>
      <c r="N210" s="12">
        <f>INT(IF($E210&gt;0,INDEX(怒翼升级!$J$5:$Y$854,($E210-1)*50+$F210,N$7)*$C210,0)+IF($H210&gt;0,INDEX(怒翼升级!$J$5:$Y$854,($H210-1)*50+$H210,N$7)*$C210,0))</f>
        <v>0</v>
      </c>
      <c r="O210" s="12">
        <f>INT(IF($E210&gt;0,INDEX(怒翼升级!$J$5:$Y$854,($E210-1)*50+$F210,O$7)*$C210,0)+IF($H210&gt;0,INDEX(怒翼升级!$J$5:$Y$854,($H210-1)*50+$H210,O$7)*$C210,0))</f>
        <v>0</v>
      </c>
      <c r="P210" s="12">
        <f>INT(IF($E210&gt;0,INDEX(怒翼升级!$J$5:$Y$854,($E210-1)*50+$F210,P$7)*$C210,0)+IF($H210&gt;0,INDEX(怒翼升级!$J$5:$Y$854,($H210-1)*50+$H210,P$7)*$C210,0))</f>
        <v>0</v>
      </c>
      <c r="Q210" s="12">
        <f>INT(IF($E210&gt;0,INDEX(怒翼升级!$J$5:$Y$854,($E210-1)*50+$F210,Q$7)*$C210,0)+IF($H210&gt;0,INDEX(怒翼升级!$J$5:$Y$854,($H210-1)*50+$H210,Q$7)*$C210,0))</f>
        <v>0</v>
      </c>
      <c r="R210" s="12">
        <f>INT(IF($E210&gt;0,INDEX(怒翼升级!$J$5:$Y$854,($E210-1)*50+$F210,R$7)*$C210,0)+IF($H210&gt;0,INDEX(怒翼升级!$J$5:$Y$854,($H210-1)*50+$H210,R$7)*$C210,0))</f>
        <v>0</v>
      </c>
      <c r="S210" s="12">
        <f>INT(IF($E210&gt;0,INDEX(怒翼升级!$J$5:$Y$854,($E210-1)*50+$F210,S$7)*$C210,0)+IF($H210&gt;0,INDEX(怒翼升级!$J$5:$Y$854,($H210-1)*50+$H210,S$7)*$C210,0))</f>
        <v>0</v>
      </c>
      <c r="T210" s="12">
        <f>INT(IF($E210&gt;0,INDEX(怒翼升级!$J$5:$Y$854,($E210-1)*50+$F210,T$7)*$C210,0)+IF($H210&gt;0,INDEX(怒翼升级!$J$5:$Y$854,($H210-1)*50+$H210,T$7)*$C210,0))</f>
        <v>0</v>
      </c>
      <c r="U210" s="12">
        <f>INT(IF($E210&gt;0,INDEX(怒翼升级!$J$5:$Y$854,($E210-1)*50+$F210,U$7)*$C210,0)+IF($H210&gt;0,INDEX(怒翼升级!$J$5:$Y$854,($H210-1)*50+$H210,U$7)*$C210,0))</f>
        <v>0</v>
      </c>
      <c r="V210" s="12">
        <f>INT(IF($E210&gt;0,INDEX(怒翼升级!$J$5:$Y$854,($E210-1)*50+$F210,V$7)*$C210,0)+IF($H210&gt;0,INDEX(怒翼升级!$J$5:$Y$854,($H210-1)*50+$H210,V$7)*$C210,0))</f>
        <v>0</v>
      </c>
      <c r="W210" s="12">
        <f>INT(IF($E210&gt;0,INDEX(怒翼升级!$J$5:$Y$854,($E210-1)*50+$F210,W$7)*$C210,0)+IF($H210&gt;0,INDEX(怒翼升级!$J$5:$Y$854,($H210-1)*50+$H210,W$7)*$C210,0))</f>
        <v>0</v>
      </c>
      <c r="X210" s="12">
        <f>INT(IF($E210&gt;0,INDEX(怒翼升级!$J$5:$Y$854,($E210-1)*50+$F210,X$7)*$C210,0)+IF($H210&gt;0,INDEX(怒翼升级!$J$5:$Y$854,($H210-1)*50+$H210,X$7)*$C210,0))</f>
        <v>0</v>
      </c>
      <c r="Y210" s="12">
        <f>INT(IF($E210&gt;0,INDEX(怒翼升级!$J$5:$Y$854,($E210-1)*50+$F210,Y$7)*$C210,0)+IF($H210&gt;0,INDEX(怒翼升级!$J$5:$Y$854,($H210-1)*50+$H210,Y$7)*$C210,0))</f>
        <v>0</v>
      </c>
    </row>
    <row r="211" spans="1:25" ht="16.5" x14ac:dyDescent="0.15">
      <c r="A211" s="14" t="s">
        <v>10</v>
      </c>
      <c r="B211" s="20" t="s">
        <v>190</v>
      </c>
      <c r="C211" s="12">
        <f t="shared" si="4"/>
        <v>0.25</v>
      </c>
      <c r="D211" s="14" t="s">
        <v>176</v>
      </c>
      <c r="E211" s="12">
        <f>INDEX(怒翼属性投放!$A$11:$A$27,MATCH(怒翼情缘!D211,怒翼属性投放!$B$11:$B$27,0))</f>
        <v>6</v>
      </c>
      <c r="F211" s="14">
        <v>50</v>
      </c>
      <c r="G211" s="14" t="s">
        <v>175</v>
      </c>
      <c r="H211" s="12">
        <f>IF(ISBLANK(G211),0,INDEX(怒翼属性投放!$A$11:$A$27,MATCH(怒翼情缘!G211,怒翼属性投放!$B$11:$B$27,0)))</f>
        <v>4</v>
      </c>
      <c r="I211" s="14">
        <v>50</v>
      </c>
      <c r="J211" s="12">
        <f>INT(IF($E211&gt;0,INDEX(怒翼升级!$J$5:$Y$854,($E211-1)*50+$F211,J$7)*$C211,0)+IF($H211&gt;0,INDEX(怒翼升级!$J$5:$Y$854,($H211-1)*50+$H211,J$7)*$C211,0))</f>
        <v>5072</v>
      </c>
      <c r="K211" s="12">
        <f>INT(IF($E211&gt;0,INDEX(怒翼升级!$J$5:$Y$854,($E211-1)*50+$F211,K$7)*$C211,0)+IF($H211&gt;0,INDEX(怒翼升级!$J$5:$Y$854,($H211-1)*50+$H211,K$7)*$C211,0))</f>
        <v>405</v>
      </c>
      <c r="L211" s="12">
        <f>INT(IF($E211&gt;0,INDEX(怒翼升级!$J$5:$Y$854,($E211-1)*50+$F211,L$7)*$C211,0)+IF($H211&gt;0,INDEX(怒翼升级!$J$5:$Y$854,($H211-1)*50+$H211,L$7)*$C211,0))</f>
        <v>202</v>
      </c>
      <c r="M211" s="12">
        <f>INT(IF($E211&gt;0,INDEX(怒翼升级!$J$5:$Y$854,($E211-1)*50+$F211,M$7)*$C211,0)+IF($H211&gt;0,INDEX(怒翼升级!$J$5:$Y$854,($H211-1)*50+$H211,M$7)*$C211,0))</f>
        <v>202</v>
      </c>
      <c r="N211" s="12">
        <f>INT(IF($E211&gt;0,INDEX(怒翼升级!$J$5:$Y$854,($E211-1)*50+$F211,N$7)*$C211,0)+IF($H211&gt;0,INDEX(怒翼升级!$J$5:$Y$854,($H211-1)*50+$H211,N$7)*$C211,0))</f>
        <v>0</v>
      </c>
      <c r="O211" s="12">
        <f>INT(IF($E211&gt;0,INDEX(怒翼升级!$J$5:$Y$854,($E211-1)*50+$F211,O$7)*$C211,0)+IF($H211&gt;0,INDEX(怒翼升级!$J$5:$Y$854,($H211-1)*50+$H211,O$7)*$C211,0))</f>
        <v>0</v>
      </c>
      <c r="P211" s="12">
        <f>INT(IF($E211&gt;0,INDEX(怒翼升级!$J$5:$Y$854,($E211-1)*50+$F211,P$7)*$C211,0)+IF($H211&gt;0,INDEX(怒翼升级!$J$5:$Y$854,($H211-1)*50+$H211,P$7)*$C211,0))</f>
        <v>0</v>
      </c>
      <c r="Q211" s="12">
        <f>INT(IF($E211&gt;0,INDEX(怒翼升级!$J$5:$Y$854,($E211-1)*50+$F211,Q$7)*$C211,0)+IF($H211&gt;0,INDEX(怒翼升级!$J$5:$Y$854,($H211-1)*50+$H211,Q$7)*$C211,0))</f>
        <v>0</v>
      </c>
      <c r="R211" s="12">
        <f>INT(IF($E211&gt;0,INDEX(怒翼升级!$J$5:$Y$854,($E211-1)*50+$F211,R$7)*$C211,0)+IF($H211&gt;0,INDEX(怒翼升级!$J$5:$Y$854,($H211-1)*50+$H211,R$7)*$C211,0))</f>
        <v>0</v>
      </c>
      <c r="S211" s="12">
        <f>INT(IF($E211&gt;0,INDEX(怒翼升级!$J$5:$Y$854,($E211-1)*50+$F211,S$7)*$C211,0)+IF($H211&gt;0,INDEX(怒翼升级!$J$5:$Y$854,($H211-1)*50+$H211,S$7)*$C211,0))</f>
        <v>0</v>
      </c>
      <c r="T211" s="12">
        <f>INT(IF($E211&gt;0,INDEX(怒翼升级!$J$5:$Y$854,($E211-1)*50+$F211,T$7)*$C211,0)+IF($H211&gt;0,INDEX(怒翼升级!$J$5:$Y$854,($H211-1)*50+$H211,T$7)*$C211,0))</f>
        <v>0</v>
      </c>
      <c r="U211" s="12">
        <f>INT(IF($E211&gt;0,INDEX(怒翼升级!$J$5:$Y$854,($E211-1)*50+$F211,U$7)*$C211,0)+IF($H211&gt;0,INDEX(怒翼升级!$J$5:$Y$854,($H211-1)*50+$H211,U$7)*$C211,0))</f>
        <v>0</v>
      </c>
      <c r="V211" s="12">
        <f>INT(IF($E211&gt;0,INDEX(怒翼升级!$J$5:$Y$854,($E211-1)*50+$F211,V$7)*$C211,0)+IF($H211&gt;0,INDEX(怒翼升级!$J$5:$Y$854,($H211-1)*50+$H211,V$7)*$C211,0))</f>
        <v>0</v>
      </c>
      <c r="W211" s="12">
        <f>INT(IF($E211&gt;0,INDEX(怒翼升级!$J$5:$Y$854,($E211-1)*50+$F211,W$7)*$C211,0)+IF($H211&gt;0,INDEX(怒翼升级!$J$5:$Y$854,($H211-1)*50+$H211,W$7)*$C211,0))</f>
        <v>0</v>
      </c>
      <c r="X211" s="12">
        <f>INT(IF($E211&gt;0,INDEX(怒翼升级!$J$5:$Y$854,($E211-1)*50+$F211,X$7)*$C211,0)+IF($H211&gt;0,INDEX(怒翼升级!$J$5:$Y$854,($H211-1)*50+$H211,X$7)*$C211,0))</f>
        <v>0</v>
      </c>
      <c r="Y211" s="12">
        <f>INT(IF($E211&gt;0,INDEX(怒翼升级!$J$5:$Y$854,($E211-1)*50+$F211,Y$7)*$C211,0)+IF($H211&gt;0,INDEX(怒翼升级!$J$5:$Y$854,($H211-1)*50+$H211,Y$7)*$C211,0))</f>
        <v>0</v>
      </c>
    </row>
    <row r="212" spans="1:25" ht="16.5" x14ac:dyDescent="0.15">
      <c r="A212" s="14" t="s">
        <v>11</v>
      </c>
      <c r="B212" s="20" t="s">
        <v>190</v>
      </c>
      <c r="C212" s="12">
        <f t="shared" si="4"/>
        <v>0.25</v>
      </c>
      <c r="D212" s="14" t="s">
        <v>177</v>
      </c>
      <c r="E212" s="12">
        <f>INDEX(怒翼属性投放!$A$11:$A$27,MATCH(怒翼情缘!D212,怒翼属性投放!$B$11:$B$27,0))</f>
        <v>7</v>
      </c>
      <c r="F212" s="14">
        <v>50</v>
      </c>
      <c r="G212" s="14" t="s">
        <v>175</v>
      </c>
      <c r="H212" s="12">
        <f>IF(ISBLANK(G212),0,INDEX(怒翼属性投放!$A$11:$A$27,MATCH(怒翼情缘!G212,怒翼属性投放!$B$11:$B$27,0)))</f>
        <v>4</v>
      </c>
      <c r="I212" s="14">
        <v>50</v>
      </c>
      <c r="J212" s="12">
        <f>INT(IF($E212&gt;0,INDEX(怒翼升级!$J$5:$Y$854,($E212-1)*50+$F212,J$7)*$C212,0)+IF($H212&gt;0,INDEX(怒翼升级!$J$5:$Y$854,($H212-1)*50+$H212,J$7)*$C212,0))</f>
        <v>3373</v>
      </c>
      <c r="K212" s="12">
        <f>INT(IF($E212&gt;0,INDEX(怒翼升级!$J$5:$Y$854,($E212-1)*50+$F212,K$7)*$C212,0)+IF($H212&gt;0,INDEX(怒翼升级!$J$5:$Y$854,($H212-1)*50+$H212,K$7)*$C212,0))</f>
        <v>269</v>
      </c>
      <c r="L212" s="12">
        <f>INT(IF($E212&gt;0,INDEX(怒翼升级!$J$5:$Y$854,($E212-1)*50+$F212,L$7)*$C212,0)+IF($H212&gt;0,INDEX(怒翼升级!$J$5:$Y$854,($H212-1)*50+$H212,L$7)*$C212,0))</f>
        <v>134</v>
      </c>
      <c r="M212" s="12">
        <f>INT(IF($E212&gt;0,INDEX(怒翼升级!$J$5:$Y$854,($E212-1)*50+$F212,M$7)*$C212,0)+IF($H212&gt;0,INDEX(怒翼升级!$J$5:$Y$854,($H212-1)*50+$H212,M$7)*$C212,0))</f>
        <v>134</v>
      </c>
      <c r="N212" s="12">
        <f>INT(IF($E212&gt;0,INDEX(怒翼升级!$J$5:$Y$854,($E212-1)*50+$F212,N$7)*$C212,0)+IF($H212&gt;0,INDEX(怒翼升级!$J$5:$Y$854,($H212-1)*50+$H212,N$7)*$C212,0))</f>
        <v>1017</v>
      </c>
      <c r="O212" s="12">
        <f>INT(IF($E212&gt;0,INDEX(怒翼升级!$J$5:$Y$854,($E212-1)*50+$F212,O$7)*$C212,0)+IF($H212&gt;0,INDEX(怒翼升级!$J$5:$Y$854,($H212-1)*50+$H212,O$7)*$C212,0))</f>
        <v>0</v>
      </c>
      <c r="P212" s="12">
        <f>INT(IF($E212&gt;0,INDEX(怒翼升级!$J$5:$Y$854,($E212-1)*50+$F212,P$7)*$C212,0)+IF($H212&gt;0,INDEX(怒翼升级!$J$5:$Y$854,($H212-1)*50+$H212,P$7)*$C212,0))</f>
        <v>0</v>
      </c>
      <c r="Q212" s="12">
        <f>INT(IF($E212&gt;0,INDEX(怒翼升级!$J$5:$Y$854,($E212-1)*50+$F212,Q$7)*$C212,0)+IF($H212&gt;0,INDEX(怒翼升级!$J$5:$Y$854,($H212-1)*50+$H212,Q$7)*$C212,0))</f>
        <v>0</v>
      </c>
      <c r="R212" s="12">
        <f>INT(IF($E212&gt;0,INDEX(怒翼升级!$J$5:$Y$854,($E212-1)*50+$F212,R$7)*$C212,0)+IF($H212&gt;0,INDEX(怒翼升级!$J$5:$Y$854,($H212-1)*50+$H212,R$7)*$C212,0))</f>
        <v>0</v>
      </c>
      <c r="S212" s="12">
        <f>INT(IF($E212&gt;0,INDEX(怒翼升级!$J$5:$Y$854,($E212-1)*50+$F212,S$7)*$C212,0)+IF($H212&gt;0,INDEX(怒翼升级!$J$5:$Y$854,($H212-1)*50+$H212,S$7)*$C212,0))</f>
        <v>0</v>
      </c>
      <c r="T212" s="12">
        <f>INT(IF($E212&gt;0,INDEX(怒翼升级!$J$5:$Y$854,($E212-1)*50+$F212,T$7)*$C212,0)+IF($H212&gt;0,INDEX(怒翼升级!$J$5:$Y$854,($H212-1)*50+$H212,T$7)*$C212,0))</f>
        <v>0</v>
      </c>
      <c r="U212" s="12">
        <f>INT(IF($E212&gt;0,INDEX(怒翼升级!$J$5:$Y$854,($E212-1)*50+$F212,U$7)*$C212,0)+IF($H212&gt;0,INDEX(怒翼升级!$J$5:$Y$854,($H212-1)*50+$H212,U$7)*$C212,0))</f>
        <v>0</v>
      </c>
      <c r="V212" s="12">
        <f>INT(IF($E212&gt;0,INDEX(怒翼升级!$J$5:$Y$854,($E212-1)*50+$F212,V$7)*$C212,0)+IF($H212&gt;0,INDEX(怒翼升级!$J$5:$Y$854,($H212-1)*50+$H212,V$7)*$C212,0))</f>
        <v>0</v>
      </c>
      <c r="W212" s="12">
        <f>INT(IF($E212&gt;0,INDEX(怒翼升级!$J$5:$Y$854,($E212-1)*50+$F212,W$7)*$C212,0)+IF($H212&gt;0,INDEX(怒翼升级!$J$5:$Y$854,($H212-1)*50+$H212,W$7)*$C212,0))</f>
        <v>0</v>
      </c>
      <c r="X212" s="12">
        <f>INT(IF($E212&gt;0,INDEX(怒翼升级!$J$5:$Y$854,($E212-1)*50+$F212,X$7)*$C212,0)+IF($H212&gt;0,INDEX(怒翼升级!$J$5:$Y$854,($H212-1)*50+$H212,X$7)*$C212,0))</f>
        <v>0</v>
      </c>
      <c r="Y212" s="12">
        <f>INT(IF($E212&gt;0,INDEX(怒翼升级!$J$5:$Y$854,($E212-1)*50+$F212,Y$7)*$C212,0)+IF($H212&gt;0,INDEX(怒翼升级!$J$5:$Y$854,($H212-1)*50+$H212,Y$7)*$C212,0))</f>
        <v>0</v>
      </c>
    </row>
    <row r="213" spans="1:25" ht="16.5" x14ac:dyDescent="0.15">
      <c r="A213" s="14" t="s">
        <v>12</v>
      </c>
      <c r="B213" s="20" t="s">
        <v>190</v>
      </c>
      <c r="C213" s="12">
        <f t="shared" si="4"/>
        <v>0.4</v>
      </c>
      <c r="D213" s="14" t="s">
        <v>14</v>
      </c>
      <c r="E213" s="12">
        <f>INDEX(怒翼属性投放!$A$11:$A$27,MATCH(怒翼情缘!D213,怒翼属性投放!$B$11:$B$27,0))</f>
        <v>6</v>
      </c>
      <c r="F213" s="14">
        <v>50</v>
      </c>
      <c r="G213" s="14"/>
      <c r="H213" s="12">
        <f>IF(ISBLANK(G213),0,INDEX(怒翼属性投放!$A$11:$A$27,MATCH(怒翼情缘!G213,怒翼属性投放!$B$11:$B$27,0)))</f>
        <v>0</v>
      </c>
      <c r="I213" s="14">
        <v>50</v>
      </c>
      <c r="J213" s="12">
        <f>INT(IF($E213&gt;0,INDEX(怒翼升级!$J$5:$Y$854,($E213-1)*50+$F213,J$7)*$C213,0)+IF($H213&gt;0,INDEX(怒翼升级!$J$5:$Y$854,($H213-1)*50+$H213,J$7)*$C213,0))</f>
        <v>7241</v>
      </c>
      <c r="K213" s="12">
        <f>INT(IF($E213&gt;0,INDEX(怒翼升级!$J$5:$Y$854,($E213-1)*50+$F213,K$7)*$C213,0)+IF($H213&gt;0,INDEX(怒翼升级!$J$5:$Y$854,($H213-1)*50+$H213,K$7)*$C213,0))</f>
        <v>579</v>
      </c>
      <c r="L213" s="12">
        <f>INT(IF($E213&gt;0,INDEX(怒翼升级!$J$5:$Y$854,($E213-1)*50+$F213,L$7)*$C213,0)+IF($H213&gt;0,INDEX(怒翼升级!$J$5:$Y$854,($H213-1)*50+$H213,L$7)*$C213,0))</f>
        <v>289</v>
      </c>
      <c r="M213" s="12">
        <f>INT(IF($E213&gt;0,INDEX(怒翼升级!$J$5:$Y$854,($E213-1)*50+$F213,M$7)*$C213,0)+IF($H213&gt;0,INDEX(怒翼升级!$J$5:$Y$854,($H213-1)*50+$H213,M$7)*$C213,0))</f>
        <v>289</v>
      </c>
      <c r="N213" s="12">
        <f>INT(IF($E213&gt;0,INDEX(怒翼升级!$J$5:$Y$854,($E213-1)*50+$F213,N$7)*$C213,0)+IF($H213&gt;0,INDEX(怒翼升级!$J$5:$Y$854,($H213-1)*50+$H213,N$7)*$C213,0))</f>
        <v>0</v>
      </c>
      <c r="O213" s="12">
        <f>INT(IF($E213&gt;0,INDEX(怒翼升级!$J$5:$Y$854,($E213-1)*50+$F213,O$7)*$C213,0)+IF($H213&gt;0,INDEX(怒翼升级!$J$5:$Y$854,($H213-1)*50+$H213,O$7)*$C213,0))</f>
        <v>0</v>
      </c>
      <c r="P213" s="12">
        <f>INT(IF($E213&gt;0,INDEX(怒翼升级!$J$5:$Y$854,($E213-1)*50+$F213,P$7)*$C213,0)+IF($H213&gt;0,INDEX(怒翼升级!$J$5:$Y$854,($H213-1)*50+$H213,P$7)*$C213,0))</f>
        <v>0</v>
      </c>
      <c r="Q213" s="12">
        <f>INT(IF($E213&gt;0,INDEX(怒翼升级!$J$5:$Y$854,($E213-1)*50+$F213,Q$7)*$C213,0)+IF($H213&gt;0,INDEX(怒翼升级!$J$5:$Y$854,($H213-1)*50+$H213,Q$7)*$C213,0))</f>
        <v>0</v>
      </c>
      <c r="R213" s="12">
        <f>INT(IF($E213&gt;0,INDEX(怒翼升级!$J$5:$Y$854,($E213-1)*50+$F213,R$7)*$C213,0)+IF($H213&gt;0,INDEX(怒翼升级!$J$5:$Y$854,($H213-1)*50+$H213,R$7)*$C213,0))</f>
        <v>0</v>
      </c>
      <c r="S213" s="12">
        <f>INT(IF($E213&gt;0,INDEX(怒翼升级!$J$5:$Y$854,($E213-1)*50+$F213,S$7)*$C213,0)+IF($H213&gt;0,INDEX(怒翼升级!$J$5:$Y$854,($H213-1)*50+$H213,S$7)*$C213,0))</f>
        <v>0</v>
      </c>
      <c r="T213" s="12">
        <f>INT(IF($E213&gt;0,INDEX(怒翼升级!$J$5:$Y$854,($E213-1)*50+$F213,T$7)*$C213,0)+IF($H213&gt;0,INDEX(怒翼升级!$J$5:$Y$854,($H213-1)*50+$H213,T$7)*$C213,0))</f>
        <v>0</v>
      </c>
      <c r="U213" s="12">
        <f>INT(IF($E213&gt;0,INDEX(怒翼升级!$J$5:$Y$854,($E213-1)*50+$F213,U$7)*$C213,0)+IF($H213&gt;0,INDEX(怒翼升级!$J$5:$Y$854,($H213-1)*50+$H213,U$7)*$C213,0))</f>
        <v>0</v>
      </c>
      <c r="V213" s="12">
        <f>INT(IF($E213&gt;0,INDEX(怒翼升级!$J$5:$Y$854,($E213-1)*50+$F213,V$7)*$C213,0)+IF($H213&gt;0,INDEX(怒翼升级!$J$5:$Y$854,($H213-1)*50+$H213,V$7)*$C213,0))</f>
        <v>0</v>
      </c>
      <c r="W213" s="12">
        <f>INT(IF($E213&gt;0,INDEX(怒翼升级!$J$5:$Y$854,($E213-1)*50+$F213,W$7)*$C213,0)+IF($H213&gt;0,INDEX(怒翼升级!$J$5:$Y$854,($H213-1)*50+$H213,W$7)*$C213,0))</f>
        <v>0</v>
      </c>
      <c r="X213" s="12">
        <f>INT(IF($E213&gt;0,INDEX(怒翼升级!$J$5:$Y$854,($E213-1)*50+$F213,X$7)*$C213,0)+IF($H213&gt;0,INDEX(怒翼升级!$J$5:$Y$854,($H213-1)*50+$H213,X$7)*$C213,0))</f>
        <v>0</v>
      </c>
      <c r="Y213" s="12">
        <f>INT(IF($E213&gt;0,INDEX(怒翼升级!$J$5:$Y$854,($E213-1)*50+$F213,Y$7)*$C213,0)+IF($H213&gt;0,INDEX(怒翼升级!$J$5:$Y$854,($H213-1)*50+$H213,Y$7)*$C213,0))</f>
        <v>0</v>
      </c>
    </row>
    <row r="214" spans="1:25" ht="16.5" x14ac:dyDescent="0.15">
      <c r="A214" s="14" t="s">
        <v>13</v>
      </c>
      <c r="B214" s="20" t="s">
        <v>190</v>
      </c>
      <c r="C214" s="12">
        <f t="shared" si="4"/>
        <v>0.25</v>
      </c>
      <c r="D214" s="14" t="s">
        <v>178</v>
      </c>
      <c r="E214" s="12">
        <f>INDEX(怒翼属性投放!$A$11:$A$27,MATCH(怒翼情缘!D214,怒翼属性投放!$B$11:$B$27,0))</f>
        <v>8</v>
      </c>
      <c r="F214" s="14">
        <v>50</v>
      </c>
      <c r="G214" s="14" t="s">
        <v>169</v>
      </c>
      <c r="H214" s="12">
        <f>IF(ISBLANK(G214),0,INDEX(怒翼属性投放!$A$11:$A$27,MATCH(怒翼情缘!G214,怒翼属性投放!$B$11:$B$27,0)))</f>
        <v>9</v>
      </c>
      <c r="I214" s="14">
        <v>50</v>
      </c>
      <c r="J214" s="12">
        <f>INT(IF($E214&gt;0,INDEX(怒翼升级!$J$5:$Y$854,($E214-1)*50+$F214,J$7)*$C214,0)+IF($H214&gt;0,INDEX(怒翼升级!$J$5:$Y$854,($H214-1)*50+$H214,J$7)*$C214,0))</f>
        <v>6625</v>
      </c>
      <c r="K214" s="12">
        <f>INT(IF($E214&gt;0,INDEX(怒翼升级!$J$5:$Y$854,($E214-1)*50+$F214,K$7)*$C214,0)+IF($H214&gt;0,INDEX(怒翼升级!$J$5:$Y$854,($H214-1)*50+$H214,K$7)*$C214,0))</f>
        <v>530</v>
      </c>
      <c r="L214" s="12">
        <f>INT(IF($E214&gt;0,INDEX(怒翼升级!$J$5:$Y$854,($E214-1)*50+$F214,L$7)*$C214,0)+IF($H214&gt;0,INDEX(怒翼升级!$J$5:$Y$854,($H214-1)*50+$H214,L$7)*$C214,0))</f>
        <v>265</v>
      </c>
      <c r="M214" s="12">
        <f>INT(IF($E214&gt;0,INDEX(怒翼升级!$J$5:$Y$854,($E214-1)*50+$F214,M$7)*$C214,0)+IF($H214&gt;0,INDEX(怒翼升级!$J$5:$Y$854,($H214-1)*50+$H214,M$7)*$C214,0))</f>
        <v>265</v>
      </c>
      <c r="N214" s="12">
        <f>INT(IF($E214&gt;0,INDEX(怒翼升级!$J$5:$Y$854,($E214-1)*50+$F214,N$7)*$C214,0)+IF($H214&gt;0,INDEX(怒翼升级!$J$5:$Y$854,($H214-1)*50+$H214,N$7)*$C214,0))</f>
        <v>0</v>
      </c>
      <c r="O214" s="12">
        <f>INT(IF($E214&gt;0,INDEX(怒翼升级!$J$5:$Y$854,($E214-1)*50+$F214,O$7)*$C214,0)+IF($H214&gt;0,INDEX(怒翼升级!$J$5:$Y$854,($H214-1)*50+$H214,O$7)*$C214,0))</f>
        <v>630</v>
      </c>
      <c r="P214" s="12">
        <f>INT(IF($E214&gt;0,INDEX(怒翼升级!$J$5:$Y$854,($E214-1)*50+$F214,P$7)*$C214,0)+IF($H214&gt;0,INDEX(怒翼升级!$J$5:$Y$854,($H214-1)*50+$H214,P$7)*$C214,0))</f>
        <v>165</v>
      </c>
      <c r="Q214" s="12">
        <f>INT(IF($E214&gt;0,INDEX(怒翼升级!$J$5:$Y$854,($E214-1)*50+$F214,Q$7)*$C214,0)+IF($H214&gt;0,INDEX(怒翼升级!$J$5:$Y$854,($H214-1)*50+$H214,Q$7)*$C214,0))</f>
        <v>0</v>
      </c>
      <c r="R214" s="12">
        <f>INT(IF($E214&gt;0,INDEX(怒翼升级!$J$5:$Y$854,($E214-1)*50+$F214,R$7)*$C214,0)+IF($H214&gt;0,INDEX(怒翼升级!$J$5:$Y$854,($H214-1)*50+$H214,R$7)*$C214,0))</f>
        <v>0</v>
      </c>
      <c r="S214" s="12">
        <f>INT(IF($E214&gt;0,INDEX(怒翼升级!$J$5:$Y$854,($E214-1)*50+$F214,S$7)*$C214,0)+IF($H214&gt;0,INDEX(怒翼升级!$J$5:$Y$854,($H214-1)*50+$H214,S$7)*$C214,0))</f>
        <v>0</v>
      </c>
      <c r="T214" s="12">
        <f>INT(IF($E214&gt;0,INDEX(怒翼升级!$J$5:$Y$854,($E214-1)*50+$F214,T$7)*$C214,0)+IF($H214&gt;0,INDEX(怒翼升级!$J$5:$Y$854,($H214-1)*50+$H214,T$7)*$C214,0))</f>
        <v>0</v>
      </c>
      <c r="U214" s="12">
        <f>INT(IF($E214&gt;0,INDEX(怒翼升级!$J$5:$Y$854,($E214-1)*50+$F214,U$7)*$C214,0)+IF($H214&gt;0,INDEX(怒翼升级!$J$5:$Y$854,($H214-1)*50+$H214,U$7)*$C214,0))</f>
        <v>0</v>
      </c>
      <c r="V214" s="12">
        <f>INT(IF($E214&gt;0,INDEX(怒翼升级!$J$5:$Y$854,($E214-1)*50+$F214,V$7)*$C214,0)+IF($H214&gt;0,INDEX(怒翼升级!$J$5:$Y$854,($H214-1)*50+$H214,V$7)*$C214,0))</f>
        <v>0</v>
      </c>
      <c r="W214" s="12">
        <f>INT(IF($E214&gt;0,INDEX(怒翼升级!$J$5:$Y$854,($E214-1)*50+$F214,W$7)*$C214,0)+IF($H214&gt;0,INDEX(怒翼升级!$J$5:$Y$854,($H214-1)*50+$H214,W$7)*$C214,0))</f>
        <v>0</v>
      </c>
      <c r="X214" s="12">
        <f>INT(IF($E214&gt;0,INDEX(怒翼升级!$J$5:$Y$854,($E214-1)*50+$F214,X$7)*$C214,0)+IF($H214&gt;0,INDEX(怒翼升级!$J$5:$Y$854,($H214-1)*50+$H214,X$7)*$C214,0))</f>
        <v>0</v>
      </c>
      <c r="Y214" s="12">
        <f>INT(IF($E214&gt;0,INDEX(怒翼升级!$J$5:$Y$854,($E214-1)*50+$F214,Y$7)*$C214,0)+IF($H214&gt;0,INDEX(怒翼升级!$J$5:$Y$854,($H214-1)*50+$H214,Y$7)*$C214,0))</f>
        <v>0</v>
      </c>
    </row>
    <row r="215" spans="1:25" ht="16.5" x14ac:dyDescent="0.15">
      <c r="A215" s="14" t="s">
        <v>14</v>
      </c>
      <c r="B215" s="20" t="s">
        <v>190</v>
      </c>
      <c r="C215" s="12">
        <f t="shared" si="4"/>
        <v>0.25</v>
      </c>
      <c r="D215" s="14" t="s">
        <v>178</v>
      </c>
      <c r="E215" s="12">
        <f>INDEX(怒翼属性投放!$A$11:$A$27,MATCH(怒翼情缘!D215,怒翼属性投放!$B$11:$B$27,0))</f>
        <v>8</v>
      </c>
      <c r="F215" s="14">
        <v>50</v>
      </c>
      <c r="G215" s="14" t="s">
        <v>179</v>
      </c>
      <c r="H215" s="12">
        <f>IF(ISBLANK(G215),0,INDEX(怒翼属性投放!$A$11:$A$27,MATCH(怒翼情缘!G215,怒翼属性投放!$B$11:$B$27,0)))</f>
        <v>10</v>
      </c>
      <c r="I215" s="14">
        <v>50</v>
      </c>
      <c r="J215" s="12">
        <f>INT(IF($E215&gt;0,INDEX(怒翼升级!$J$5:$Y$854,($E215-1)*50+$F215,J$7)*$C215,0)+IF($H215&gt;0,INDEX(怒翼升级!$J$5:$Y$854,($H215-1)*50+$H215,J$7)*$C215,0))</f>
        <v>6718</v>
      </c>
      <c r="K215" s="12">
        <f>INT(IF($E215&gt;0,INDEX(怒翼升级!$J$5:$Y$854,($E215-1)*50+$F215,K$7)*$C215,0)+IF($H215&gt;0,INDEX(怒翼升级!$J$5:$Y$854,($H215-1)*50+$H215,K$7)*$C215,0))</f>
        <v>537</v>
      </c>
      <c r="L215" s="12">
        <f>INT(IF($E215&gt;0,INDEX(怒翼升级!$J$5:$Y$854,($E215-1)*50+$F215,L$7)*$C215,0)+IF($H215&gt;0,INDEX(怒翼升级!$J$5:$Y$854,($H215-1)*50+$H215,L$7)*$C215,0))</f>
        <v>268</v>
      </c>
      <c r="M215" s="12">
        <f>INT(IF($E215&gt;0,INDEX(怒翼升级!$J$5:$Y$854,($E215-1)*50+$F215,M$7)*$C215,0)+IF($H215&gt;0,INDEX(怒翼升级!$J$5:$Y$854,($H215-1)*50+$H215,M$7)*$C215,0))</f>
        <v>268</v>
      </c>
      <c r="N215" s="12">
        <f>INT(IF($E215&gt;0,INDEX(怒翼升级!$J$5:$Y$854,($E215-1)*50+$F215,N$7)*$C215,0)+IF($H215&gt;0,INDEX(怒翼升级!$J$5:$Y$854,($H215-1)*50+$H215,N$7)*$C215,0))</f>
        <v>0</v>
      </c>
      <c r="O215" s="12">
        <f>INT(IF($E215&gt;0,INDEX(怒翼升级!$J$5:$Y$854,($E215-1)*50+$F215,O$7)*$C215,0)+IF($H215&gt;0,INDEX(怒翼升级!$J$5:$Y$854,($H215-1)*50+$H215,O$7)*$C215,0))</f>
        <v>630</v>
      </c>
      <c r="P215" s="12">
        <f>INT(IF($E215&gt;0,INDEX(怒翼升级!$J$5:$Y$854,($E215-1)*50+$F215,P$7)*$C215,0)+IF($H215&gt;0,INDEX(怒翼升级!$J$5:$Y$854,($H215-1)*50+$H215,P$7)*$C215,0))</f>
        <v>0</v>
      </c>
      <c r="Q215" s="12">
        <f>INT(IF($E215&gt;0,INDEX(怒翼升级!$J$5:$Y$854,($E215-1)*50+$F215,Q$7)*$C215,0)+IF($H215&gt;0,INDEX(怒翼升级!$J$5:$Y$854,($H215-1)*50+$H215,Q$7)*$C215,0))</f>
        <v>176</v>
      </c>
      <c r="R215" s="12">
        <f>INT(IF($E215&gt;0,INDEX(怒翼升级!$J$5:$Y$854,($E215-1)*50+$F215,R$7)*$C215,0)+IF($H215&gt;0,INDEX(怒翼升级!$J$5:$Y$854,($H215-1)*50+$H215,R$7)*$C215,0))</f>
        <v>0</v>
      </c>
      <c r="S215" s="12">
        <f>INT(IF($E215&gt;0,INDEX(怒翼升级!$J$5:$Y$854,($E215-1)*50+$F215,S$7)*$C215,0)+IF($H215&gt;0,INDEX(怒翼升级!$J$5:$Y$854,($H215-1)*50+$H215,S$7)*$C215,0))</f>
        <v>0</v>
      </c>
      <c r="T215" s="12">
        <f>INT(IF($E215&gt;0,INDEX(怒翼升级!$J$5:$Y$854,($E215-1)*50+$F215,T$7)*$C215,0)+IF($H215&gt;0,INDEX(怒翼升级!$J$5:$Y$854,($H215-1)*50+$H215,T$7)*$C215,0))</f>
        <v>0</v>
      </c>
      <c r="U215" s="12">
        <f>INT(IF($E215&gt;0,INDEX(怒翼升级!$J$5:$Y$854,($E215-1)*50+$F215,U$7)*$C215,0)+IF($H215&gt;0,INDEX(怒翼升级!$J$5:$Y$854,($H215-1)*50+$H215,U$7)*$C215,0))</f>
        <v>0</v>
      </c>
      <c r="V215" s="12">
        <f>INT(IF($E215&gt;0,INDEX(怒翼升级!$J$5:$Y$854,($E215-1)*50+$F215,V$7)*$C215,0)+IF($H215&gt;0,INDEX(怒翼升级!$J$5:$Y$854,($H215-1)*50+$H215,V$7)*$C215,0))</f>
        <v>0</v>
      </c>
      <c r="W215" s="12">
        <f>INT(IF($E215&gt;0,INDEX(怒翼升级!$J$5:$Y$854,($E215-1)*50+$F215,W$7)*$C215,0)+IF($H215&gt;0,INDEX(怒翼升级!$J$5:$Y$854,($H215-1)*50+$H215,W$7)*$C215,0))</f>
        <v>0</v>
      </c>
      <c r="X215" s="12">
        <f>INT(IF($E215&gt;0,INDEX(怒翼升级!$J$5:$Y$854,($E215-1)*50+$F215,X$7)*$C215,0)+IF($H215&gt;0,INDEX(怒翼升级!$J$5:$Y$854,($H215-1)*50+$H215,X$7)*$C215,0))</f>
        <v>0</v>
      </c>
      <c r="Y215" s="12">
        <f>INT(IF($E215&gt;0,INDEX(怒翼升级!$J$5:$Y$854,($E215-1)*50+$F215,Y$7)*$C215,0)+IF($H215&gt;0,INDEX(怒翼升级!$J$5:$Y$854,($H215-1)*50+$H215,Y$7)*$C215,0))</f>
        <v>0</v>
      </c>
    </row>
    <row r="216" spans="1:25" ht="16.5" x14ac:dyDescent="0.15">
      <c r="A216" s="14" t="s">
        <v>15</v>
      </c>
      <c r="B216" s="20" t="s">
        <v>190</v>
      </c>
      <c r="C216" s="12">
        <f t="shared" si="4"/>
        <v>0.25</v>
      </c>
      <c r="D216" s="14" t="s">
        <v>178</v>
      </c>
      <c r="E216" s="12">
        <f>INDEX(怒翼属性投放!$A$11:$A$27,MATCH(怒翼情缘!D216,怒翼属性投放!$B$11:$B$27,0))</f>
        <v>8</v>
      </c>
      <c r="F216" s="14">
        <v>50</v>
      </c>
      <c r="G216" s="14" t="s">
        <v>180</v>
      </c>
      <c r="H216" s="12">
        <f>IF(ISBLANK(G216),0,INDEX(怒翼属性投放!$A$11:$A$27,MATCH(怒翼情缘!G216,怒翼属性投放!$B$11:$B$27,0)))</f>
        <v>11</v>
      </c>
      <c r="I216" s="14">
        <v>50</v>
      </c>
      <c r="J216" s="12">
        <f>INT(IF($E216&gt;0,INDEX(怒翼升级!$J$5:$Y$854,($E216-1)*50+$F216,J$7)*$C216,0)+IF($H216&gt;0,INDEX(怒翼升级!$J$5:$Y$854,($H216-1)*50+$H216,J$7)*$C216,0))</f>
        <v>6451</v>
      </c>
      <c r="K216" s="12">
        <f>INT(IF($E216&gt;0,INDEX(怒翼升级!$J$5:$Y$854,($E216-1)*50+$F216,K$7)*$C216,0)+IF($H216&gt;0,INDEX(怒翼升级!$J$5:$Y$854,($H216-1)*50+$H216,K$7)*$C216,0))</f>
        <v>516</v>
      </c>
      <c r="L216" s="12">
        <f>INT(IF($E216&gt;0,INDEX(怒翼升级!$J$5:$Y$854,($E216-1)*50+$F216,L$7)*$C216,0)+IF($H216&gt;0,INDEX(怒翼升级!$J$5:$Y$854,($H216-1)*50+$H216,L$7)*$C216,0))</f>
        <v>258</v>
      </c>
      <c r="M216" s="12">
        <f>INT(IF($E216&gt;0,INDEX(怒翼升级!$J$5:$Y$854,($E216-1)*50+$F216,M$7)*$C216,0)+IF($H216&gt;0,INDEX(怒翼升级!$J$5:$Y$854,($H216-1)*50+$H216,M$7)*$C216,0))</f>
        <v>258</v>
      </c>
      <c r="N216" s="12">
        <f>INT(IF($E216&gt;0,INDEX(怒翼升级!$J$5:$Y$854,($E216-1)*50+$F216,N$7)*$C216,0)+IF($H216&gt;0,INDEX(怒翼升级!$J$5:$Y$854,($H216-1)*50+$H216,N$7)*$C216,0))</f>
        <v>432</v>
      </c>
      <c r="O216" s="12">
        <f>INT(IF($E216&gt;0,INDEX(怒翼升级!$J$5:$Y$854,($E216-1)*50+$F216,O$7)*$C216,0)+IF($H216&gt;0,INDEX(怒翼升级!$J$5:$Y$854,($H216-1)*50+$H216,O$7)*$C216,0))</f>
        <v>630</v>
      </c>
      <c r="P216" s="12">
        <f>INT(IF($E216&gt;0,INDEX(怒翼升级!$J$5:$Y$854,($E216-1)*50+$F216,P$7)*$C216,0)+IF($H216&gt;0,INDEX(怒翼升级!$J$5:$Y$854,($H216-1)*50+$H216,P$7)*$C216,0))</f>
        <v>0</v>
      </c>
      <c r="Q216" s="12">
        <f>INT(IF($E216&gt;0,INDEX(怒翼升级!$J$5:$Y$854,($E216-1)*50+$F216,Q$7)*$C216,0)+IF($H216&gt;0,INDEX(怒翼升级!$J$5:$Y$854,($H216-1)*50+$H216,Q$7)*$C216,0))</f>
        <v>0</v>
      </c>
      <c r="R216" s="12">
        <f>INT(IF($E216&gt;0,INDEX(怒翼升级!$J$5:$Y$854,($E216-1)*50+$F216,R$7)*$C216,0)+IF($H216&gt;0,INDEX(怒翼升级!$J$5:$Y$854,($H216-1)*50+$H216,R$7)*$C216,0))</f>
        <v>0</v>
      </c>
      <c r="S216" s="12">
        <f>INT(IF($E216&gt;0,INDEX(怒翼升级!$J$5:$Y$854,($E216-1)*50+$F216,S$7)*$C216,0)+IF($H216&gt;0,INDEX(怒翼升级!$J$5:$Y$854,($H216-1)*50+$H216,S$7)*$C216,0))</f>
        <v>0</v>
      </c>
      <c r="T216" s="12">
        <f>INT(IF($E216&gt;0,INDEX(怒翼升级!$J$5:$Y$854,($E216-1)*50+$F216,T$7)*$C216,0)+IF($H216&gt;0,INDEX(怒翼升级!$J$5:$Y$854,($H216-1)*50+$H216,T$7)*$C216,0))</f>
        <v>0</v>
      </c>
      <c r="U216" s="12">
        <f>INT(IF($E216&gt;0,INDEX(怒翼升级!$J$5:$Y$854,($E216-1)*50+$F216,U$7)*$C216,0)+IF($H216&gt;0,INDEX(怒翼升级!$J$5:$Y$854,($H216-1)*50+$H216,U$7)*$C216,0))</f>
        <v>0</v>
      </c>
      <c r="V216" s="12">
        <f>INT(IF($E216&gt;0,INDEX(怒翼升级!$J$5:$Y$854,($E216-1)*50+$F216,V$7)*$C216,0)+IF($H216&gt;0,INDEX(怒翼升级!$J$5:$Y$854,($H216-1)*50+$H216,V$7)*$C216,0))</f>
        <v>0</v>
      </c>
      <c r="W216" s="12">
        <f>INT(IF($E216&gt;0,INDEX(怒翼升级!$J$5:$Y$854,($E216-1)*50+$F216,W$7)*$C216,0)+IF($H216&gt;0,INDEX(怒翼升级!$J$5:$Y$854,($H216-1)*50+$H216,W$7)*$C216,0))</f>
        <v>0</v>
      </c>
      <c r="X216" s="12">
        <f>INT(IF($E216&gt;0,INDEX(怒翼升级!$J$5:$Y$854,($E216-1)*50+$F216,X$7)*$C216,0)+IF($H216&gt;0,INDEX(怒翼升级!$J$5:$Y$854,($H216-1)*50+$H216,X$7)*$C216,0))</f>
        <v>0</v>
      </c>
      <c r="Y216" s="12">
        <f>INT(IF($E216&gt;0,INDEX(怒翼升级!$J$5:$Y$854,($E216-1)*50+$F216,Y$7)*$C216,0)+IF($H216&gt;0,INDEX(怒翼升级!$J$5:$Y$854,($H216-1)*50+$H216,Y$7)*$C216,0))</f>
        <v>0</v>
      </c>
    </row>
    <row r="217" spans="1:25" ht="16.5" x14ac:dyDescent="0.15">
      <c r="A217" s="14" t="s">
        <v>16</v>
      </c>
      <c r="B217" s="20" t="s">
        <v>190</v>
      </c>
      <c r="C217" s="12">
        <f t="shared" si="4"/>
        <v>0.25</v>
      </c>
      <c r="D217" s="14" t="s">
        <v>171</v>
      </c>
      <c r="E217" s="12">
        <f>INDEX(怒翼属性投放!$A$11:$A$27,MATCH(怒翼情缘!D217,怒翼属性投放!$B$11:$B$27,0))</f>
        <v>17</v>
      </c>
      <c r="F217" s="14">
        <v>50</v>
      </c>
      <c r="G217" s="14" t="s">
        <v>179</v>
      </c>
      <c r="H217" s="12">
        <f>IF(ISBLANK(G217),0,INDEX(怒翼属性投放!$A$11:$A$27,MATCH(怒翼情缘!G217,怒翼属性投放!$B$11:$B$27,0)))</f>
        <v>10</v>
      </c>
      <c r="I217" s="14">
        <v>50</v>
      </c>
      <c r="J217" s="12">
        <f>INT(IF($E217&gt;0,INDEX(怒翼升级!$J$5:$Y$854,($E217-1)*50+$F217,J$7)*$C217,0)+IF($H217&gt;0,INDEX(怒翼升级!$J$5:$Y$854,($H217-1)*50+$H217,J$7)*$C217,0))</f>
        <v>1468</v>
      </c>
      <c r="K217" s="12">
        <f>INT(IF($E217&gt;0,INDEX(怒翼升级!$J$5:$Y$854,($E217-1)*50+$F217,K$7)*$C217,0)+IF($H217&gt;0,INDEX(怒翼升级!$J$5:$Y$854,($H217-1)*50+$H217,K$7)*$C217,0))</f>
        <v>833</v>
      </c>
      <c r="L217" s="12">
        <f>INT(IF($E217&gt;0,INDEX(怒翼升级!$J$5:$Y$854,($E217-1)*50+$F217,L$7)*$C217,0)+IF($H217&gt;0,INDEX(怒翼升级!$J$5:$Y$854,($H217-1)*50+$H217,L$7)*$C217,0))</f>
        <v>416</v>
      </c>
      <c r="M217" s="12">
        <f>INT(IF($E217&gt;0,INDEX(怒翼升级!$J$5:$Y$854,($E217-1)*50+$F217,M$7)*$C217,0)+IF($H217&gt;0,INDEX(怒翼升级!$J$5:$Y$854,($H217-1)*50+$H217,M$7)*$C217,0))</f>
        <v>416</v>
      </c>
      <c r="N217" s="12">
        <f>INT(IF($E217&gt;0,INDEX(怒翼升级!$J$5:$Y$854,($E217-1)*50+$F217,N$7)*$C217,0)+IF($H217&gt;0,INDEX(怒翼升级!$J$5:$Y$854,($H217-1)*50+$H217,N$7)*$C217,0))</f>
        <v>715</v>
      </c>
      <c r="O217" s="12">
        <f>INT(IF($E217&gt;0,INDEX(怒翼升级!$J$5:$Y$854,($E217-1)*50+$F217,O$7)*$C217,0)+IF($H217&gt;0,INDEX(怒翼升级!$J$5:$Y$854,($H217-1)*50+$H217,O$7)*$C217,0))</f>
        <v>0</v>
      </c>
      <c r="P217" s="12">
        <f>INT(IF($E217&gt;0,INDEX(怒翼升级!$J$5:$Y$854,($E217-1)*50+$F217,P$7)*$C217,0)+IF($H217&gt;0,INDEX(怒翼升级!$J$5:$Y$854,($H217-1)*50+$H217,P$7)*$C217,0))</f>
        <v>0</v>
      </c>
      <c r="Q217" s="12">
        <f>INT(IF($E217&gt;0,INDEX(怒翼升级!$J$5:$Y$854,($E217-1)*50+$F217,Q$7)*$C217,0)+IF($H217&gt;0,INDEX(怒翼升级!$J$5:$Y$854,($H217-1)*50+$H217,Q$7)*$C217,0))</f>
        <v>892</v>
      </c>
      <c r="R217" s="12">
        <f>INT(IF($E217&gt;0,INDEX(怒翼升级!$J$5:$Y$854,($E217-1)*50+$F217,R$7)*$C217,0)+IF($H217&gt;0,INDEX(怒翼升级!$J$5:$Y$854,($H217-1)*50+$H217,R$7)*$C217,0))</f>
        <v>0</v>
      </c>
      <c r="S217" s="12">
        <f>INT(IF($E217&gt;0,INDEX(怒翼升级!$J$5:$Y$854,($E217-1)*50+$F217,S$7)*$C217,0)+IF($H217&gt;0,INDEX(怒翼升级!$J$5:$Y$854,($H217-1)*50+$H217,S$7)*$C217,0))</f>
        <v>71</v>
      </c>
      <c r="T217" s="12">
        <f>INT(IF($E217&gt;0,INDEX(怒翼升级!$J$5:$Y$854,($E217-1)*50+$F217,T$7)*$C217,0)+IF($H217&gt;0,INDEX(怒翼升级!$J$5:$Y$854,($H217-1)*50+$H217,T$7)*$C217,0))</f>
        <v>71</v>
      </c>
      <c r="U217" s="12">
        <f>INT(IF($E217&gt;0,INDEX(怒翼升级!$J$5:$Y$854,($E217-1)*50+$F217,U$7)*$C217,0)+IF($H217&gt;0,INDEX(怒翼升级!$J$5:$Y$854,($H217-1)*50+$H217,U$7)*$C217,0))</f>
        <v>0</v>
      </c>
      <c r="V217" s="12">
        <f>INT(IF($E217&gt;0,INDEX(怒翼升级!$J$5:$Y$854,($E217-1)*50+$F217,V$7)*$C217,0)+IF($H217&gt;0,INDEX(怒翼升级!$J$5:$Y$854,($H217-1)*50+$H217,V$7)*$C217,0))</f>
        <v>0</v>
      </c>
      <c r="W217" s="12">
        <f>INT(IF($E217&gt;0,INDEX(怒翼升级!$J$5:$Y$854,($E217-1)*50+$F217,W$7)*$C217,0)+IF($H217&gt;0,INDEX(怒翼升级!$J$5:$Y$854,($H217-1)*50+$H217,W$7)*$C217,0))</f>
        <v>0</v>
      </c>
      <c r="X217" s="12">
        <f>INT(IF($E217&gt;0,INDEX(怒翼升级!$J$5:$Y$854,($E217-1)*50+$F217,X$7)*$C217,0)+IF($H217&gt;0,INDEX(怒翼升级!$J$5:$Y$854,($H217-1)*50+$H217,X$7)*$C217,0))</f>
        <v>0</v>
      </c>
      <c r="Y217" s="12">
        <f>INT(IF($E217&gt;0,INDEX(怒翼升级!$J$5:$Y$854,($E217-1)*50+$F217,Y$7)*$C217,0)+IF($H217&gt;0,INDEX(怒翼升级!$J$5:$Y$854,($H217-1)*50+$H217,Y$7)*$C217,0))</f>
        <v>0</v>
      </c>
    </row>
    <row r="218" spans="1:25" ht="16.5" x14ac:dyDescent="0.15">
      <c r="A218" s="14" t="s">
        <v>17</v>
      </c>
      <c r="B218" s="20" t="s">
        <v>190</v>
      </c>
      <c r="C218" s="12">
        <f t="shared" si="4"/>
        <v>0.4</v>
      </c>
      <c r="D218" s="14" t="s">
        <v>159</v>
      </c>
      <c r="E218" s="12">
        <f>INDEX(怒翼属性投放!$A$11:$A$27,MATCH(怒翼情缘!D218,怒翼属性投放!$B$11:$B$27,0))</f>
        <v>12</v>
      </c>
      <c r="F218" s="14">
        <v>50</v>
      </c>
      <c r="G218" s="14"/>
      <c r="H218" s="12">
        <f>IF(ISBLANK(G218),0,INDEX(怒翼属性投放!$A$11:$A$27,MATCH(怒翼情缘!G218,怒翼属性投放!$B$11:$B$27,0)))</f>
        <v>0</v>
      </c>
      <c r="I218" s="14">
        <v>50</v>
      </c>
      <c r="J218" s="12">
        <f>INT(IF($E218&gt;0,INDEX(怒翼升级!$J$5:$Y$854,($E218-1)*50+$F218,J$7)*$C218,0)+IF($H218&gt;0,INDEX(怒翼升级!$J$5:$Y$854,($H218-1)*50+$H218,J$7)*$C218,0))</f>
        <v>12000</v>
      </c>
      <c r="K218" s="12">
        <f>INT(IF($E218&gt;0,INDEX(怒翼升级!$J$5:$Y$854,($E218-1)*50+$F218,K$7)*$C218,0)+IF($H218&gt;0,INDEX(怒翼升级!$J$5:$Y$854,($H218-1)*50+$H218,K$7)*$C218,0))</f>
        <v>960</v>
      </c>
      <c r="L218" s="12">
        <f>INT(IF($E218&gt;0,INDEX(怒翼升级!$J$5:$Y$854,($E218-1)*50+$F218,L$7)*$C218,0)+IF($H218&gt;0,INDEX(怒翼升级!$J$5:$Y$854,($H218-1)*50+$H218,L$7)*$C218,0))</f>
        <v>480</v>
      </c>
      <c r="M218" s="12">
        <f>INT(IF($E218&gt;0,INDEX(怒翼升级!$J$5:$Y$854,($E218-1)*50+$F218,M$7)*$C218,0)+IF($H218&gt;0,INDEX(怒翼升级!$J$5:$Y$854,($H218-1)*50+$H218,M$7)*$C218,0))</f>
        <v>480</v>
      </c>
      <c r="N218" s="12">
        <f>INT(IF($E218&gt;0,INDEX(怒翼升级!$J$5:$Y$854,($E218-1)*50+$F218,N$7)*$C218,0)+IF($H218&gt;0,INDEX(怒翼升级!$J$5:$Y$854,($H218-1)*50+$H218,N$7)*$C218,0))</f>
        <v>0</v>
      </c>
      <c r="O218" s="12">
        <f>INT(IF($E218&gt;0,INDEX(怒翼升级!$J$5:$Y$854,($E218-1)*50+$F218,O$7)*$C218,0)+IF($H218&gt;0,INDEX(怒翼升级!$J$5:$Y$854,($H218-1)*50+$H218,O$7)*$C218,0))</f>
        <v>1440</v>
      </c>
      <c r="P218" s="12">
        <f>INT(IF($E218&gt;0,INDEX(怒翼升级!$J$5:$Y$854,($E218-1)*50+$F218,P$7)*$C218,0)+IF($H218&gt;0,INDEX(怒翼升级!$J$5:$Y$854,($H218-1)*50+$H218,P$7)*$C218,0))</f>
        <v>0</v>
      </c>
      <c r="Q218" s="12">
        <f>INT(IF($E218&gt;0,INDEX(怒翼升级!$J$5:$Y$854,($E218-1)*50+$F218,Q$7)*$C218,0)+IF($H218&gt;0,INDEX(怒翼升级!$J$5:$Y$854,($H218-1)*50+$H218,Q$7)*$C218,0))</f>
        <v>0</v>
      </c>
      <c r="R218" s="12">
        <f>INT(IF($E218&gt;0,INDEX(怒翼升级!$J$5:$Y$854,($E218-1)*50+$F218,R$7)*$C218,0)+IF($H218&gt;0,INDEX(怒翼升级!$J$5:$Y$854,($H218-1)*50+$H218,R$7)*$C218,0))</f>
        <v>0</v>
      </c>
      <c r="S218" s="12">
        <f>INT(IF($E218&gt;0,INDEX(怒翼升级!$J$5:$Y$854,($E218-1)*50+$F218,S$7)*$C218,0)+IF($H218&gt;0,INDEX(怒翼升级!$J$5:$Y$854,($H218-1)*50+$H218,S$7)*$C218,0))</f>
        <v>0</v>
      </c>
      <c r="T218" s="12">
        <f>INT(IF($E218&gt;0,INDEX(怒翼升级!$J$5:$Y$854,($E218-1)*50+$F218,T$7)*$C218,0)+IF($H218&gt;0,INDEX(怒翼升级!$J$5:$Y$854,($H218-1)*50+$H218,T$7)*$C218,0))</f>
        <v>0</v>
      </c>
      <c r="U218" s="12">
        <f>INT(IF($E218&gt;0,INDEX(怒翼升级!$J$5:$Y$854,($E218-1)*50+$F218,U$7)*$C218,0)+IF($H218&gt;0,INDEX(怒翼升级!$J$5:$Y$854,($H218-1)*50+$H218,U$7)*$C218,0))</f>
        <v>0</v>
      </c>
      <c r="V218" s="12">
        <f>INT(IF($E218&gt;0,INDEX(怒翼升级!$J$5:$Y$854,($E218-1)*50+$F218,V$7)*$C218,0)+IF($H218&gt;0,INDEX(怒翼升级!$J$5:$Y$854,($H218-1)*50+$H218,V$7)*$C218,0))</f>
        <v>0</v>
      </c>
      <c r="W218" s="12">
        <f>INT(IF($E218&gt;0,INDEX(怒翼升级!$J$5:$Y$854,($E218-1)*50+$F218,W$7)*$C218,0)+IF($H218&gt;0,INDEX(怒翼升级!$J$5:$Y$854,($H218-1)*50+$H218,W$7)*$C218,0))</f>
        <v>0</v>
      </c>
      <c r="X218" s="12">
        <f>INT(IF($E218&gt;0,INDEX(怒翼升级!$J$5:$Y$854,($E218-1)*50+$F218,X$7)*$C218,0)+IF($H218&gt;0,INDEX(怒翼升级!$J$5:$Y$854,($H218-1)*50+$H218,X$7)*$C218,0))</f>
        <v>0</v>
      </c>
      <c r="Y218" s="12">
        <f>INT(IF($E218&gt;0,INDEX(怒翼升级!$J$5:$Y$854,($E218-1)*50+$F218,Y$7)*$C218,0)+IF($H218&gt;0,INDEX(怒翼升级!$J$5:$Y$854,($H218-1)*50+$H218,Y$7)*$C218,0))</f>
        <v>0</v>
      </c>
    </row>
    <row r="219" spans="1:25" ht="16.5" x14ac:dyDescent="0.15">
      <c r="A219" s="14" t="s">
        <v>18</v>
      </c>
      <c r="B219" s="20" t="s">
        <v>190</v>
      </c>
      <c r="C219" s="12">
        <f t="shared" si="4"/>
        <v>0.4</v>
      </c>
      <c r="D219" s="14" t="s">
        <v>160</v>
      </c>
      <c r="E219" s="12">
        <f>INDEX(怒翼属性投放!$A$11:$A$27,MATCH(怒翼情缘!D219,怒翼属性投放!$B$11:$B$27,0))</f>
        <v>13</v>
      </c>
      <c r="F219" s="14">
        <v>50</v>
      </c>
      <c r="G219" s="14"/>
      <c r="H219" s="12">
        <f>IF(ISBLANK(G219),0,INDEX(怒翼属性投放!$A$11:$A$27,MATCH(怒翼情缘!G219,怒翼属性投放!$B$11:$B$27,0)))</f>
        <v>0</v>
      </c>
      <c r="I219" s="14">
        <v>50</v>
      </c>
      <c r="J219" s="12">
        <f>INT(IF($E219&gt;0,INDEX(怒翼升级!$J$5:$Y$854,($E219-1)*50+$F219,J$7)*$C219,0)+IF($H219&gt;0,INDEX(怒翼升级!$J$5:$Y$854,($H219-1)*50+$H219,J$7)*$C219,0))</f>
        <v>12000</v>
      </c>
      <c r="K219" s="12">
        <f>INT(IF($E219&gt;0,INDEX(怒翼升级!$J$5:$Y$854,($E219-1)*50+$F219,K$7)*$C219,0)+IF($H219&gt;0,INDEX(怒翼升级!$J$5:$Y$854,($H219-1)*50+$H219,K$7)*$C219,0))</f>
        <v>960</v>
      </c>
      <c r="L219" s="12">
        <f>INT(IF($E219&gt;0,INDEX(怒翼升级!$J$5:$Y$854,($E219-1)*50+$F219,L$7)*$C219,0)+IF($H219&gt;0,INDEX(怒翼升级!$J$5:$Y$854,($H219-1)*50+$H219,L$7)*$C219,0))</f>
        <v>480</v>
      </c>
      <c r="M219" s="12">
        <f>INT(IF($E219&gt;0,INDEX(怒翼升级!$J$5:$Y$854,($E219-1)*50+$F219,M$7)*$C219,0)+IF($H219&gt;0,INDEX(怒翼升级!$J$5:$Y$854,($H219-1)*50+$H219,M$7)*$C219,0))</f>
        <v>480</v>
      </c>
      <c r="N219" s="12">
        <f>INT(IF($E219&gt;0,INDEX(怒翼升级!$J$5:$Y$854,($E219-1)*50+$F219,N$7)*$C219,0)+IF($H219&gt;0,INDEX(怒翼升级!$J$5:$Y$854,($H219-1)*50+$H219,N$7)*$C219,0))</f>
        <v>0</v>
      </c>
      <c r="O219" s="12">
        <f>INT(IF($E219&gt;0,INDEX(怒翼升级!$J$5:$Y$854,($E219-1)*50+$F219,O$7)*$C219,0)+IF($H219&gt;0,INDEX(怒翼升级!$J$5:$Y$854,($H219-1)*50+$H219,O$7)*$C219,0))</f>
        <v>0</v>
      </c>
      <c r="P219" s="12">
        <f>INT(IF($E219&gt;0,INDEX(怒翼升级!$J$5:$Y$854,($E219-1)*50+$F219,P$7)*$C219,0)+IF($H219&gt;0,INDEX(怒翼升级!$J$5:$Y$854,($H219-1)*50+$H219,P$7)*$C219,0))</f>
        <v>1440</v>
      </c>
      <c r="Q219" s="12">
        <f>INT(IF($E219&gt;0,INDEX(怒翼升级!$J$5:$Y$854,($E219-1)*50+$F219,Q$7)*$C219,0)+IF($H219&gt;0,INDEX(怒翼升级!$J$5:$Y$854,($H219-1)*50+$H219,Q$7)*$C219,0))</f>
        <v>0</v>
      </c>
      <c r="R219" s="12">
        <f>INT(IF($E219&gt;0,INDEX(怒翼升级!$J$5:$Y$854,($E219-1)*50+$F219,R$7)*$C219,0)+IF($H219&gt;0,INDEX(怒翼升级!$J$5:$Y$854,($H219-1)*50+$H219,R$7)*$C219,0))</f>
        <v>0</v>
      </c>
      <c r="S219" s="12">
        <f>INT(IF($E219&gt;0,INDEX(怒翼升级!$J$5:$Y$854,($E219-1)*50+$F219,S$7)*$C219,0)+IF($H219&gt;0,INDEX(怒翼升级!$J$5:$Y$854,($H219-1)*50+$H219,S$7)*$C219,0))</f>
        <v>0</v>
      </c>
      <c r="T219" s="12">
        <f>INT(IF($E219&gt;0,INDEX(怒翼升级!$J$5:$Y$854,($E219-1)*50+$F219,T$7)*$C219,0)+IF($H219&gt;0,INDEX(怒翼升级!$J$5:$Y$854,($H219-1)*50+$H219,T$7)*$C219,0))</f>
        <v>0</v>
      </c>
      <c r="U219" s="12">
        <f>INT(IF($E219&gt;0,INDEX(怒翼升级!$J$5:$Y$854,($E219-1)*50+$F219,U$7)*$C219,0)+IF($H219&gt;0,INDEX(怒翼升级!$J$5:$Y$854,($H219-1)*50+$H219,U$7)*$C219,0))</f>
        <v>0</v>
      </c>
      <c r="V219" s="12">
        <f>INT(IF($E219&gt;0,INDEX(怒翼升级!$J$5:$Y$854,($E219-1)*50+$F219,V$7)*$C219,0)+IF($H219&gt;0,INDEX(怒翼升级!$J$5:$Y$854,($H219-1)*50+$H219,V$7)*$C219,0))</f>
        <v>0</v>
      </c>
      <c r="W219" s="12">
        <f>INT(IF($E219&gt;0,INDEX(怒翼升级!$J$5:$Y$854,($E219-1)*50+$F219,W$7)*$C219,0)+IF($H219&gt;0,INDEX(怒翼升级!$J$5:$Y$854,($H219-1)*50+$H219,W$7)*$C219,0))</f>
        <v>0</v>
      </c>
      <c r="X219" s="12">
        <f>INT(IF($E219&gt;0,INDEX(怒翼升级!$J$5:$Y$854,($E219-1)*50+$F219,X$7)*$C219,0)+IF($H219&gt;0,INDEX(怒翼升级!$J$5:$Y$854,($H219-1)*50+$H219,X$7)*$C219,0))</f>
        <v>0</v>
      </c>
      <c r="Y219" s="12">
        <f>INT(IF($E219&gt;0,INDEX(怒翼升级!$J$5:$Y$854,($E219-1)*50+$F219,Y$7)*$C219,0)+IF($H219&gt;0,INDEX(怒翼升级!$J$5:$Y$854,($H219-1)*50+$H219,Y$7)*$C219,0))</f>
        <v>0</v>
      </c>
    </row>
    <row r="220" spans="1:25" ht="16.5" x14ac:dyDescent="0.15">
      <c r="A220" s="14" t="s">
        <v>19</v>
      </c>
      <c r="B220" s="20" t="s">
        <v>190</v>
      </c>
      <c r="C220" s="12">
        <f t="shared" si="4"/>
        <v>0.4</v>
      </c>
      <c r="D220" s="14" t="s">
        <v>158</v>
      </c>
      <c r="E220" s="12">
        <f>INDEX(怒翼属性投放!$A$11:$A$27,MATCH(怒翼情缘!D220,怒翼属性投放!$B$11:$B$27,0))</f>
        <v>8</v>
      </c>
      <c r="F220" s="14">
        <v>50</v>
      </c>
      <c r="G220" s="14"/>
      <c r="H220" s="12">
        <f>IF(ISBLANK(G220),0,INDEX(怒翼属性投放!$A$11:$A$27,MATCH(怒翼情缘!G220,怒翼属性投放!$B$11:$B$27,0)))</f>
        <v>0</v>
      </c>
      <c r="I220" s="14">
        <v>50</v>
      </c>
      <c r="J220" s="12">
        <f>INT(IF($E220&gt;0,INDEX(怒翼升级!$J$5:$Y$854,($E220-1)*50+$F220,J$7)*$C220,0)+IF($H220&gt;0,INDEX(怒翼升级!$J$5:$Y$854,($H220-1)*50+$H220,J$7)*$C220,0))</f>
        <v>8400</v>
      </c>
      <c r="K220" s="12">
        <f>INT(IF($E220&gt;0,INDEX(怒翼升级!$J$5:$Y$854,($E220-1)*50+$F220,K$7)*$C220,0)+IF($H220&gt;0,INDEX(怒翼升级!$J$5:$Y$854,($H220-1)*50+$H220,K$7)*$C220,0))</f>
        <v>672</v>
      </c>
      <c r="L220" s="12">
        <f>INT(IF($E220&gt;0,INDEX(怒翼升级!$J$5:$Y$854,($E220-1)*50+$F220,L$7)*$C220,0)+IF($H220&gt;0,INDEX(怒翼升级!$J$5:$Y$854,($H220-1)*50+$H220,L$7)*$C220,0))</f>
        <v>336</v>
      </c>
      <c r="M220" s="12">
        <f>INT(IF($E220&gt;0,INDEX(怒翼升级!$J$5:$Y$854,($E220-1)*50+$F220,M$7)*$C220,0)+IF($H220&gt;0,INDEX(怒翼升级!$J$5:$Y$854,($H220-1)*50+$H220,M$7)*$C220,0))</f>
        <v>336</v>
      </c>
      <c r="N220" s="12">
        <f>INT(IF($E220&gt;0,INDEX(怒翼升级!$J$5:$Y$854,($E220-1)*50+$F220,N$7)*$C220,0)+IF($H220&gt;0,INDEX(怒翼升级!$J$5:$Y$854,($H220-1)*50+$H220,N$7)*$C220,0))</f>
        <v>0</v>
      </c>
      <c r="O220" s="12">
        <f>INT(IF($E220&gt;0,INDEX(怒翼升级!$J$5:$Y$854,($E220-1)*50+$F220,O$7)*$C220,0)+IF($H220&gt;0,INDEX(怒翼升级!$J$5:$Y$854,($H220-1)*50+$H220,O$7)*$C220,0))</f>
        <v>1008</v>
      </c>
      <c r="P220" s="12">
        <f>INT(IF($E220&gt;0,INDEX(怒翼升级!$J$5:$Y$854,($E220-1)*50+$F220,P$7)*$C220,0)+IF($H220&gt;0,INDEX(怒翼升级!$J$5:$Y$854,($H220-1)*50+$H220,P$7)*$C220,0))</f>
        <v>0</v>
      </c>
      <c r="Q220" s="12">
        <f>INT(IF($E220&gt;0,INDEX(怒翼升级!$J$5:$Y$854,($E220-1)*50+$F220,Q$7)*$C220,0)+IF($H220&gt;0,INDEX(怒翼升级!$J$5:$Y$854,($H220-1)*50+$H220,Q$7)*$C220,0))</f>
        <v>0</v>
      </c>
      <c r="R220" s="12">
        <f>INT(IF($E220&gt;0,INDEX(怒翼升级!$J$5:$Y$854,($E220-1)*50+$F220,R$7)*$C220,0)+IF($H220&gt;0,INDEX(怒翼升级!$J$5:$Y$854,($H220-1)*50+$H220,R$7)*$C220,0))</f>
        <v>0</v>
      </c>
      <c r="S220" s="12">
        <f>INT(IF($E220&gt;0,INDEX(怒翼升级!$J$5:$Y$854,($E220-1)*50+$F220,S$7)*$C220,0)+IF($H220&gt;0,INDEX(怒翼升级!$J$5:$Y$854,($H220-1)*50+$H220,S$7)*$C220,0))</f>
        <v>0</v>
      </c>
      <c r="T220" s="12">
        <f>INT(IF($E220&gt;0,INDEX(怒翼升级!$J$5:$Y$854,($E220-1)*50+$F220,T$7)*$C220,0)+IF($H220&gt;0,INDEX(怒翼升级!$J$5:$Y$854,($H220-1)*50+$H220,T$7)*$C220,0))</f>
        <v>0</v>
      </c>
      <c r="U220" s="12">
        <f>INT(IF($E220&gt;0,INDEX(怒翼升级!$J$5:$Y$854,($E220-1)*50+$F220,U$7)*$C220,0)+IF($H220&gt;0,INDEX(怒翼升级!$J$5:$Y$854,($H220-1)*50+$H220,U$7)*$C220,0))</f>
        <v>0</v>
      </c>
      <c r="V220" s="12">
        <f>INT(IF($E220&gt;0,INDEX(怒翼升级!$J$5:$Y$854,($E220-1)*50+$F220,V$7)*$C220,0)+IF($H220&gt;0,INDEX(怒翼升级!$J$5:$Y$854,($H220-1)*50+$H220,V$7)*$C220,0))</f>
        <v>0</v>
      </c>
      <c r="W220" s="12">
        <f>INT(IF($E220&gt;0,INDEX(怒翼升级!$J$5:$Y$854,($E220-1)*50+$F220,W$7)*$C220,0)+IF($H220&gt;0,INDEX(怒翼升级!$J$5:$Y$854,($H220-1)*50+$H220,W$7)*$C220,0))</f>
        <v>0</v>
      </c>
      <c r="X220" s="12">
        <f>INT(IF($E220&gt;0,INDEX(怒翼升级!$J$5:$Y$854,($E220-1)*50+$F220,X$7)*$C220,0)+IF($H220&gt;0,INDEX(怒翼升级!$J$5:$Y$854,($H220-1)*50+$H220,X$7)*$C220,0))</f>
        <v>0</v>
      </c>
      <c r="Y220" s="12">
        <f>INT(IF($E220&gt;0,INDEX(怒翼升级!$J$5:$Y$854,($E220-1)*50+$F220,Y$7)*$C220,0)+IF($H220&gt;0,INDEX(怒翼升级!$J$5:$Y$854,($H220-1)*50+$H220,Y$7)*$C220,0))</f>
        <v>0</v>
      </c>
    </row>
    <row r="221" spans="1:25" ht="16.5" x14ac:dyDescent="0.15">
      <c r="A221" s="14" t="s">
        <v>20</v>
      </c>
      <c r="B221" s="20" t="s">
        <v>190</v>
      </c>
      <c r="C221" s="12">
        <f t="shared" si="4"/>
        <v>0.25</v>
      </c>
      <c r="D221" s="14" t="s">
        <v>181</v>
      </c>
      <c r="E221" s="12">
        <f>INDEX(怒翼属性投放!$A$11:$A$27,MATCH(怒翼情缘!D221,怒翼属性投放!$B$11:$B$27,0))</f>
        <v>16</v>
      </c>
      <c r="F221" s="14">
        <v>50</v>
      </c>
      <c r="G221" s="14" t="s">
        <v>182</v>
      </c>
      <c r="H221" s="12">
        <f>IF(ISBLANK(G221),0,INDEX(怒翼属性投放!$A$11:$A$27,MATCH(怒翼情缘!G221,怒翼属性投放!$B$11:$B$27,0)))</f>
        <v>14</v>
      </c>
      <c r="I221" s="14">
        <v>50</v>
      </c>
      <c r="J221" s="12">
        <f>INT(IF($E221&gt;0,INDEX(怒翼升级!$J$5:$Y$854,($E221-1)*50+$F221,J$7)*$C221,0)+IF($H221&gt;0,INDEX(怒翼升级!$J$5:$Y$854,($H221-1)*50+$H221,J$7)*$C221,0))</f>
        <v>2633</v>
      </c>
      <c r="K221" s="12">
        <f>INT(IF($E221&gt;0,INDEX(怒翼升级!$J$5:$Y$854,($E221-1)*50+$F221,K$7)*$C221,0)+IF($H221&gt;0,INDEX(怒翼升级!$J$5:$Y$854,($H221-1)*50+$H221,K$7)*$C221,0))</f>
        <v>926</v>
      </c>
      <c r="L221" s="12">
        <f>INT(IF($E221&gt;0,INDEX(怒翼升级!$J$5:$Y$854,($E221-1)*50+$F221,L$7)*$C221,0)+IF($H221&gt;0,INDEX(怒翼升级!$J$5:$Y$854,($H221-1)*50+$H221,L$7)*$C221,0))</f>
        <v>463</v>
      </c>
      <c r="M221" s="12">
        <f>INT(IF($E221&gt;0,INDEX(怒翼升级!$J$5:$Y$854,($E221-1)*50+$F221,M$7)*$C221,0)+IF($H221&gt;0,INDEX(怒翼升级!$J$5:$Y$854,($H221-1)*50+$H221,M$7)*$C221,0))</f>
        <v>463</v>
      </c>
      <c r="N221" s="12">
        <f>INT(IF($E221&gt;0,INDEX(怒翼升级!$J$5:$Y$854,($E221-1)*50+$F221,N$7)*$C221,0)+IF($H221&gt;0,INDEX(怒翼升级!$J$5:$Y$854,($H221-1)*50+$H221,N$7)*$C221,0))</f>
        <v>715</v>
      </c>
      <c r="O221" s="12">
        <f>INT(IF($E221&gt;0,INDEX(怒翼升级!$J$5:$Y$854,($E221-1)*50+$F221,O$7)*$C221,0)+IF($H221&gt;0,INDEX(怒翼升级!$J$5:$Y$854,($H221-1)*50+$H221,O$7)*$C221,0))</f>
        <v>0</v>
      </c>
      <c r="P221" s="12">
        <f>INT(IF($E221&gt;0,INDEX(怒翼升级!$J$5:$Y$854,($E221-1)*50+$F221,P$7)*$C221,0)+IF($H221&gt;0,INDEX(怒翼升级!$J$5:$Y$854,($H221-1)*50+$H221,P$7)*$C221,0))</f>
        <v>715</v>
      </c>
      <c r="Q221" s="12">
        <f>INT(IF($E221&gt;0,INDEX(怒翼升级!$J$5:$Y$854,($E221-1)*50+$F221,Q$7)*$C221,0)+IF($H221&gt;0,INDEX(怒翼升级!$J$5:$Y$854,($H221-1)*50+$H221,Q$7)*$C221,0))</f>
        <v>316</v>
      </c>
      <c r="R221" s="12">
        <f>INT(IF($E221&gt;0,INDEX(怒翼升级!$J$5:$Y$854,($E221-1)*50+$F221,R$7)*$C221,0)+IF($H221&gt;0,INDEX(怒翼升级!$J$5:$Y$854,($H221-1)*50+$H221,R$7)*$C221,0))</f>
        <v>0</v>
      </c>
      <c r="S221" s="12">
        <f>INT(IF($E221&gt;0,INDEX(怒翼升级!$J$5:$Y$854,($E221-1)*50+$F221,S$7)*$C221,0)+IF($H221&gt;0,INDEX(怒翼升级!$J$5:$Y$854,($H221-1)*50+$H221,S$7)*$C221,0))</f>
        <v>0</v>
      </c>
      <c r="T221" s="12">
        <f>INT(IF($E221&gt;0,INDEX(怒翼升级!$J$5:$Y$854,($E221-1)*50+$F221,T$7)*$C221,0)+IF($H221&gt;0,INDEX(怒翼升级!$J$5:$Y$854,($H221-1)*50+$H221,T$7)*$C221,0))</f>
        <v>0</v>
      </c>
      <c r="U221" s="12">
        <f>INT(IF($E221&gt;0,INDEX(怒翼升级!$J$5:$Y$854,($E221-1)*50+$F221,U$7)*$C221,0)+IF($H221&gt;0,INDEX(怒翼升级!$J$5:$Y$854,($H221-1)*50+$H221,U$7)*$C221,0))</f>
        <v>71</v>
      </c>
      <c r="V221" s="12">
        <f>INT(IF($E221&gt;0,INDEX(怒翼升级!$J$5:$Y$854,($E221-1)*50+$F221,V$7)*$C221,0)+IF($H221&gt;0,INDEX(怒翼升级!$J$5:$Y$854,($H221-1)*50+$H221,V$7)*$C221,0))</f>
        <v>0</v>
      </c>
      <c r="W221" s="12">
        <f>INT(IF($E221&gt;0,INDEX(怒翼升级!$J$5:$Y$854,($E221-1)*50+$F221,W$7)*$C221,0)+IF($H221&gt;0,INDEX(怒翼升级!$J$5:$Y$854,($H221-1)*50+$H221,W$7)*$C221,0))</f>
        <v>71</v>
      </c>
      <c r="X221" s="12">
        <f>INT(IF($E221&gt;0,INDEX(怒翼升级!$J$5:$Y$854,($E221-1)*50+$F221,X$7)*$C221,0)+IF($H221&gt;0,INDEX(怒翼升级!$J$5:$Y$854,($H221-1)*50+$H221,X$7)*$C221,0))</f>
        <v>0</v>
      </c>
      <c r="Y221" s="12">
        <f>INT(IF($E221&gt;0,INDEX(怒翼升级!$J$5:$Y$854,($E221-1)*50+$F221,Y$7)*$C221,0)+IF($H221&gt;0,INDEX(怒翼升级!$J$5:$Y$854,($H221-1)*50+$H221,Y$7)*$C221,0))</f>
        <v>0</v>
      </c>
    </row>
    <row r="222" spans="1:25" ht="16.5" x14ac:dyDescent="0.15">
      <c r="A222" s="14" t="s">
        <v>25</v>
      </c>
      <c r="B222" s="20" t="s">
        <v>190</v>
      </c>
      <c r="C222" s="12">
        <f t="shared" si="4"/>
        <v>0.4</v>
      </c>
      <c r="D222" s="14" t="s">
        <v>161</v>
      </c>
      <c r="E222" s="12">
        <f>INDEX(怒翼属性投放!$A$11:$A$27,MATCH(怒翼情缘!D222,怒翼属性投放!$B$11:$B$27,0))</f>
        <v>4</v>
      </c>
      <c r="F222" s="14">
        <v>50</v>
      </c>
      <c r="G222" s="14"/>
      <c r="H222" s="12">
        <f>IF(ISBLANK(G222),0,INDEX(怒翼属性投放!$A$11:$A$27,MATCH(怒翼情缘!G222,怒翼属性投放!$B$11:$B$27,0)))</f>
        <v>0</v>
      </c>
      <c r="I222" s="14">
        <v>50</v>
      </c>
      <c r="J222" s="12">
        <f>INT(IF($E222&gt;0,INDEX(怒翼升级!$J$5:$Y$854,($E222-1)*50+$F222,J$7)*$C222,0)+IF($H222&gt;0,INDEX(怒翼升级!$J$5:$Y$854,($H222-1)*50+$H222,J$7)*$C222,0))</f>
        <v>5068</v>
      </c>
      <c r="K222" s="12">
        <f>INT(IF($E222&gt;0,INDEX(怒翼升级!$J$5:$Y$854,($E222-1)*50+$F222,K$7)*$C222,0)+IF($H222&gt;0,INDEX(怒翼升级!$J$5:$Y$854,($H222-1)*50+$H222,K$7)*$C222,0))</f>
        <v>405</v>
      </c>
      <c r="L222" s="12">
        <f>INT(IF($E222&gt;0,INDEX(怒翼升级!$J$5:$Y$854,($E222-1)*50+$F222,L$7)*$C222,0)+IF($H222&gt;0,INDEX(怒翼升级!$J$5:$Y$854,($H222-1)*50+$H222,L$7)*$C222,0))</f>
        <v>202</v>
      </c>
      <c r="M222" s="12">
        <f>INT(IF($E222&gt;0,INDEX(怒翼升级!$J$5:$Y$854,($E222-1)*50+$F222,M$7)*$C222,0)+IF($H222&gt;0,INDEX(怒翼升级!$J$5:$Y$854,($H222-1)*50+$H222,M$7)*$C222,0))</f>
        <v>202</v>
      </c>
      <c r="N222" s="12">
        <f>INT(IF($E222&gt;0,INDEX(怒翼升级!$J$5:$Y$854,($E222-1)*50+$F222,N$7)*$C222,0)+IF($H222&gt;0,INDEX(怒翼升级!$J$5:$Y$854,($H222-1)*50+$H222,N$7)*$C222,0))</f>
        <v>0</v>
      </c>
      <c r="O222" s="12">
        <f>INT(IF($E222&gt;0,INDEX(怒翼升级!$J$5:$Y$854,($E222-1)*50+$F222,O$7)*$C222,0)+IF($H222&gt;0,INDEX(怒翼升级!$J$5:$Y$854,($H222-1)*50+$H222,O$7)*$C222,0))</f>
        <v>0</v>
      </c>
      <c r="P222" s="12">
        <f>INT(IF($E222&gt;0,INDEX(怒翼升级!$J$5:$Y$854,($E222-1)*50+$F222,P$7)*$C222,0)+IF($H222&gt;0,INDEX(怒翼升级!$J$5:$Y$854,($H222-1)*50+$H222,P$7)*$C222,0))</f>
        <v>0</v>
      </c>
      <c r="Q222" s="12">
        <f>INT(IF($E222&gt;0,INDEX(怒翼升级!$J$5:$Y$854,($E222-1)*50+$F222,Q$7)*$C222,0)+IF($H222&gt;0,INDEX(怒翼升级!$J$5:$Y$854,($H222-1)*50+$H222,Q$7)*$C222,0))</f>
        <v>0</v>
      </c>
      <c r="R222" s="12">
        <f>INT(IF($E222&gt;0,INDEX(怒翼升级!$J$5:$Y$854,($E222-1)*50+$F222,R$7)*$C222,0)+IF($H222&gt;0,INDEX(怒翼升级!$J$5:$Y$854,($H222-1)*50+$H222,R$7)*$C222,0))</f>
        <v>0</v>
      </c>
      <c r="S222" s="12">
        <f>INT(IF($E222&gt;0,INDEX(怒翼升级!$J$5:$Y$854,($E222-1)*50+$F222,S$7)*$C222,0)+IF($H222&gt;0,INDEX(怒翼升级!$J$5:$Y$854,($H222-1)*50+$H222,S$7)*$C222,0))</f>
        <v>0</v>
      </c>
      <c r="T222" s="12">
        <f>INT(IF($E222&gt;0,INDEX(怒翼升级!$J$5:$Y$854,($E222-1)*50+$F222,T$7)*$C222,0)+IF($H222&gt;0,INDEX(怒翼升级!$J$5:$Y$854,($H222-1)*50+$H222,T$7)*$C222,0))</f>
        <v>0</v>
      </c>
      <c r="U222" s="12">
        <f>INT(IF($E222&gt;0,INDEX(怒翼升级!$J$5:$Y$854,($E222-1)*50+$F222,U$7)*$C222,0)+IF($H222&gt;0,INDEX(怒翼升级!$J$5:$Y$854,($H222-1)*50+$H222,U$7)*$C222,0))</f>
        <v>0</v>
      </c>
      <c r="V222" s="12">
        <f>INT(IF($E222&gt;0,INDEX(怒翼升级!$J$5:$Y$854,($E222-1)*50+$F222,V$7)*$C222,0)+IF($H222&gt;0,INDEX(怒翼升级!$J$5:$Y$854,($H222-1)*50+$H222,V$7)*$C222,0))</f>
        <v>0</v>
      </c>
      <c r="W222" s="12">
        <f>INT(IF($E222&gt;0,INDEX(怒翼升级!$J$5:$Y$854,($E222-1)*50+$F222,W$7)*$C222,0)+IF($H222&gt;0,INDEX(怒翼升级!$J$5:$Y$854,($H222-1)*50+$H222,W$7)*$C222,0))</f>
        <v>0</v>
      </c>
      <c r="X222" s="12">
        <f>INT(IF($E222&gt;0,INDEX(怒翼升级!$J$5:$Y$854,($E222-1)*50+$F222,X$7)*$C222,0)+IF($H222&gt;0,INDEX(怒翼升级!$J$5:$Y$854,($H222-1)*50+$H222,X$7)*$C222,0))</f>
        <v>0</v>
      </c>
      <c r="Y222" s="12">
        <f>INT(IF($E222&gt;0,INDEX(怒翼升级!$J$5:$Y$854,($E222-1)*50+$F222,Y$7)*$C222,0)+IF($H222&gt;0,INDEX(怒翼升级!$J$5:$Y$854,($H222-1)*50+$H222,Y$7)*$C222,0))</f>
        <v>0</v>
      </c>
    </row>
    <row r="223" spans="1:25" ht="16.5" x14ac:dyDescent="0.15">
      <c r="A223" s="14" t="s">
        <v>9</v>
      </c>
      <c r="B223" s="20" t="s">
        <v>190</v>
      </c>
      <c r="C223" s="12">
        <f t="shared" si="4"/>
        <v>0.25</v>
      </c>
      <c r="D223" s="14" t="s">
        <v>16</v>
      </c>
      <c r="E223" s="12">
        <f>INDEX(怒翼属性投放!$A$11:$A$27,MATCH(怒翼情缘!D223,怒翼属性投放!$B$11:$B$27,0))</f>
        <v>8</v>
      </c>
      <c r="F223" s="14">
        <v>50</v>
      </c>
      <c r="G223" s="14" t="s">
        <v>169</v>
      </c>
      <c r="H223" s="12">
        <f>IF(ISBLANK(G223),0,INDEX(怒翼属性投放!$A$11:$A$27,MATCH(怒翼情缘!G223,怒翼属性投放!$B$11:$B$27,0)))</f>
        <v>9</v>
      </c>
      <c r="I223" s="14">
        <v>50</v>
      </c>
      <c r="J223" s="12">
        <f>INT(IF($E223&gt;0,INDEX(怒翼升级!$J$5:$Y$854,($E223-1)*50+$F223,J$7)*$C223,0)+IF($H223&gt;0,INDEX(怒翼升级!$J$5:$Y$854,($H223-1)*50+$H223,J$7)*$C223,0))</f>
        <v>6625</v>
      </c>
      <c r="K223" s="12">
        <f>INT(IF($E223&gt;0,INDEX(怒翼升级!$J$5:$Y$854,($E223-1)*50+$F223,K$7)*$C223,0)+IF($H223&gt;0,INDEX(怒翼升级!$J$5:$Y$854,($H223-1)*50+$H223,K$7)*$C223,0))</f>
        <v>530</v>
      </c>
      <c r="L223" s="12">
        <f>INT(IF($E223&gt;0,INDEX(怒翼升级!$J$5:$Y$854,($E223-1)*50+$F223,L$7)*$C223,0)+IF($H223&gt;0,INDEX(怒翼升级!$J$5:$Y$854,($H223-1)*50+$H223,L$7)*$C223,0))</f>
        <v>265</v>
      </c>
      <c r="M223" s="12">
        <f>INT(IF($E223&gt;0,INDEX(怒翼升级!$J$5:$Y$854,($E223-1)*50+$F223,M$7)*$C223,0)+IF($H223&gt;0,INDEX(怒翼升级!$J$5:$Y$854,($H223-1)*50+$H223,M$7)*$C223,0))</f>
        <v>265</v>
      </c>
      <c r="N223" s="12">
        <f>INT(IF($E223&gt;0,INDEX(怒翼升级!$J$5:$Y$854,($E223-1)*50+$F223,N$7)*$C223,0)+IF($H223&gt;0,INDEX(怒翼升级!$J$5:$Y$854,($H223-1)*50+$H223,N$7)*$C223,0))</f>
        <v>0</v>
      </c>
      <c r="O223" s="12">
        <f>INT(IF($E223&gt;0,INDEX(怒翼升级!$J$5:$Y$854,($E223-1)*50+$F223,O$7)*$C223,0)+IF($H223&gt;0,INDEX(怒翼升级!$J$5:$Y$854,($H223-1)*50+$H223,O$7)*$C223,0))</f>
        <v>630</v>
      </c>
      <c r="P223" s="12">
        <f>INT(IF($E223&gt;0,INDEX(怒翼升级!$J$5:$Y$854,($E223-1)*50+$F223,P$7)*$C223,0)+IF($H223&gt;0,INDEX(怒翼升级!$J$5:$Y$854,($H223-1)*50+$H223,P$7)*$C223,0))</f>
        <v>165</v>
      </c>
      <c r="Q223" s="12">
        <f>INT(IF($E223&gt;0,INDEX(怒翼升级!$J$5:$Y$854,($E223-1)*50+$F223,Q$7)*$C223,0)+IF($H223&gt;0,INDEX(怒翼升级!$J$5:$Y$854,($H223-1)*50+$H223,Q$7)*$C223,0))</f>
        <v>0</v>
      </c>
      <c r="R223" s="12">
        <f>INT(IF($E223&gt;0,INDEX(怒翼升级!$J$5:$Y$854,($E223-1)*50+$F223,R$7)*$C223,0)+IF($H223&gt;0,INDEX(怒翼升级!$J$5:$Y$854,($H223-1)*50+$H223,R$7)*$C223,0))</f>
        <v>0</v>
      </c>
      <c r="S223" s="12">
        <f>INT(IF($E223&gt;0,INDEX(怒翼升级!$J$5:$Y$854,($E223-1)*50+$F223,S$7)*$C223,0)+IF($H223&gt;0,INDEX(怒翼升级!$J$5:$Y$854,($H223-1)*50+$H223,S$7)*$C223,0))</f>
        <v>0</v>
      </c>
      <c r="T223" s="12">
        <f>INT(IF($E223&gt;0,INDEX(怒翼升级!$J$5:$Y$854,($E223-1)*50+$F223,T$7)*$C223,0)+IF($H223&gt;0,INDEX(怒翼升级!$J$5:$Y$854,($H223-1)*50+$H223,T$7)*$C223,0))</f>
        <v>0</v>
      </c>
      <c r="U223" s="12">
        <f>INT(IF($E223&gt;0,INDEX(怒翼升级!$J$5:$Y$854,($E223-1)*50+$F223,U$7)*$C223,0)+IF($H223&gt;0,INDEX(怒翼升级!$J$5:$Y$854,($H223-1)*50+$H223,U$7)*$C223,0))</f>
        <v>0</v>
      </c>
      <c r="V223" s="12">
        <f>INT(IF($E223&gt;0,INDEX(怒翼升级!$J$5:$Y$854,($E223-1)*50+$F223,V$7)*$C223,0)+IF($H223&gt;0,INDEX(怒翼升级!$J$5:$Y$854,($H223-1)*50+$H223,V$7)*$C223,0))</f>
        <v>0</v>
      </c>
      <c r="W223" s="12">
        <f>INT(IF($E223&gt;0,INDEX(怒翼升级!$J$5:$Y$854,($E223-1)*50+$F223,W$7)*$C223,0)+IF($H223&gt;0,INDEX(怒翼升级!$J$5:$Y$854,($H223-1)*50+$H223,W$7)*$C223,0))</f>
        <v>0</v>
      </c>
      <c r="X223" s="12">
        <f>INT(IF($E223&gt;0,INDEX(怒翼升级!$J$5:$Y$854,($E223-1)*50+$F223,X$7)*$C223,0)+IF($H223&gt;0,INDEX(怒翼升级!$J$5:$Y$854,($H223-1)*50+$H223,X$7)*$C223,0))</f>
        <v>0</v>
      </c>
      <c r="Y223" s="12">
        <f>INT(IF($E223&gt;0,INDEX(怒翼升级!$J$5:$Y$854,($E223-1)*50+$F223,Y$7)*$C223,0)+IF($H223&gt;0,INDEX(怒翼升级!$J$5:$Y$854,($H223-1)*50+$H223,Y$7)*$C223,0))</f>
        <v>0</v>
      </c>
    </row>
    <row r="224" spans="1:25" ht="16.5" x14ac:dyDescent="0.15">
      <c r="A224" s="14" t="s">
        <v>10</v>
      </c>
      <c r="B224" s="20" t="s">
        <v>190</v>
      </c>
      <c r="C224" s="12">
        <f t="shared" si="4"/>
        <v>0.25</v>
      </c>
      <c r="D224" s="14" t="s">
        <v>29</v>
      </c>
      <c r="E224" s="12">
        <f>INDEX(怒翼属性投放!$A$11:$A$27,MATCH(怒翼情缘!D224,怒翼属性投放!$B$11:$B$27,0))</f>
        <v>9</v>
      </c>
      <c r="F224" s="14">
        <v>50</v>
      </c>
      <c r="G224" s="14" t="s">
        <v>179</v>
      </c>
      <c r="H224" s="12">
        <f>IF(ISBLANK(G224),0,INDEX(怒翼属性投放!$A$11:$A$27,MATCH(怒翼情缘!G224,怒翼属性投放!$B$11:$B$27,0)))</f>
        <v>10</v>
      </c>
      <c r="I224" s="14">
        <v>50</v>
      </c>
      <c r="J224" s="12">
        <f>INT(IF($E224&gt;0,INDEX(怒翼升级!$J$5:$Y$854,($E224-1)*50+$F224,J$7)*$C224,0)+IF($H224&gt;0,INDEX(怒翼升级!$J$5:$Y$854,($H224-1)*50+$H224,J$7)*$C224,0))</f>
        <v>6718</v>
      </c>
      <c r="K224" s="12">
        <f>INT(IF($E224&gt;0,INDEX(怒翼升级!$J$5:$Y$854,($E224-1)*50+$F224,K$7)*$C224,0)+IF($H224&gt;0,INDEX(怒翼升级!$J$5:$Y$854,($H224-1)*50+$H224,K$7)*$C224,0))</f>
        <v>537</v>
      </c>
      <c r="L224" s="12">
        <f>INT(IF($E224&gt;0,INDEX(怒翼升级!$J$5:$Y$854,($E224-1)*50+$F224,L$7)*$C224,0)+IF($H224&gt;0,INDEX(怒翼升级!$J$5:$Y$854,($H224-1)*50+$H224,L$7)*$C224,0))</f>
        <v>268</v>
      </c>
      <c r="M224" s="12">
        <f>INT(IF($E224&gt;0,INDEX(怒翼升级!$J$5:$Y$854,($E224-1)*50+$F224,M$7)*$C224,0)+IF($H224&gt;0,INDEX(怒翼升级!$J$5:$Y$854,($H224-1)*50+$H224,M$7)*$C224,0))</f>
        <v>268</v>
      </c>
      <c r="N224" s="12">
        <f>INT(IF($E224&gt;0,INDEX(怒翼升级!$J$5:$Y$854,($E224-1)*50+$F224,N$7)*$C224,0)+IF($H224&gt;0,INDEX(怒翼升级!$J$5:$Y$854,($H224-1)*50+$H224,N$7)*$C224,0))</f>
        <v>0</v>
      </c>
      <c r="O224" s="12">
        <f>INT(IF($E224&gt;0,INDEX(怒翼升级!$J$5:$Y$854,($E224-1)*50+$F224,O$7)*$C224,0)+IF($H224&gt;0,INDEX(怒翼升级!$J$5:$Y$854,($H224-1)*50+$H224,O$7)*$C224,0))</f>
        <v>0</v>
      </c>
      <c r="P224" s="12">
        <f>INT(IF($E224&gt;0,INDEX(怒翼升级!$J$5:$Y$854,($E224-1)*50+$F224,P$7)*$C224,0)+IF($H224&gt;0,INDEX(怒翼升级!$J$5:$Y$854,($H224-1)*50+$H224,P$7)*$C224,0))</f>
        <v>630</v>
      </c>
      <c r="Q224" s="12">
        <f>INT(IF($E224&gt;0,INDEX(怒翼升级!$J$5:$Y$854,($E224-1)*50+$F224,Q$7)*$C224,0)+IF($H224&gt;0,INDEX(怒翼升级!$J$5:$Y$854,($H224-1)*50+$H224,Q$7)*$C224,0))</f>
        <v>176</v>
      </c>
      <c r="R224" s="12">
        <f>INT(IF($E224&gt;0,INDEX(怒翼升级!$J$5:$Y$854,($E224-1)*50+$F224,R$7)*$C224,0)+IF($H224&gt;0,INDEX(怒翼升级!$J$5:$Y$854,($H224-1)*50+$H224,R$7)*$C224,0))</f>
        <v>0</v>
      </c>
      <c r="S224" s="12">
        <f>INT(IF($E224&gt;0,INDEX(怒翼升级!$J$5:$Y$854,($E224-1)*50+$F224,S$7)*$C224,0)+IF($H224&gt;0,INDEX(怒翼升级!$J$5:$Y$854,($H224-1)*50+$H224,S$7)*$C224,0))</f>
        <v>0</v>
      </c>
      <c r="T224" s="12">
        <f>INT(IF($E224&gt;0,INDEX(怒翼升级!$J$5:$Y$854,($E224-1)*50+$F224,T$7)*$C224,0)+IF($H224&gt;0,INDEX(怒翼升级!$J$5:$Y$854,($H224-1)*50+$H224,T$7)*$C224,0))</f>
        <v>0</v>
      </c>
      <c r="U224" s="12">
        <f>INT(IF($E224&gt;0,INDEX(怒翼升级!$J$5:$Y$854,($E224-1)*50+$F224,U$7)*$C224,0)+IF($H224&gt;0,INDEX(怒翼升级!$J$5:$Y$854,($H224-1)*50+$H224,U$7)*$C224,0))</f>
        <v>0</v>
      </c>
      <c r="V224" s="12">
        <f>INT(IF($E224&gt;0,INDEX(怒翼升级!$J$5:$Y$854,($E224-1)*50+$F224,V$7)*$C224,0)+IF($H224&gt;0,INDEX(怒翼升级!$J$5:$Y$854,($H224-1)*50+$H224,V$7)*$C224,0))</f>
        <v>0</v>
      </c>
      <c r="W224" s="12">
        <f>INT(IF($E224&gt;0,INDEX(怒翼升级!$J$5:$Y$854,($E224-1)*50+$F224,W$7)*$C224,0)+IF($H224&gt;0,INDEX(怒翼升级!$J$5:$Y$854,($H224-1)*50+$H224,W$7)*$C224,0))</f>
        <v>0</v>
      </c>
      <c r="X224" s="12">
        <f>INT(IF($E224&gt;0,INDEX(怒翼升级!$J$5:$Y$854,($E224-1)*50+$F224,X$7)*$C224,0)+IF($H224&gt;0,INDEX(怒翼升级!$J$5:$Y$854,($H224-1)*50+$H224,X$7)*$C224,0))</f>
        <v>0</v>
      </c>
      <c r="Y224" s="12">
        <f>INT(IF($E224&gt;0,INDEX(怒翼升级!$J$5:$Y$854,($E224-1)*50+$F224,Y$7)*$C224,0)+IF($H224&gt;0,INDEX(怒翼升级!$J$5:$Y$854,($H224-1)*50+$H224,Y$7)*$C224,0))</f>
        <v>0</v>
      </c>
    </row>
    <row r="225" spans="1:25" ht="16.5" x14ac:dyDescent="0.15">
      <c r="A225" s="14" t="s">
        <v>11</v>
      </c>
      <c r="B225" s="20" t="s">
        <v>190</v>
      </c>
      <c r="C225" s="12">
        <f t="shared" si="4"/>
        <v>0.25</v>
      </c>
      <c r="D225" s="14" t="s">
        <v>30</v>
      </c>
      <c r="E225" s="12">
        <f>INDEX(怒翼属性投放!$A$11:$A$27,MATCH(怒翼情缘!D225,怒翼属性投放!$B$11:$B$27,0))</f>
        <v>10</v>
      </c>
      <c r="F225" s="14">
        <v>50</v>
      </c>
      <c r="G225" s="14" t="s">
        <v>180</v>
      </c>
      <c r="H225" s="12">
        <f>IF(ISBLANK(G225),0,INDEX(怒翼属性投放!$A$11:$A$27,MATCH(怒翼情缘!G225,怒翼属性投放!$B$11:$B$27,0)))</f>
        <v>11</v>
      </c>
      <c r="I225" s="14">
        <v>50</v>
      </c>
      <c r="J225" s="12">
        <f>INT(IF($E225&gt;0,INDEX(怒翼升级!$J$5:$Y$854,($E225-1)*50+$F225,J$7)*$C225,0)+IF($H225&gt;0,INDEX(怒翼升级!$J$5:$Y$854,($H225-1)*50+$H225,J$7)*$C225,0))</f>
        <v>6451</v>
      </c>
      <c r="K225" s="12">
        <f>INT(IF($E225&gt;0,INDEX(怒翼升级!$J$5:$Y$854,($E225-1)*50+$F225,K$7)*$C225,0)+IF($H225&gt;0,INDEX(怒翼升级!$J$5:$Y$854,($H225-1)*50+$H225,K$7)*$C225,0))</f>
        <v>516</v>
      </c>
      <c r="L225" s="12">
        <f>INT(IF($E225&gt;0,INDEX(怒翼升级!$J$5:$Y$854,($E225-1)*50+$F225,L$7)*$C225,0)+IF($H225&gt;0,INDEX(怒翼升级!$J$5:$Y$854,($H225-1)*50+$H225,L$7)*$C225,0))</f>
        <v>258</v>
      </c>
      <c r="M225" s="12">
        <f>INT(IF($E225&gt;0,INDEX(怒翼升级!$J$5:$Y$854,($E225-1)*50+$F225,M$7)*$C225,0)+IF($H225&gt;0,INDEX(怒翼升级!$J$5:$Y$854,($H225-1)*50+$H225,M$7)*$C225,0))</f>
        <v>258</v>
      </c>
      <c r="N225" s="12">
        <f>INT(IF($E225&gt;0,INDEX(怒翼升级!$J$5:$Y$854,($E225-1)*50+$F225,N$7)*$C225,0)+IF($H225&gt;0,INDEX(怒翼升级!$J$5:$Y$854,($H225-1)*50+$H225,N$7)*$C225,0))</f>
        <v>432</v>
      </c>
      <c r="O225" s="12">
        <f>INT(IF($E225&gt;0,INDEX(怒翼升级!$J$5:$Y$854,($E225-1)*50+$F225,O$7)*$C225,0)+IF($H225&gt;0,INDEX(怒翼升级!$J$5:$Y$854,($H225-1)*50+$H225,O$7)*$C225,0))</f>
        <v>0</v>
      </c>
      <c r="P225" s="12">
        <f>INT(IF($E225&gt;0,INDEX(怒翼升级!$J$5:$Y$854,($E225-1)*50+$F225,P$7)*$C225,0)+IF($H225&gt;0,INDEX(怒翼升级!$J$5:$Y$854,($H225-1)*50+$H225,P$7)*$C225,0))</f>
        <v>0</v>
      </c>
      <c r="Q225" s="12">
        <f>INT(IF($E225&gt;0,INDEX(怒翼升级!$J$5:$Y$854,($E225-1)*50+$F225,Q$7)*$C225,0)+IF($H225&gt;0,INDEX(怒翼升级!$J$5:$Y$854,($H225-1)*50+$H225,Q$7)*$C225,0))</f>
        <v>630</v>
      </c>
      <c r="R225" s="12">
        <f>INT(IF($E225&gt;0,INDEX(怒翼升级!$J$5:$Y$854,($E225-1)*50+$F225,R$7)*$C225,0)+IF($H225&gt;0,INDEX(怒翼升级!$J$5:$Y$854,($H225-1)*50+$H225,R$7)*$C225,0))</f>
        <v>0</v>
      </c>
      <c r="S225" s="12">
        <f>INT(IF($E225&gt;0,INDEX(怒翼升级!$J$5:$Y$854,($E225-1)*50+$F225,S$7)*$C225,0)+IF($H225&gt;0,INDEX(怒翼升级!$J$5:$Y$854,($H225-1)*50+$H225,S$7)*$C225,0))</f>
        <v>0</v>
      </c>
      <c r="T225" s="12">
        <f>INT(IF($E225&gt;0,INDEX(怒翼升级!$J$5:$Y$854,($E225-1)*50+$F225,T$7)*$C225,0)+IF($H225&gt;0,INDEX(怒翼升级!$J$5:$Y$854,($H225-1)*50+$H225,T$7)*$C225,0))</f>
        <v>0</v>
      </c>
      <c r="U225" s="12">
        <f>INT(IF($E225&gt;0,INDEX(怒翼升级!$J$5:$Y$854,($E225-1)*50+$F225,U$7)*$C225,0)+IF($H225&gt;0,INDEX(怒翼升级!$J$5:$Y$854,($H225-1)*50+$H225,U$7)*$C225,0))</f>
        <v>0</v>
      </c>
      <c r="V225" s="12">
        <f>INT(IF($E225&gt;0,INDEX(怒翼升级!$J$5:$Y$854,($E225-1)*50+$F225,V$7)*$C225,0)+IF($H225&gt;0,INDEX(怒翼升级!$J$5:$Y$854,($H225-1)*50+$H225,V$7)*$C225,0))</f>
        <v>0</v>
      </c>
      <c r="W225" s="12">
        <f>INT(IF($E225&gt;0,INDEX(怒翼升级!$J$5:$Y$854,($E225-1)*50+$F225,W$7)*$C225,0)+IF($H225&gt;0,INDEX(怒翼升级!$J$5:$Y$854,($H225-1)*50+$H225,W$7)*$C225,0))</f>
        <v>0</v>
      </c>
      <c r="X225" s="12">
        <f>INT(IF($E225&gt;0,INDEX(怒翼升级!$J$5:$Y$854,($E225-1)*50+$F225,X$7)*$C225,0)+IF($H225&gt;0,INDEX(怒翼升级!$J$5:$Y$854,($H225-1)*50+$H225,X$7)*$C225,0))</f>
        <v>0</v>
      </c>
      <c r="Y225" s="12">
        <f>INT(IF($E225&gt;0,INDEX(怒翼升级!$J$5:$Y$854,($E225-1)*50+$F225,Y$7)*$C225,0)+IF($H225&gt;0,INDEX(怒翼升级!$J$5:$Y$854,($H225-1)*50+$H225,Y$7)*$C225,0))</f>
        <v>0</v>
      </c>
    </row>
    <row r="226" spans="1:25" ht="16.5" x14ac:dyDescent="0.15">
      <c r="A226" s="14" t="s">
        <v>12</v>
      </c>
      <c r="B226" s="20" t="s">
        <v>190</v>
      </c>
      <c r="C226" s="12">
        <f t="shared" si="4"/>
        <v>0.4</v>
      </c>
      <c r="D226" s="14" t="s">
        <v>15</v>
      </c>
      <c r="E226" s="12">
        <f>INDEX(怒翼属性投放!$A$11:$A$27,MATCH(怒翼情缘!D226,怒翼属性投放!$B$11:$B$27,0))</f>
        <v>7</v>
      </c>
      <c r="F226" s="14">
        <v>50</v>
      </c>
      <c r="G226" s="14"/>
      <c r="H226" s="12">
        <f>IF(ISBLANK(G226),0,INDEX(怒翼属性投放!$A$11:$A$27,MATCH(怒翼情缘!G226,怒翼属性投放!$B$11:$B$27,0)))</f>
        <v>0</v>
      </c>
      <c r="I226" s="14">
        <v>50</v>
      </c>
      <c r="J226" s="12">
        <f>INT(IF($E226&gt;0,INDEX(怒翼升级!$J$5:$Y$854,($E226-1)*50+$F226,J$7)*$C226,0)+IF($H226&gt;0,INDEX(怒翼升级!$J$5:$Y$854,($H226-1)*50+$H226,J$7)*$C226,0))</f>
        <v>4522</v>
      </c>
      <c r="K226" s="12">
        <f>INT(IF($E226&gt;0,INDEX(怒翼升级!$J$5:$Y$854,($E226-1)*50+$F226,K$7)*$C226,0)+IF($H226&gt;0,INDEX(怒翼升级!$J$5:$Y$854,($H226-1)*50+$H226,K$7)*$C226,0))</f>
        <v>361</v>
      </c>
      <c r="L226" s="12">
        <f>INT(IF($E226&gt;0,INDEX(怒翼升级!$J$5:$Y$854,($E226-1)*50+$F226,L$7)*$C226,0)+IF($H226&gt;0,INDEX(怒翼升级!$J$5:$Y$854,($H226-1)*50+$H226,L$7)*$C226,0))</f>
        <v>180</v>
      </c>
      <c r="M226" s="12">
        <f>INT(IF($E226&gt;0,INDEX(怒翼升级!$J$5:$Y$854,($E226-1)*50+$F226,M$7)*$C226,0)+IF($H226&gt;0,INDEX(怒翼升级!$J$5:$Y$854,($H226-1)*50+$H226,M$7)*$C226,0))</f>
        <v>180</v>
      </c>
      <c r="N226" s="12">
        <f>INT(IF($E226&gt;0,INDEX(怒翼升级!$J$5:$Y$854,($E226-1)*50+$F226,N$7)*$C226,0)+IF($H226&gt;0,INDEX(怒翼升级!$J$5:$Y$854,($H226-1)*50+$H226,N$7)*$C226,0))</f>
        <v>1628</v>
      </c>
      <c r="O226" s="12">
        <f>INT(IF($E226&gt;0,INDEX(怒翼升级!$J$5:$Y$854,($E226-1)*50+$F226,O$7)*$C226,0)+IF($H226&gt;0,INDEX(怒翼升级!$J$5:$Y$854,($H226-1)*50+$H226,O$7)*$C226,0))</f>
        <v>0</v>
      </c>
      <c r="P226" s="12">
        <f>INT(IF($E226&gt;0,INDEX(怒翼升级!$J$5:$Y$854,($E226-1)*50+$F226,P$7)*$C226,0)+IF($H226&gt;0,INDEX(怒翼升级!$J$5:$Y$854,($H226-1)*50+$H226,P$7)*$C226,0))</f>
        <v>0</v>
      </c>
      <c r="Q226" s="12">
        <f>INT(IF($E226&gt;0,INDEX(怒翼升级!$J$5:$Y$854,($E226-1)*50+$F226,Q$7)*$C226,0)+IF($H226&gt;0,INDEX(怒翼升级!$J$5:$Y$854,($H226-1)*50+$H226,Q$7)*$C226,0))</f>
        <v>0</v>
      </c>
      <c r="R226" s="12">
        <f>INT(IF($E226&gt;0,INDEX(怒翼升级!$J$5:$Y$854,($E226-1)*50+$F226,R$7)*$C226,0)+IF($H226&gt;0,INDEX(怒翼升级!$J$5:$Y$854,($H226-1)*50+$H226,R$7)*$C226,0))</f>
        <v>0</v>
      </c>
      <c r="S226" s="12">
        <f>INT(IF($E226&gt;0,INDEX(怒翼升级!$J$5:$Y$854,($E226-1)*50+$F226,S$7)*$C226,0)+IF($H226&gt;0,INDEX(怒翼升级!$J$5:$Y$854,($H226-1)*50+$H226,S$7)*$C226,0))</f>
        <v>0</v>
      </c>
      <c r="T226" s="12">
        <f>INT(IF($E226&gt;0,INDEX(怒翼升级!$J$5:$Y$854,($E226-1)*50+$F226,T$7)*$C226,0)+IF($H226&gt;0,INDEX(怒翼升级!$J$5:$Y$854,($H226-1)*50+$H226,T$7)*$C226,0))</f>
        <v>0</v>
      </c>
      <c r="U226" s="12">
        <f>INT(IF($E226&gt;0,INDEX(怒翼升级!$J$5:$Y$854,($E226-1)*50+$F226,U$7)*$C226,0)+IF($H226&gt;0,INDEX(怒翼升级!$J$5:$Y$854,($H226-1)*50+$H226,U$7)*$C226,0))</f>
        <v>0</v>
      </c>
      <c r="V226" s="12">
        <f>INT(IF($E226&gt;0,INDEX(怒翼升级!$J$5:$Y$854,($E226-1)*50+$F226,V$7)*$C226,0)+IF($H226&gt;0,INDEX(怒翼升级!$J$5:$Y$854,($H226-1)*50+$H226,V$7)*$C226,0))</f>
        <v>0</v>
      </c>
      <c r="W226" s="12">
        <f>INT(IF($E226&gt;0,INDEX(怒翼升级!$J$5:$Y$854,($E226-1)*50+$F226,W$7)*$C226,0)+IF($H226&gt;0,INDEX(怒翼升级!$J$5:$Y$854,($H226-1)*50+$H226,W$7)*$C226,0))</f>
        <v>0</v>
      </c>
      <c r="X226" s="12">
        <f>INT(IF($E226&gt;0,INDEX(怒翼升级!$J$5:$Y$854,($E226-1)*50+$F226,X$7)*$C226,0)+IF($H226&gt;0,INDEX(怒翼升级!$J$5:$Y$854,($H226-1)*50+$H226,X$7)*$C226,0))</f>
        <v>0</v>
      </c>
      <c r="Y226" s="12">
        <f>INT(IF($E226&gt;0,INDEX(怒翼升级!$J$5:$Y$854,($E226-1)*50+$F226,Y$7)*$C226,0)+IF($H226&gt;0,INDEX(怒翼升级!$J$5:$Y$854,($H226-1)*50+$H226,Y$7)*$C226,0))</f>
        <v>0</v>
      </c>
    </row>
    <row r="227" spans="1:25" ht="16.5" x14ac:dyDescent="0.15">
      <c r="A227" s="14" t="s">
        <v>13</v>
      </c>
      <c r="B227" s="20" t="s">
        <v>190</v>
      </c>
      <c r="C227" s="12">
        <f t="shared" si="4"/>
        <v>0.25</v>
      </c>
      <c r="D227" s="14" t="s">
        <v>25</v>
      </c>
      <c r="E227" s="12">
        <f>INDEX(怒翼属性投放!$A$11:$A$27,MATCH(怒翼情缘!D227,怒翼属性投放!$B$11:$B$27,0))</f>
        <v>17</v>
      </c>
      <c r="F227" s="14">
        <v>50</v>
      </c>
      <c r="G227" s="14" t="s">
        <v>183</v>
      </c>
      <c r="H227" s="12">
        <f>IF(ISBLANK(G227),0,INDEX(怒翼属性投放!$A$11:$A$27,MATCH(怒翼情缘!G227,怒翼属性投放!$B$11:$B$27,0)))</f>
        <v>12</v>
      </c>
      <c r="I227" s="14">
        <v>50</v>
      </c>
      <c r="J227" s="12">
        <f>INT(IF($E227&gt;0,INDEX(怒翼升级!$J$5:$Y$854,($E227-1)*50+$F227,J$7)*$C227,0)+IF($H227&gt;0,INDEX(怒翼升级!$J$5:$Y$854,($H227-1)*50+$H227,J$7)*$C227,0))</f>
        <v>2366</v>
      </c>
      <c r="K227" s="12">
        <f>INT(IF($E227&gt;0,INDEX(怒翼升级!$J$5:$Y$854,($E227-1)*50+$F227,K$7)*$C227,0)+IF($H227&gt;0,INDEX(怒翼升级!$J$5:$Y$854,($H227-1)*50+$H227,K$7)*$C227,0))</f>
        <v>905</v>
      </c>
      <c r="L227" s="12">
        <f>INT(IF($E227&gt;0,INDEX(怒翼升级!$J$5:$Y$854,($E227-1)*50+$F227,L$7)*$C227,0)+IF($H227&gt;0,INDEX(怒翼升级!$J$5:$Y$854,($H227-1)*50+$H227,L$7)*$C227,0))</f>
        <v>452</v>
      </c>
      <c r="M227" s="12">
        <f>INT(IF($E227&gt;0,INDEX(怒翼升级!$J$5:$Y$854,($E227-1)*50+$F227,M$7)*$C227,0)+IF($H227&gt;0,INDEX(怒翼升级!$J$5:$Y$854,($H227-1)*50+$H227,M$7)*$C227,0))</f>
        <v>452</v>
      </c>
      <c r="N227" s="12">
        <f>INT(IF($E227&gt;0,INDEX(怒翼升级!$J$5:$Y$854,($E227-1)*50+$F227,N$7)*$C227,0)+IF($H227&gt;0,INDEX(怒翼升级!$J$5:$Y$854,($H227-1)*50+$H227,N$7)*$C227,0))</f>
        <v>715</v>
      </c>
      <c r="O227" s="12">
        <f>INT(IF($E227&gt;0,INDEX(怒翼升级!$J$5:$Y$854,($E227-1)*50+$F227,O$7)*$C227,0)+IF($H227&gt;0,INDEX(怒翼升级!$J$5:$Y$854,($H227-1)*50+$H227,O$7)*$C227,0))</f>
        <v>283</v>
      </c>
      <c r="P227" s="12">
        <f>INT(IF($E227&gt;0,INDEX(怒翼升级!$J$5:$Y$854,($E227-1)*50+$F227,P$7)*$C227,0)+IF($H227&gt;0,INDEX(怒翼升级!$J$5:$Y$854,($H227-1)*50+$H227,P$7)*$C227,0))</f>
        <v>0</v>
      </c>
      <c r="Q227" s="12">
        <f>INT(IF($E227&gt;0,INDEX(怒翼升级!$J$5:$Y$854,($E227-1)*50+$F227,Q$7)*$C227,0)+IF($H227&gt;0,INDEX(怒翼升级!$J$5:$Y$854,($H227-1)*50+$H227,Q$7)*$C227,0))</f>
        <v>715</v>
      </c>
      <c r="R227" s="12">
        <f>INT(IF($E227&gt;0,INDEX(怒翼升级!$J$5:$Y$854,($E227-1)*50+$F227,R$7)*$C227,0)+IF($H227&gt;0,INDEX(怒翼升级!$J$5:$Y$854,($H227-1)*50+$H227,R$7)*$C227,0))</f>
        <v>0</v>
      </c>
      <c r="S227" s="12">
        <f>INT(IF($E227&gt;0,INDEX(怒翼升级!$J$5:$Y$854,($E227-1)*50+$F227,S$7)*$C227,0)+IF($H227&gt;0,INDEX(怒翼升级!$J$5:$Y$854,($H227-1)*50+$H227,S$7)*$C227,0))</f>
        <v>71</v>
      </c>
      <c r="T227" s="12">
        <f>INT(IF($E227&gt;0,INDEX(怒翼升级!$J$5:$Y$854,($E227-1)*50+$F227,T$7)*$C227,0)+IF($H227&gt;0,INDEX(怒翼升级!$J$5:$Y$854,($H227-1)*50+$H227,T$7)*$C227,0))</f>
        <v>71</v>
      </c>
      <c r="U227" s="12">
        <f>INT(IF($E227&gt;0,INDEX(怒翼升级!$J$5:$Y$854,($E227-1)*50+$F227,U$7)*$C227,0)+IF($H227&gt;0,INDEX(怒翼升级!$J$5:$Y$854,($H227-1)*50+$H227,U$7)*$C227,0))</f>
        <v>0</v>
      </c>
      <c r="V227" s="12">
        <f>INT(IF($E227&gt;0,INDEX(怒翼升级!$J$5:$Y$854,($E227-1)*50+$F227,V$7)*$C227,0)+IF($H227&gt;0,INDEX(怒翼升级!$J$5:$Y$854,($H227-1)*50+$H227,V$7)*$C227,0))</f>
        <v>0</v>
      </c>
      <c r="W227" s="12">
        <f>INT(IF($E227&gt;0,INDEX(怒翼升级!$J$5:$Y$854,($E227-1)*50+$F227,W$7)*$C227,0)+IF($H227&gt;0,INDEX(怒翼升级!$J$5:$Y$854,($H227-1)*50+$H227,W$7)*$C227,0))</f>
        <v>0</v>
      </c>
      <c r="X227" s="12">
        <f>INT(IF($E227&gt;0,INDEX(怒翼升级!$J$5:$Y$854,($E227-1)*50+$F227,X$7)*$C227,0)+IF($H227&gt;0,INDEX(怒翼升级!$J$5:$Y$854,($H227-1)*50+$H227,X$7)*$C227,0))</f>
        <v>0</v>
      </c>
      <c r="Y227" s="12">
        <f>INT(IF($E227&gt;0,INDEX(怒翼升级!$J$5:$Y$854,($E227-1)*50+$F227,Y$7)*$C227,0)+IF($H227&gt;0,INDEX(怒翼升级!$J$5:$Y$854,($H227-1)*50+$H227,Y$7)*$C227,0))</f>
        <v>0</v>
      </c>
    </row>
    <row r="228" spans="1:25" ht="16.5" x14ac:dyDescent="0.15">
      <c r="A228" s="14" t="s">
        <v>14</v>
      </c>
      <c r="B228" s="20" t="s">
        <v>190</v>
      </c>
      <c r="C228" s="12">
        <f t="shared" si="4"/>
        <v>0.25</v>
      </c>
      <c r="D228" s="14" t="s">
        <v>24</v>
      </c>
      <c r="E228" s="12">
        <f>INDEX(怒翼属性投放!$A$11:$A$27,MATCH(怒翼情缘!D228,怒翼属性投放!$B$11:$B$27,0))</f>
        <v>16</v>
      </c>
      <c r="F228" s="14">
        <v>50</v>
      </c>
      <c r="G228" s="14" t="s">
        <v>170</v>
      </c>
      <c r="H228" s="12">
        <f>IF(ISBLANK(G228),0,INDEX(怒翼属性投放!$A$11:$A$27,MATCH(怒翼情缘!G228,怒翼属性投放!$B$11:$B$27,0)))</f>
        <v>13</v>
      </c>
      <c r="I228" s="14">
        <v>50</v>
      </c>
      <c r="J228" s="12">
        <f>INT(IF($E228&gt;0,INDEX(怒翼升级!$J$5:$Y$854,($E228-1)*50+$F228,J$7)*$C228,0)+IF($H228&gt;0,INDEX(怒翼升级!$J$5:$Y$854,($H228-1)*50+$H228,J$7)*$C228,0))</f>
        <v>2500</v>
      </c>
      <c r="K228" s="12">
        <f>INT(IF($E228&gt;0,INDEX(怒翼升级!$J$5:$Y$854,($E228-1)*50+$F228,K$7)*$C228,0)+IF($H228&gt;0,INDEX(怒翼升级!$J$5:$Y$854,($H228-1)*50+$H228,K$7)*$C228,0))</f>
        <v>915</v>
      </c>
      <c r="L228" s="12">
        <f>INT(IF($E228&gt;0,INDEX(怒翼升级!$J$5:$Y$854,($E228-1)*50+$F228,L$7)*$C228,0)+IF($H228&gt;0,INDEX(怒翼升级!$J$5:$Y$854,($H228-1)*50+$H228,L$7)*$C228,0))</f>
        <v>457</v>
      </c>
      <c r="M228" s="12">
        <f>INT(IF($E228&gt;0,INDEX(怒翼升级!$J$5:$Y$854,($E228-1)*50+$F228,M$7)*$C228,0)+IF($H228&gt;0,INDEX(怒翼升级!$J$5:$Y$854,($H228-1)*50+$H228,M$7)*$C228,0))</f>
        <v>457</v>
      </c>
      <c r="N228" s="12">
        <f>INT(IF($E228&gt;0,INDEX(怒翼升级!$J$5:$Y$854,($E228-1)*50+$F228,N$7)*$C228,0)+IF($H228&gt;0,INDEX(怒翼升级!$J$5:$Y$854,($H228-1)*50+$H228,N$7)*$C228,0))</f>
        <v>715</v>
      </c>
      <c r="O228" s="12">
        <f>INT(IF($E228&gt;0,INDEX(怒翼升级!$J$5:$Y$854,($E228-1)*50+$F228,O$7)*$C228,0)+IF($H228&gt;0,INDEX(怒翼升级!$J$5:$Y$854,($H228-1)*50+$H228,O$7)*$C228,0))</f>
        <v>0</v>
      </c>
      <c r="P228" s="12">
        <f>INT(IF($E228&gt;0,INDEX(怒翼升级!$J$5:$Y$854,($E228-1)*50+$F228,P$7)*$C228,0)+IF($H228&gt;0,INDEX(怒翼升级!$J$5:$Y$854,($H228-1)*50+$H228,P$7)*$C228,0))</f>
        <v>1015</v>
      </c>
      <c r="Q228" s="12">
        <f>INT(IF($E228&gt;0,INDEX(怒翼升级!$J$5:$Y$854,($E228-1)*50+$F228,Q$7)*$C228,0)+IF($H228&gt;0,INDEX(怒翼升级!$J$5:$Y$854,($H228-1)*50+$H228,Q$7)*$C228,0))</f>
        <v>0</v>
      </c>
      <c r="R228" s="12">
        <f>INT(IF($E228&gt;0,INDEX(怒翼升级!$J$5:$Y$854,($E228-1)*50+$F228,R$7)*$C228,0)+IF($H228&gt;0,INDEX(怒翼升级!$J$5:$Y$854,($H228-1)*50+$H228,R$7)*$C228,0))</f>
        <v>0</v>
      </c>
      <c r="S228" s="12">
        <f>INT(IF($E228&gt;0,INDEX(怒翼升级!$J$5:$Y$854,($E228-1)*50+$F228,S$7)*$C228,0)+IF($H228&gt;0,INDEX(怒翼升级!$J$5:$Y$854,($H228-1)*50+$H228,S$7)*$C228,0))</f>
        <v>0</v>
      </c>
      <c r="T228" s="12">
        <f>INT(IF($E228&gt;0,INDEX(怒翼升级!$J$5:$Y$854,($E228-1)*50+$F228,T$7)*$C228,0)+IF($H228&gt;0,INDEX(怒翼升级!$J$5:$Y$854,($H228-1)*50+$H228,T$7)*$C228,0))</f>
        <v>0</v>
      </c>
      <c r="U228" s="12">
        <f>INT(IF($E228&gt;0,INDEX(怒翼升级!$J$5:$Y$854,($E228-1)*50+$F228,U$7)*$C228,0)+IF($H228&gt;0,INDEX(怒翼升级!$J$5:$Y$854,($H228-1)*50+$H228,U$7)*$C228,0))</f>
        <v>71</v>
      </c>
      <c r="V228" s="12">
        <f>INT(IF($E228&gt;0,INDEX(怒翼升级!$J$5:$Y$854,($E228-1)*50+$F228,V$7)*$C228,0)+IF($H228&gt;0,INDEX(怒翼升级!$J$5:$Y$854,($H228-1)*50+$H228,V$7)*$C228,0))</f>
        <v>0</v>
      </c>
      <c r="W228" s="12">
        <f>INT(IF($E228&gt;0,INDEX(怒翼升级!$J$5:$Y$854,($E228-1)*50+$F228,W$7)*$C228,0)+IF($H228&gt;0,INDEX(怒翼升级!$J$5:$Y$854,($H228-1)*50+$H228,W$7)*$C228,0))</f>
        <v>71</v>
      </c>
      <c r="X228" s="12">
        <f>INT(IF($E228&gt;0,INDEX(怒翼升级!$J$5:$Y$854,($E228-1)*50+$F228,X$7)*$C228,0)+IF($H228&gt;0,INDEX(怒翼升级!$J$5:$Y$854,($H228-1)*50+$H228,X$7)*$C228,0))</f>
        <v>0</v>
      </c>
      <c r="Y228" s="12">
        <f>INT(IF($E228&gt;0,INDEX(怒翼升级!$J$5:$Y$854,($E228-1)*50+$F228,Y$7)*$C228,0)+IF($H228&gt;0,INDEX(怒翼升级!$J$5:$Y$854,($H228-1)*50+$H228,Y$7)*$C228,0))</f>
        <v>0</v>
      </c>
    </row>
    <row r="229" spans="1:25" ht="16.5" x14ac:dyDescent="0.15">
      <c r="A229" s="14" t="s">
        <v>15</v>
      </c>
      <c r="B229" s="20" t="s">
        <v>190</v>
      </c>
      <c r="C229" s="12">
        <f t="shared" si="4"/>
        <v>0.25</v>
      </c>
      <c r="D229" s="14" t="s">
        <v>23</v>
      </c>
      <c r="E229" s="12">
        <f>INDEX(怒翼属性投放!$A$11:$A$27,MATCH(怒翼情缘!D229,怒翼属性投放!$B$11:$B$27,0))</f>
        <v>15</v>
      </c>
      <c r="F229" s="14">
        <v>50</v>
      </c>
      <c r="G229" s="14" t="s">
        <v>182</v>
      </c>
      <c r="H229" s="12">
        <f>IF(ISBLANK(G229),0,INDEX(怒翼属性投放!$A$11:$A$27,MATCH(怒翼情缘!G229,怒翼属性投放!$B$11:$B$27,0)))</f>
        <v>14</v>
      </c>
      <c r="I229" s="14">
        <v>50</v>
      </c>
      <c r="J229" s="12">
        <f>INT(IF($E229&gt;0,INDEX(怒翼升级!$J$5:$Y$854,($E229-1)*50+$F229,J$7)*$C229,0)+IF($H229&gt;0,INDEX(怒翼升级!$J$5:$Y$854,($H229-1)*50+$H229,J$7)*$C229,0))</f>
        <v>2633</v>
      </c>
      <c r="K229" s="12">
        <f>INT(IF($E229&gt;0,INDEX(怒翼升级!$J$5:$Y$854,($E229-1)*50+$F229,K$7)*$C229,0)+IF($H229&gt;0,INDEX(怒翼升级!$J$5:$Y$854,($H229-1)*50+$H229,K$7)*$C229,0))</f>
        <v>926</v>
      </c>
      <c r="L229" s="12">
        <f>INT(IF($E229&gt;0,INDEX(怒翼升级!$J$5:$Y$854,($E229-1)*50+$F229,L$7)*$C229,0)+IF($H229&gt;0,INDEX(怒翼升级!$J$5:$Y$854,($H229-1)*50+$H229,L$7)*$C229,0))</f>
        <v>463</v>
      </c>
      <c r="M229" s="12">
        <f>INT(IF($E229&gt;0,INDEX(怒翼升级!$J$5:$Y$854,($E229-1)*50+$F229,M$7)*$C229,0)+IF($H229&gt;0,INDEX(怒翼升级!$J$5:$Y$854,($H229-1)*50+$H229,M$7)*$C229,0))</f>
        <v>463</v>
      </c>
      <c r="N229" s="12">
        <f>INT(IF($E229&gt;0,INDEX(怒翼升级!$J$5:$Y$854,($E229-1)*50+$F229,N$7)*$C229,0)+IF($H229&gt;0,INDEX(怒翼升级!$J$5:$Y$854,($H229-1)*50+$H229,N$7)*$C229,0))</f>
        <v>715</v>
      </c>
      <c r="O229" s="12">
        <f>INT(IF($E229&gt;0,INDEX(怒翼升级!$J$5:$Y$854,($E229-1)*50+$F229,O$7)*$C229,0)+IF($H229&gt;0,INDEX(怒翼升级!$J$5:$Y$854,($H229-1)*50+$H229,O$7)*$C229,0))</f>
        <v>715</v>
      </c>
      <c r="P229" s="12">
        <f>INT(IF($E229&gt;0,INDEX(怒翼升级!$J$5:$Y$854,($E229-1)*50+$F229,P$7)*$C229,0)+IF($H229&gt;0,INDEX(怒翼升级!$J$5:$Y$854,($H229-1)*50+$H229,P$7)*$C229,0))</f>
        <v>0</v>
      </c>
      <c r="Q229" s="12">
        <f>INT(IF($E229&gt;0,INDEX(怒翼升级!$J$5:$Y$854,($E229-1)*50+$F229,Q$7)*$C229,0)+IF($H229&gt;0,INDEX(怒翼升级!$J$5:$Y$854,($H229-1)*50+$H229,Q$7)*$C229,0))</f>
        <v>316</v>
      </c>
      <c r="R229" s="12">
        <f>INT(IF($E229&gt;0,INDEX(怒翼升级!$J$5:$Y$854,($E229-1)*50+$F229,R$7)*$C229,0)+IF($H229&gt;0,INDEX(怒翼升级!$J$5:$Y$854,($H229-1)*50+$H229,R$7)*$C229,0))</f>
        <v>71</v>
      </c>
      <c r="S229" s="12">
        <f>INT(IF($E229&gt;0,INDEX(怒翼升级!$J$5:$Y$854,($E229-1)*50+$F229,S$7)*$C229,0)+IF($H229&gt;0,INDEX(怒翼升级!$J$5:$Y$854,($H229-1)*50+$H229,S$7)*$C229,0))</f>
        <v>0</v>
      </c>
      <c r="T229" s="12">
        <f>INT(IF($E229&gt;0,INDEX(怒翼升级!$J$5:$Y$854,($E229-1)*50+$F229,T$7)*$C229,0)+IF($H229&gt;0,INDEX(怒翼升级!$J$5:$Y$854,($H229-1)*50+$H229,T$7)*$C229,0))</f>
        <v>0</v>
      </c>
      <c r="U229" s="12">
        <f>INT(IF($E229&gt;0,INDEX(怒翼升级!$J$5:$Y$854,($E229-1)*50+$F229,U$7)*$C229,0)+IF($H229&gt;0,INDEX(怒翼升级!$J$5:$Y$854,($H229-1)*50+$H229,U$7)*$C229,0))</f>
        <v>0</v>
      </c>
      <c r="V229" s="12">
        <f>INT(IF($E229&gt;0,INDEX(怒翼升级!$J$5:$Y$854,($E229-1)*50+$F229,V$7)*$C229,0)+IF($H229&gt;0,INDEX(怒翼升级!$J$5:$Y$854,($H229-1)*50+$H229,V$7)*$C229,0))</f>
        <v>71</v>
      </c>
      <c r="W229" s="12">
        <f>INT(IF($E229&gt;0,INDEX(怒翼升级!$J$5:$Y$854,($E229-1)*50+$F229,W$7)*$C229,0)+IF($H229&gt;0,INDEX(怒翼升级!$J$5:$Y$854,($H229-1)*50+$H229,W$7)*$C229,0))</f>
        <v>0</v>
      </c>
      <c r="X229" s="12">
        <f>INT(IF($E229&gt;0,INDEX(怒翼升级!$J$5:$Y$854,($E229-1)*50+$F229,X$7)*$C229,0)+IF($H229&gt;0,INDEX(怒翼升级!$J$5:$Y$854,($H229-1)*50+$H229,X$7)*$C229,0))</f>
        <v>0</v>
      </c>
      <c r="Y229" s="12">
        <f>INT(IF($E229&gt;0,INDEX(怒翼升级!$J$5:$Y$854,($E229-1)*50+$F229,Y$7)*$C229,0)+IF($H229&gt;0,INDEX(怒翼升级!$J$5:$Y$854,($H229-1)*50+$H229,Y$7)*$C229,0))</f>
        <v>0</v>
      </c>
    </row>
    <row r="230" spans="1:25" ht="16.5" x14ac:dyDescent="0.15">
      <c r="A230" s="14" t="s">
        <v>16</v>
      </c>
      <c r="B230" s="20" t="s">
        <v>190</v>
      </c>
      <c r="C230" s="12">
        <f t="shared" si="4"/>
        <v>0.25</v>
      </c>
      <c r="D230" s="14" t="s">
        <v>25</v>
      </c>
      <c r="E230" s="12">
        <f>INDEX(怒翼属性投放!$A$11:$A$27,MATCH(怒翼情缘!D230,怒翼属性投放!$B$11:$B$27,0))</f>
        <v>17</v>
      </c>
      <c r="F230" s="14">
        <v>50</v>
      </c>
      <c r="G230" s="14" t="s">
        <v>180</v>
      </c>
      <c r="H230" s="12">
        <f>IF(ISBLANK(G230),0,INDEX(怒翼属性投放!$A$11:$A$27,MATCH(怒翼情缘!G230,怒翼属性投放!$B$11:$B$27,0)))</f>
        <v>11</v>
      </c>
      <c r="I230" s="14">
        <v>50</v>
      </c>
      <c r="J230" s="12">
        <f>INT(IF($E230&gt;0,INDEX(怒翼升级!$J$5:$Y$854,($E230-1)*50+$F230,J$7)*$C230,0)+IF($H230&gt;0,INDEX(怒翼升级!$J$5:$Y$854,($H230-1)*50+$H230,J$7)*$C230,0))</f>
        <v>1201</v>
      </c>
      <c r="K230" s="12">
        <f>INT(IF($E230&gt;0,INDEX(怒翼升级!$J$5:$Y$854,($E230-1)*50+$F230,K$7)*$C230,0)+IF($H230&gt;0,INDEX(怒翼升级!$J$5:$Y$854,($H230-1)*50+$H230,K$7)*$C230,0))</f>
        <v>811</v>
      </c>
      <c r="L230" s="12">
        <f>INT(IF($E230&gt;0,INDEX(怒翼升级!$J$5:$Y$854,($E230-1)*50+$F230,L$7)*$C230,0)+IF($H230&gt;0,INDEX(怒翼升级!$J$5:$Y$854,($H230-1)*50+$H230,L$7)*$C230,0))</f>
        <v>405</v>
      </c>
      <c r="M230" s="12">
        <f>INT(IF($E230&gt;0,INDEX(怒翼升级!$J$5:$Y$854,($E230-1)*50+$F230,M$7)*$C230,0)+IF($H230&gt;0,INDEX(怒翼升级!$J$5:$Y$854,($H230-1)*50+$H230,M$7)*$C230,0))</f>
        <v>405</v>
      </c>
      <c r="N230" s="12">
        <f>INT(IF($E230&gt;0,INDEX(怒翼升级!$J$5:$Y$854,($E230-1)*50+$F230,N$7)*$C230,0)+IF($H230&gt;0,INDEX(怒翼升级!$J$5:$Y$854,($H230-1)*50+$H230,N$7)*$C230,0))</f>
        <v>1148</v>
      </c>
      <c r="O230" s="12">
        <f>INT(IF($E230&gt;0,INDEX(怒翼升级!$J$5:$Y$854,($E230-1)*50+$F230,O$7)*$C230,0)+IF($H230&gt;0,INDEX(怒翼升级!$J$5:$Y$854,($H230-1)*50+$H230,O$7)*$C230,0))</f>
        <v>0</v>
      </c>
      <c r="P230" s="12">
        <f>INT(IF($E230&gt;0,INDEX(怒翼升级!$J$5:$Y$854,($E230-1)*50+$F230,P$7)*$C230,0)+IF($H230&gt;0,INDEX(怒翼升级!$J$5:$Y$854,($H230-1)*50+$H230,P$7)*$C230,0))</f>
        <v>0</v>
      </c>
      <c r="Q230" s="12">
        <f>INT(IF($E230&gt;0,INDEX(怒翼升级!$J$5:$Y$854,($E230-1)*50+$F230,Q$7)*$C230,0)+IF($H230&gt;0,INDEX(怒翼升级!$J$5:$Y$854,($H230-1)*50+$H230,Q$7)*$C230,0))</f>
        <v>715</v>
      </c>
      <c r="R230" s="12">
        <f>INT(IF($E230&gt;0,INDEX(怒翼升级!$J$5:$Y$854,($E230-1)*50+$F230,R$7)*$C230,0)+IF($H230&gt;0,INDEX(怒翼升级!$J$5:$Y$854,($H230-1)*50+$H230,R$7)*$C230,0))</f>
        <v>0</v>
      </c>
      <c r="S230" s="12">
        <f>INT(IF($E230&gt;0,INDEX(怒翼升级!$J$5:$Y$854,($E230-1)*50+$F230,S$7)*$C230,0)+IF($H230&gt;0,INDEX(怒翼升级!$J$5:$Y$854,($H230-1)*50+$H230,S$7)*$C230,0))</f>
        <v>71</v>
      </c>
      <c r="T230" s="12">
        <f>INT(IF($E230&gt;0,INDEX(怒翼升级!$J$5:$Y$854,($E230-1)*50+$F230,T$7)*$C230,0)+IF($H230&gt;0,INDEX(怒翼升级!$J$5:$Y$854,($H230-1)*50+$H230,T$7)*$C230,0))</f>
        <v>71</v>
      </c>
      <c r="U230" s="12">
        <f>INT(IF($E230&gt;0,INDEX(怒翼升级!$J$5:$Y$854,($E230-1)*50+$F230,U$7)*$C230,0)+IF($H230&gt;0,INDEX(怒翼升级!$J$5:$Y$854,($H230-1)*50+$H230,U$7)*$C230,0))</f>
        <v>0</v>
      </c>
      <c r="V230" s="12">
        <f>INT(IF($E230&gt;0,INDEX(怒翼升级!$J$5:$Y$854,($E230-1)*50+$F230,V$7)*$C230,0)+IF($H230&gt;0,INDEX(怒翼升级!$J$5:$Y$854,($H230-1)*50+$H230,V$7)*$C230,0))</f>
        <v>0</v>
      </c>
      <c r="W230" s="12">
        <f>INT(IF($E230&gt;0,INDEX(怒翼升级!$J$5:$Y$854,($E230-1)*50+$F230,W$7)*$C230,0)+IF($H230&gt;0,INDEX(怒翼升级!$J$5:$Y$854,($H230-1)*50+$H230,W$7)*$C230,0))</f>
        <v>0</v>
      </c>
      <c r="X230" s="12">
        <f>INT(IF($E230&gt;0,INDEX(怒翼升级!$J$5:$Y$854,($E230-1)*50+$F230,X$7)*$C230,0)+IF($H230&gt;0,INDEX(怒翼升级!$J$5:$Y$854,($H230-1)*50+$H230,X$7)*$C230,0))</f>
        <v>0</v>
      </c>
      <c r="Y230" s="12">
        <f>INT(IF($E230&gt;0,INDEX(怒翼升级!$J$5:$Y$854,($E230-1)*50+$F230,Y$7)*$C230,0)+IF($H230&gt;0,INDEX(怒翼升级!$J$5:$Y$854,($H230-1)*50+$H230,Y$7)*$C230,0))</f>
        <v>0</v>
      </c>
    </row>
    <row r="231" spans="1:25" ht="16.5" x14ac:dyDescent="0.15">
      <c r="A231" s="14" t="s">
        <v>17</v>
      </c>
      <c r="B231" s="20" t="s">
        <v>190</v>
      </c>
      <c r="C231" s="12">
        <f t="shared" si="4"/>
        <v>0.4</v>
      </c>
      <c r="D231" s="14" t="s">
        <v>30</v>
      </c>
      <c r="E231" s="12">
        <f>INDEX(怒翼属性投放!$A$11:$A$27,MATCH(怒翼情缘!D231,怒翼属性投放!$B$11:$B$27,0))</f>
        <v>10</v>
      </c>
      <c r="F231" s="14">
        <v>50</v>
      </c>
      <c r="G231" s="14"/>
      <c r="H231" s="12">
        <f>IF(ISBLANK(G231),0,INDEX(怒翼属性投放!$A$11:$A$27,MATCH(怒翼情缘!G231,怒翼属性投放!$B$11:$B$27,0)))</f>
        <v>0</v>
      </c>
      <c r="I231" s="14">
        <v>50</v>
      </c>
      <c r="J231" s="12">
        <f>INT(IF($E231&gt;0,INDEX(怒翼升级!$J$5:$Y$854,($E231-1)*50+$F231,J$7)*$C231,0)+IF($H231&gt;0,INDEX(怒翼升级!$J$5:$Y$854,($H231-1)*50+$H231,J$7)*$C231,0))</f>
        <v>8400</v>
      </c>
      <c r="K231" s="12">
        <f>INT(IF($E231&gt;0,INDEX(怒翼升级!$J$5:$Y$854,($E231-1)*50+$F231,K$7)*$C231,0)+IF($H231&gt;0,INDEX(怒翼升级!$J$5:$Y$854,($H231-1)*50+$H231,K$7)*$C231,0))</f>
        <v>672</v>
      </c>
      <c r="L231" s="12">
        <f>INT(IF($E231&gt;0,INDEX(怒翼升级!$J$5:$Y$854,($E231-1)*50+$F231,L$7)*$C231,0)+IF($H231&gt;0,INDEX(怒翼升级!$J$5:$Y$854,($H231-1)*50+$H231,L$7)*$C231,0))</f>
        <v>336</v>
      </c>
      <c r="M231" s="12">
        <f>INT(IF($E231&gt;0,INDEX(怒翼升级!$J$5:$Y$854,($E231-1)*50+$F231,M$7)*$C231,0)+IF($H231&gt;0,INDEX(怒翼升级!$J$5:$Y$854,($H231-1)*50+$H231,M$7)*$C231,0))</f>
        <v>336</v>
      </c>
      <c r="N231" s="12">
        <f>INT(IF($E231&gt;0,INDEX(怒翼升级!$J$5:$Y$854,($E231-1)*50+$F231,N$7)*$C231,0)+IF($H231&gt;0,INDEX(怒翼升级!$J$5:$Y$854,($H231-1)*50+$H231,N$7)*$C231,0))</f>
        <v>0</v>
      </c>
      <c r="O231" s="12">
        <f>INT(IF($E231&gt;0,INDEX(怒翼升级!$J$5:$Y$854,($E231-1)*50+$F231,O$7)*$C231,0)+IF($H231&gt;0,INDEX(怒翼升级!$J$5:$Y$854,($H231-1)*50+$H231,O$7)*$C231,0))</f>
        <v>0</v>
      </c>
      <c r="P231" s="12">
        <f>INT(IF($E231&gt;0,INDEX(怒翼升级!$J$5:$Y$854,($E231-1)*50+$F231,P$7)*$C231,0)+IF($H231&gt;0,INDEX(怒翼升级!$J$5:$Y$854,($H231-1)*50+$H231,P$7)*$C231,0))</f>
        <v>0</v>
      </c>
      <c r="Q231" s="12">
        <f>INT(IF($E231&gt;0,INDEX(怒翼升级!$J$5:$Y$854,($E231-1)*50+$F231,Q$7)*$C231,0)+IF($H231&gt;0,INDEX(怒翼升级!$J$5:$Y$854,($H231-1)*50+$H231,Q$7)*$C231,0))</f>
        <v>1008</v>
      </c>
      <c r="R231" s="12">
        <f>INT(IF($E231&gt;0,INDEX(怒翼升级!$J$5:$Y$854,($E231-1)*50+$F231,R$7)*$C231,0)+IF($H231&gt;0,INDEX(怒翼升级!$J$5:$Y$854,($H231-1)*50+$H231,R$7)*$C231,0))</f>
        <v>0</v>
      </c>
      <c r="S231" s="12">
        <f>INT(IF($E231&gt;0,INDEX(怒翼升级!$J$5:$Y$854,($E231-1)*50+$F231,S$7)*$C231,0)+IF($H231&gt;0,INDEX(怒翼升级!$J$5:$Y$854,($H231-1)*50+$H231,S$7)*$C231,0))</f>
        <v>0</v>
      </c>
      <c r="T231" s="12">
        <f>INT(IF($E231&gt;0,INDEX(怒翼升级!$J$5:$Y$854,($E231-1)*50+$F231,T$7)*$C231,0)+IF($H231&gt;0,INDEX(怒翼升级!$J$5:$Y$854,($H231-1)*50+$H231,T$7)*$C231,0))</f>
        <v>0</v>
      </c>
      <c r="U231" s="12">
        <f>INT(IF($E231&gt;0,INDEX(怒翼升级!$J$5:$Y$854,($E231-1)*50+$F231,U$7)*$C231,0)+IF($H231&gt;0,INDEX(怒翼升级!$J$5:$Y$854,($H231-1)*50+$H231,U$7)*$C231,0))</f>
        <v>0</v>
      </c>
      <c r="V231" s="12">
        <f>INT(IF($E231&gt;0,INDEX(怒翼升级!$J$5:$Y$854,($E231-1)*50+$F231,V$7)*$C231,0)+IF($H231&gt;0,INDEX(怒翼升级!$J$5:$Y$854,($H231-1)*50+$H231,V$7)*$C231,0))</f>
        <v>0</v>
      </c>
      <c r="W231" s="12">
        <f>INT(IF($E231&gt;0,INDEX(怒翼升级!$J$5:$Y$854,($E231-1)*50+$F231,W$7)*$C231,0)+IF($H231&gt;0,INDEX(怒翼升级!$J$5:$Y$854,($H231-1)*50+$H231,W$7)*$C231,0))</f>
        <v>0</v>
      </c>
      <c r="X231" s="12">
        <f>INT(IF($E231&gt;0,INDEX(怒翼升级!$J$5:$Y$854,($E231-1)*50+$F231,X$7)*$C231,0)+IF($H231&gt;0,INDEX(怒翼升级!$J$5:$Y$854,($H231-1)*50+$H231,X$7)*$C231,0))</f>
        <v>0</v>
      </c>
      <c r="Y231" s="12">
        <f>INT(IF($E231&gt;0,INDEX(怒翼升级!$J$5:$Y$854,($E231-1)*50+$F231,Y$7)*$C231,0)+IF($H231&gt;0,INDEX(怒翼升级!$J$5:$Y$854,($H231-1)*50+$H231,Y$7)*$C231,0))</f>
        <v>0</v>
      </c>
    </row>
    <row r="232" spans="1:25" ht="16.5" x14ac:dyDescent="0.15">
      <c r="A232" s="14" t="s">
        <v>18</v>
      </c>
      <c r="B232" s="20" t="s">
        <v>190</v>
      </c>
      <c r="C232" s="12">
        <f t="shared" si="4"/>
        <v>0.4</v>
      </c>
      <c r="D232" s="14" t="s">
        <v>31</v>
      </c>
      <c r="E232" s="12">
        <f>INDEX(怒翼属性投放!$A$11:$A$27,MATCH(怒翼情缘!D232,怒翼属性投放!$B$11:$B$27,0))</f>
        <v>11</v>
      </c>
      <c r="F232" s="14">
        <v>50</v>
      </c>
      <c r="G232" s="14"/>
      <c r="H232" s="12">
        <f>IF(ISBLANK(G232),0,INDEX(怒翼属性投放!$A$11:$A$27,MATCH(怒翼情缘!G232,怒翼属性投放!$B$11:$B$27,0)))</f>
        <v>0</v>
      </c>
      <c r="I232" s="14">
        <v>50</v>
      </c>
      <c r="J232" s="12">
        <f>INT(IF($E232&gt;0,INDEX(怒翼升级!$J$5:$Y$854,($E232-1)*50+$F232,J$7)*$C232,0)+IF($H232&gt;0,INDEX(怒翼升级!$J$5:$Y$854,($H232-1)*50+$H232,J$7)*$C232,0))</f>
        <v>6461</v>
      </c>
      <c r="K232" s="12">
        <f>INT(IF($E232&gt;0,INDEX(怒翼升级!$J$5:$Y$854,($E232-1)*50+$F232,K$7)*$C232,0)+IF($H232&gt;0,INDEX(怒翼升级!$J$5:$Y$854,($H232-1)*50+$H232,K$7)*$C232,0))</f>
        <v>516</v>
      </c>
      <c r="L232" s="12">
        <f>INT(IF($E232&gt;0,INDEX(怒翼升级!$J$5:$Y$854,($E232-1)*50+$F232,L$7)*$C232,0)+IF($H232&gt;0,INDEX(怒翼升级!$J$5:$Y$854,($H232-1)*50+$H232,L$7)*$C232,0))</f>
        <v>258</v>
      </c>
      <c r="M232" s="12">
        <f>INT(IF($E232&gt;0,INDEX(怒翼升级!$J$5:$Y$854,($E232-1)*50+$F232,M$7)*$C232,0)+IF($H232&gt;0,INDEX(怒翼升级!$J$5:$Y$854,($H232-1)*50+$H232,M$7)*$C232,0))</f>
        <v>258</v>
      </c>
      <c r="N232" s="12">
        <f>INT(IF($E232&gt;0,INDEX(怒翼升级!$J$5:$Y$854,($E232-1)*50+$F232,N$7)*$C232,0)+IF($H232&gt;0,INDEX(怒翼升级!$J$5:$Y$854,($H232-1)*50+$H232,N$7)*$C232,0))</f>
        <v>2326</v>
      </c>
      <c r="O232" s="12">
        <f>INT(IF($E232&gt;0,INDEX(怒翼升级!$J$5:$Y$854,($E232-1)*50+$F232,O$7)*$C232,0)+IF($H232&gt;0,INDEX(怒翼升级!$J$5:$Y$854,($H232-1)*50+$H232,O$7)*$C232,0))</f>
        <v>0</v>
      </c>
      <c r="P232" s="12">
        <f>INT(IF($E232&gt;0,INDEX(怒翼升级!$J$5:$Y$854,($E232-1)*50+$F232,P$7)*$C232,0)+IF($H232&gt;0,INDEX(怒翼升级!$J$5:$Y$854,($H232-1)*50+$H232,P$7)*$C232,0))</f>
        <v>0</v>
      </c>
      <c r="Q232" s="12">
        <f>INT(IF($E232&gt;0,INDEX(怒翼升级!$J$5:$Y$854,($E232-1)*50+$F232,Q$7)*$C232,0)+IF($H232&gt;0,INDEX(怒翼升级!$J$5:$Y$854,($H232-1)*50+$H232,Q$7)*$C232,0))</f>
        <v>0</v>
      </c>
      <c r="R232" s="12">
        <f>INT(IF($E232&gt;0,INDEX(怒翼升级!$J$5:$Y$854,($E232-1)*50+$F232,R$7)*$C232,0)+IF($H232&gt;0,INDEX(怒翼升级!$J$5:$Y$854,($H232-1)*50+$H232,R$7)*$C232,0))</f>
        <v>0</v>
      </c>
      <c r="S232" s="12">
        <f>INT(IF($E232&gt;0,INDEX(怒翼升级!$J$5:$Y$854,($E232-1)*50+$F232,S$7)*$C232,0)+IF($H232&gt;0,INDEX(怒翼升级!$J$5:$Y$854,($H232-1)*50+$H232,S$7)*$C232,0))</f>
        <v>0</v>
      </c>
      <c r="T232" s="12">
        <f>INT(IF($E232&gt;0,INDEX(怒翼升级!$J$5:$Y$854,($E232-1)*50+$F232,T$7)*$C232,0)+IF($H232&gt;0,INDEX(怒翼升级!$J$5:$Y$854,($H232-1)*50+$H232,T$7)*$C232,0))</f>
        <v>0</v>
      </c>
      <c r="U232" s="12">
        <f>INT(IF($E232&gt;0,INDEX(怒翼升级!$J$5:$Y$854,($E232-1)*50+$F232,U$7)*$C232,0)+IF($H232&gt;0,INDEX(怒翼升级!$J$5:$Y$854,($H232-1)*50+$H232,U$7)*$C232,0))</f>
        <v>0</v>
      </c>
      <c r="V232" s="12">
        <f>INT(IF($E232&gt;0,INDEX(怒翼升级!$J$5:$Y$854,($E232-1)*50+$F232,V$7)*$C232,0)+IF($H232&gt;0,INDEX(怒翼升级!$J$5:$Y$854,($H232-1)*50+$H232,V$7)*$C232,0))</f>
        <v>0</v>
      </c>
      <c r="W232" s="12">
        <f>INT(IF($E232&gt;0,INDEX(怒翼升级!$J$5:$Y$854,($E232-1)*50+$F232,W$7)*$C232,0)+IF($H232&gt;0,INDEX(怒翼升级!$J$5:$Y$854,($H232-1)*50+$H232,W$7)*$C232,0))</f>
        <v>0</v>
      </c>
      <c r="X232" s="12">
        <f>INT(IF($E232&gt;0,INDEX(怒翼升级!$J$5:$Y$854,($E232-1)*50+$F232,X$7)*$C232,0)+IF($H232&gt;0,INDEX(怒翼升级!$J$5:$Y$854,($H232-1)*50+$H232,X$7)*$C232,0))</f>
        <v>0</v>
      </c>
      <c r="Y232" s="12">
        <f>INT(IF($E232&gt;0,INDEX(怒翼升级!$J$5:$Y$854,($E232-1)*50+$F232,Y$7)*$C232,0)+IF($H232&gt;0,INDEX(怒翼升级!$J$5:$Y$854,($H232-1)*50+$H232,Y$7)*$C232,0))</f>
        <v>0</v>
      </c>
    </row>
    <row r="233" spans="1:25" ht="16.5" x14ac:dyDescent="0.15">
      <c r="A233" s="14" t="s">
        <v>19</v>
      </c>
      <c r="B233" s="20" t="s">
        <v>190</v>
      </c>
      <c r="C233" s="12">
        <f t="shared" si="4"/>
        <v>0.4</v>
      </c>
      <c r="D233" s="14" t="s">
        <v>29</v>
      </c>
      <c r="E233" s="12">
        <f>INDEX(怒翼属性投放!$A$11:$A$27,MATCH(怒翼情缘!D233,怒翼属性投放!$B$11:$B$27,0))</f>
        <v>9</v>
      </c>
      <c r="F233" s="14">
        <v>50</v>
      </c>
      <c r="G233" s="14"/>
      <c r="H233" s="12">
        <f>IF(ISBLANK(G233),0,INDEX(怒翼属性投放!$A$11:$A$27,MATCH(怒翼情缘!G233,怒翼属性投放!$B$11:$B$27,0)))</f>
        <v>0</v>
      </c>
      <c r="I233" s="14">
        <v>50</v>
      </c>
      <c r="J233" s="12">
        <f>INT(IF($E233&gt;0,INDEX(怒翼升级!$J$5:$Y$854,($E233-1)*50+$F233,J$7)*$C233,0)+IF($H233&gt;0,INDEX(怒翼升级!$J$5:$Y$854,($H233-1)*50+$H233,J$7)*$C233,0))</f>
        <v>8400</v>
      </c>
      <c r="K233" s="12">
        <f>INT(IF($E233&gt;0,INDEX(怒翼升级!$J$5:$Y$854,($E233-1)*50+$F233,K$7)*$C233,0)+IF($H233&gt;0,INDEX(怒翼升级!$J$5:$Y$854,($H233-1)*50+$H233,K$7)*$C233,0))</f>
        <v>672</v>
      </c>
      <c r="L233" s="12">
        <f>INT(IF($E233&gt;0,INDEX(怒翼升级!$J$5:$Y$854,($E233-1)*50+$F233,L$7)*$C233,0)+IF($H233&gt;0,INDEX(怒翼升级!$J$5:$Y$854,($H233-1)*50+$H233,L$7)*$C233,0))</f>
        <v>336</v>
      </c>
      <c r="M233" s="12">
        <f>INT(IF($E233&gt;0,INDEX(怒翼升级!$J$5:$Y$854,($E233-1)*50+$F233,M$7)*$C233,0)+IF($H233&gt;0,INDEX(怒翼升级!$J$5:$Y$854,($H233-1)*50+$H233,M$7)*$C233,0))</f>
        <v>336</v>
      </c>
      <c r="N233" s="12">
        <f>INT(IF($E233&gt;0,INDEX(怒翼升级!$J$5:$Y$854,($E233-1)*50+$F233,N$7)*$C233,0)+IF($H233&gt;0,INDEX(怒翼升级!$J$5:$Y$854,($H233-1)*50+$H233,N$7)*$C233,0))</f>
        <v>0</v>
      </c>
      <c r="O233" s="12">
        <f>INT(IF($E233&gt;0,INDEX(怒翼升级!$J$5:$Y$854,($E233-1)*50+$F233,O$7)*$C233,0)+IF($H233&gt;0,INDEX(怒翼升级!$J$5:$Y$854,($H233-1)*50+$H233,O$7)*$C233,0))</f>
        <v>0</v>
      </c>
      <c r="P233" s="12">
        <f>INT(IF($E233&gt;0,INDEX(怒翼升级!$J$5:$Y$854,($E233-1)*50+$F233,P$7)*$C233,0)+IF($H233&gt;0,INDEX(怒翼升级!$J$5:$Y$854,($H233-1)*50+$H233,P$7)*$C233,0))</f>
        <v>1008</v>
      </c>
      <c r="Q233" s="12">
        <f>INT(IF($E233&gt;0,INDEX(怒翼升级!$J$5:$Y$854,($E233-1)*50+$F233,Q$7)*$C233,0)+IF($H233&gt;0,INDEX(怒翼升级!$J$5:$Y$854,($H233-1)*50+$H233,Q$7)*$C233,0))</f>
        <v>0</v>
      </c>
      <c r="R233" s="12">
        <f>INT(IF($E233&gt;0,INDEX(怒翼升级!$J$5:$Y$854,($E233-1)*50+$F233,R$7)*$C233,0)+IF($H233&gt;0,INDEX(怒翼升级!$J$5:$Y$854,($H233-1)*50+$H233,R$7)*$C233,0))</f>
        <v>0</v>
      </c>
      <c r="S233" s="12">
        <f>INT(IF($E233&gt;0,INDEX(怒翼升级!$J$5:$Y$854,($E233-1)*50+$F233,S$7)*$C233,0)+IF($H233&gt;0,INDEX(怒翼升级!$J$5:$Y$854,($H233-1)*50+$H233,S$7)*$C233,0))</f>
        <v>0</v>
      </c>
      <c r="T233" s="12">
        <f>INT(IF($E233&gt;0,INDEX(怒翼升级!$J$5:$Y$854,($E233-1)*50+$F233,T$7)*$C233,0)+IF($H233&gt;0,INDEX(怒翼升级!$J$5:$Y$854,($H233-1)*50+$H233,T$7)*$C233,0))</f>
        <v>0</v>
      </c>
      <c r="U233" s="12">
        <f>INT(IF($E233&gt;0,INDEX(怒翼升级!$J$5:$Y$854,($E233-1)*50+$F233,U$7)*$C233,0)+IF($H233&gt;0,INDEX(怒翼升级!$J$5:$Y$854,($H233-1)*50+$H233,U$7)*$C233,0))</f>
        <v>0</v>
      </c>
      <c r="V233" s="12">
        <f>INT(IF($E233&gt;0,INDEX(怒翼升级!$J$5:$Y$854,($E233-1)*50+$F233,V$7)*$C233,0)+IF($H233&gt;0,INDEX(怒翼升级!$J$5:$Y$854,($H233-1)*50+$H233,V$7)*$C233,0))</f>
        <v>0</v>
      </c>
      <c r="W233" s="12">
        <f>INT(IF($E233&gt;0,INDEX(怒翼升级!$J$5:$Y$854,($E233-1)*50+$F233,W$7)*$C233,0)+IF($H233&gt;0,INDEX(怒翼升级!$J$5:$Y$854,($H233-1)*50+$H233,W$7)*$C233,0))</f>
        <v>0</v>
      </c>
      <c r="X233" s="12">
        <f>INT(IF($E233&gt;0,INDEX(怒翼升级!$J$5:$Y$854,($E233-1)*50+$F233,X$7)*$C233,0)+IF($H233&gt;0,INDEX(怒翼升级!$J$5:$Y$854,($H233-1)*50+$H233,X$7)*$C233,0))</f>
        <v>0</v>
      </c>
      <c r="Y233" s="12">
        <f>INT(IF($E233&gt;0,INDEX(怒翼升级!$J$5:$Y$854,($E233-1)*50+$F233,Y$7)*$C233,0)+IF($H233&gt;0,INDEX(怒翼升级!$J$5:$Y$854,($H233-1)*50+$H233,Y$7)*$C233,0))</f>
        <v>0</v>
      </c>
    </row>
    <row r="234" spans="1:25" ht="16.5" x14ac:dyDescent="0.15">
      <c r="A234" s="14" t="s">
        <v>20</v>
      </c>
      <c r="B234" s="20" t="s">
        <v>190</v>
      </c>
      <c r="C234" s="12">
        <f t="shared" si="4"/>
        <v>0.4</v>
      </c>
      <c r="D234" s="14" t="s">
        <v>23</v>
      </c>
      <c r="E234" s="12">
        <f>INDEX(怒翼属性投放!$A$11:$A$27,MATCH(怒翼情缘!D234,怒翼属性投放!$B$11:$B$27,0))</f>
        <v>15</v>
      </c>
      <c r="F234" s="14">
        <v>50</v>
      </c>
      <c r="G234" s="14"/>
      <c r="H234" s="12">
        <f>IF(ISBLANK(G234),0,INDEX(怒翼属性投放!$A$11:$A$27,MATCH(怒翼情缘!G234,怒翼属性投放!$B$11:$B$27,0)))</f>
        <v>0</v>
      </c>
      <c r="I234" s="14">
        <v>50</v>
      </c>
      <c r="J234" s="12">
        <f>INT(IF($E234&gt;0,INDEX(怒翼升级!$J$5:$Y$854,($E234-1)*50+$F234,J$7)*$C234,0)+IF($H234&gt;0,INDEX(怒翼升级!$J$5:$Y$854,($H234-1)*50+$H234,J$7)*$C234,0))</f>
        <v>0</v>
      </c>
      <c r="K234" s="12">
        <f>INT(IF($E234&gt;0,INDEX(怒翼升级!$J$5:$Y$854,($E234-1)*50+$F234,K$7)*$C234,0)+IF($H234&gt;0,INDEX(怒翼升级!$J$5:$Y$854,($H234-1)*50+$H234,K$7)*$C234,0))</f>
        <v>1145</v>
      </c>
      <c r="L234" s="12">
        <f>INT(IF($E234&gt;0,INDEX(怒翼升级!$J$5:$Y$854,($E234-1)*50+$F234,L$7)*$C234,0)+IF($H234&gt;0,INDEX(怒翼升级!$J$5:$Y$854,($H234-1)*50+$H234,L$7)*$C234,0))</f>
        <v>572</v>
      </c>
      <c r="M234" s="12">
        <f>INT(IF($E234&gt;0,INDEX(怒翼升级!$J$5:$Y$854,($E234-1)*50+$F234,M$7)*$C234,0)+IF($H234&gt;0,INDEX(怒翼升级!$J$5:$Y$854,($H234-1)*50+$H234,M$7)*$C234,0))</f>
        <v>572</v>
      </c>
      <c r="N234" s="12">
        <f>INT(IF($E234&gt;0,INDEX(怒翼升级!$J$5:$Y$854,($E234-1)*50+$F234,N$7)*$C234,0)+IF($H234&gt;0,INDEX(怒翼升级!$J$5:$Y$854,($H234-1)*50+$H234,N$7)*$C234,0))</f>
        <v>1145</v>
      </c>
      <c r="O234" s="12">
        <f>INT(IF($E234&gt;0,INDEX(怒翼升级!$J$5:$Y$854,($E234-1)*50+$F234,O$7)*$C234,0)+IF($H234&gt;0,INDEX(怒翼升级!$J$5:$Y$854,($H234-1)*50+$H234,O$7)*$C234,0))</f>
        <v>1145</v>
      </c>
      <c r="P234" s="12">
        <f>INT(IF($E234&gt;0,INDEX(怒翼升级!$J$5:$Y$854,($E234-1)*50+$F234,P$7)*$C234,0)+IF($H234&gt;0,INDEX(怒翼升级!$J$5:$Y$854,($H234-1)*50+$H234,P$7)*$C234,0))</f>
        <v>0</v>
      </c>
      <c r="Q234" s="12">
        <f>INT(IF($E234&gt;0,INDEX(怒翼升级!$J$5:$Y$854,($E234-1)*50+$F234,Q$7)*$C234,0)+IF($H234&gt;0,INDEX(怒翼升级!$J$5:$Y$854,($H234-1)*50+$H234,Q$7)*$C234,0))</f>
        <v>0</v>
      </c>
      <c r="R234" s="12">
        <f>INT(IF($E234&gt;0,INDEX(怒翼升级!$J$5:$Y$854,($E234-1)*50+$F234,R$7)*$C234,0)+IF($H234&gt;0,INDEX(怒翼升级!$J$5:$Y$854,($H234-1)*50+$H234,R$7)*$C234,0))</f>
        <v>114</v>
      </c>
      <c r="S234" s="12">
        <f>INT(IF($E234&gt;0,INDEX(怒翼升级!$J$5:$Y$854,($E234-1)*50+$F234,S$7)*$C234,0)+IF($H234&gt;0,INDEX(怒翼升级!$J$5:$Y$854,($H234-1)*50+$H234,S$7)*$C234,0))</f>
        <v>0</v>
      </c>
      <c r="T234" s="12">
        <f>INT(IF($E234&gt;0,INDEX(怒翼升级!$J$5:$Y$854,($E234-1)*50+$F234,T$7)*$C234,0)+IF($H234&gt;0,INDEX(怒翼升级!$J$5:$Y$854,($H234-1)*50+$H234,T$7)*$C234,0))</f>
        <v>0</v>
      </c>
      <c r="U234" s="12">
        <f>INT(IF($E234&gt;0,INDEX(怒翼升级!$J$5:$Y$854,($E234-1)*50+$F234,U$7)*$C234,0)+IF($H234&gt;0,INDEX(怒翼升级!$J$5:$Y$854,($H234-1)*50+$H234,U$7)*$C234,0))</f>
        <v>0</v>
      </c>
      <c r="V234" s="12">
        <f>INT(IF($E234&gt;0,INDEX(怒翼升级!$J$5:$Y$854,($E234-1)*50+$F234,V$7)*$C234,0)+IF($H234&gt;0,INDEX(怒翼升级!$J$5:$Y$854,($H234-1)*50+$H234,V$7)*$C234,0))</f>
        <v>114</v>
      </c>
      <c r="W234" s="12">
        <f>INT(IF($E234&gt;0,INDEX(怒翼升级!$J$5:$Y$854,($E234-1)*50+$F234,W$7)*$C234,0)+IF($H234&gt;0,INDEX(怒翼升级!$J$5:$Y$854,($H234-1)*50+$H234,W$7)*$C234,0))</f>
        <v>0</v>
      </c>
      <c r="X234" s="12">
        <f>INT(IF($E234&gt;0,INDEX(怒翼升级!$J$5:$Y$854,($E234-1)*50+$F234,X$7)*$C234,0)+IF($H234&gt;0,INDEX(怒翼升级!$J$5:$Y$854,($H234-1)*50+$H234,X$7)*$C234,0))</f>
        <v>0</v>
      </c>
      <c r="Y234" s="12">
        <f>INT(IF($E234&gt;0,INDEX(怒翼升级!$J$5:$Y$854,($E234-1)*50+$F234,Y$7)*$C234,0)+IF($H234&gt;0,INDEX(怒翼升级!$J$5:$Y$854,($H234-1)*50+$H234,Y$7)*$C234,0))</f>
        <v>0</v>
      </c>
    </row>
    <row r="235" spans="1:25" ht="16.5" x14ac:dyDescent="0.15">
      <c r="A235" s="14" t="s">
        <v>9</v>
      </c>
      <c r="B235" s="20" t="s">
        <v>190</v>
      </c>
      <c r="C235" s="12">
        <f t="shared" si="4"/>
        <v>0.4</v>
      </c>
      <c r="D235" s="14" t="s">
        <v>20</v>
      </c>
      <c r="E235" s="12">
        <f>INDEX(怒翼属性投放!$A$11:$A$27,MATCH(怒翼情缘!D235,怒翼属性投放!$B$11:$B$27,0))</f>
        <v>12</v>
      </c>
      <c r="F235" s="14">
        <v>50</v>
      </c>
      <c r="G235" s="14"/>
      <c r="H235" s="12">
        <f>IF(ISBLANK(G235),0,INDEX(怒翼属性投放!$A$11:$A$27,MATCH(怒翼情缘!G235,怒翼属性投放!$B$11:$B$27,0)))</f>
        <v>0</v>
      </c>
      <c r="I235" s="14">
        <v>50</v>
      </c>
      <c r="J235" s="12">
        <f>INT(IF($E235&gt;0,INDEX(怒翼升级!$J$5:$Y$854,($E235-1)*50+$F235,J$7)*$C235,0)+IF($H235&gt;0,INDEX(怒翼升级!$J$5:$Y$854,($H235-1)*50+$H235,J$7)*$C235,0))</f>
        <v>12000</v>
      </c>
      <c r="K235" s="12">
        <f>INT(IF($E235&gt;0,INDEX(怒翼升级!$J$5:$Y$854,($E235-1)*50+$F235,K$7)*$C235,0)+IF($H235&gt;0,INDEX(怒翼升级!$J$5:$Y$854,($H235-1)*50+$H235,K$7)*$C235,0))</f>
        <v>960</v>
      </c>
      <c r="L235" s="12">
        <f>INT(IF($E235&gt;0,INDEX(怒翼升级!$J$5:$Y$854,($E235-1)*50+$F235,L$7)*$C235,0)+IF($H235&gt;0,INDEX(怒翼升级!$J$5:$Y$854,($H235-1)*50+$H235,L$7)*$C235,0))</f>
        <v>480</v>
      </c>
      <c r="M235" s="12">
        <f>INT(IF($E235&gt;0,INDEX(怒翼升级!$J$5:$Y$854,($E235-1)*50+$F235,M$7)*$C235,0)+IF($H235&gt;0,INDEX(怒翼升级!$J$5:$Y$854,($H235-1)*50+$H235,M$7)*$C235,0))</f>
        <v>480</v>
      </c>
      <c r="N235" s="12">
        <f>INT(IF($E235&gt;0,INDEX(怒翼升级!$J$5:$Y$854,($E235-1)*50+$F235,N$7)*$C235,0)+IF($H235&gt;0,INDEX(怒翼升级!$J$5:$Y$854,($H235-1)*50+$H235,N$7)*$C235,0))</f>
        <v>0</v>
      </c>
      <c r="O235" s="12">
        <f>INT(IF($E235&gt;0,INDEX(怒翼升级!$J$5:$Y$854,($E235-1)*50+$F235,O$7)*$C235,0)+IF($H235&gt;0,INDEX(怒翼升级!$J$5:$Y$854,($H235-1)*50+$H235,O$7)*$C235,0))</f>
        <v>1440</v>
      </c>
      <c r="P235" s="12">
        <f>INT(IF($E235&gt;0,INDEX(怒翼升级!$J$5:$Y$854,($E235-1)*50+$F235,P$7)*$C235,0)+IF($H235&gt;0,INDEX(怒翼升级!$J$5:$Y$854,($H235-1)*50+$H235,P$7)*$C235,0))</f>
        <v>0</v>
      </c>
      <c r="Q235" s="12">
        <f>INT(IF($E235&gt;0,INDEX(怒翼升级!$J$5:$Y$854,($E235-1)*50+$F235,Q$7)*$C235,0)+IF($H235&gt;0,INDEX(怒翼升级!$J$5:$Y$854,($H235-1)*50+$H235,Q$7)*$C235,0))</f>
        <v>0</v>
      </c>
      <c r="R235" s="12">
        <f>INT(IF($E235&gt;0,INDEX(怒翼升级!$J$5:$Y$854,($E235-1)*50+$F235,R$7)*$C235,0)+IF($H235&gt;0,INDEX(怒翼升级!$J$5:$Y$854,($H235-1)*50+$H235,R$7)*$C235,0))</f>
        <v>0</v>
      </c>
      <c r="S235" s="12">
        <f>INT(IF($E235&gt;0,INDEX(怒翼升级!$J$5:$Y$854,($E235-1)*50+$F235,S$7)*$C235,0)+IF($H235&gt;0,INDEX(怒翼升级!$J$5:$Y$854,($H235-1)*50+$H235,S$7)*$C235,0))</f>
        <v>0</v>
      </c>
      <c r="T235" s="12">
        <f>INT(IF($E235&gt;0,INDEX(怒翼升级!$J$5:$Y$854,($E235-1)*50+$F235,T$7)*$C235,0)+IF($H235&gt;0,INDEX(怒翼升级!$J$5:$Y$854,($H235-1)*50+$H235,T$7)*$C235,0))</f>
        <v>0</v>
      </c>
      <c r="U235" s="12">
        <f>INT(IF($E235&gt;0,INDEX(怒翼升级!$J$5:$Y$854,($E235-1)*50+$F235,U$7)*$C235,0)+IF($H235&gt;0,INDEX(怒翼升级!$J$5:$Y$854,($H235-1)*50+$H235,U$7)*$C235,0))</f>
        <v>0</v>
      </c>
      <c r="V235" s="12">
        <f>INT(IF($E235&gt;0,INDEX(怒翼升级!$J$5:$Y$854,($E235-1)*50+$F235,V$7)*$C235,0)+IF($H235&gt;0,INDEX(怒翼升级!$J$5:$Y$854,($H235-1)*50+$H235,V$7)*$C235,0))</f>
        <v>0</v>
      </c>
      <c r="W235" s="12">
        <f>INT(IF($E235&gt;0,INDEX(怒翼升级!$J$5:$Y$854,($E235-1)*50+$F235,W$7)*$C235,0)+IF($H235&gt;0,INDEX(怒翼升级!$J$5:$Y$854,($H235-1)*50+$H235,W$7)*$C235,0))</f>
        <v>0</v>
      </c>
      <c r="X235" s="12">
        <f>INT(IF($E235&gt;0,INDEX(怒翼升级!$J$5:$Y$854,($E235-1)*50+$F235,X$7)*$C235,0)+IF($H235&gt;0,INDEX(怒翼升级!$J$5:$Y$854,($H235-1)*50+$H235,X$7)*$C235,0))</f>
        <v>0</v>
      </c>
      <c r="Y235" s="12">
        <f>INT(IF($E235&gt;0,INDEX(怒翼升级!$J$5:$Y$854,($E235-1)*50+$F235,Y$7)*$C235,0)+IF($H235&gt;0,INDEX(怒翼升级!$J$5:$Y$854,($H235-1)*50+$H235,Y$7)*$C235,0))</f>
        <v>0</v>
      </c>
    </row>
    <row r="236" spans="1:25" ht="16.5" x14ac:dyDescent="0.15">
      <c r="A236" s="14" t="s">
        <v>10</v>
      </c>
      <c r="B236" s="20" t="s">
        <v>190</v>
      </c>
      <c r="C236" s="12">
        <f t="shared" si="4"/>
        <v>0.4</v>
      </c>
      <c r="D236" s="14" t="s">
        <v>20</v>
      </c>
      <c r="E236" s="12">
        <f>INDEX(怒翼属性投放!$A$11:$A$27,MATCH(怒翼情缘!D236,怒翼属性投放!$B$11:$B$27,0))</f>
        <v>12</v>
      </c>
      <c r="F236" s="14">
        <v>50</v>
      </c>
      <c r="G236" s="14"/>
      <c r="H236" s="12">
        <f>IF(ISBLANK(G236),0,INDEX(怒翼属性投放!$A$11:$A$27,MATCH(怒翼情缘!G236,怒翼属性投放!$B$11:$B$27,0)))</f>
        <v>0</v>
      </c>
      <c r="I236" s="14">
        <v>50</v>
      </c>
      <c r="J236" s="12">
        <f>INT(IF($E236&gt;0,INDEX(怒翼升级!$J$5:$Y$854,($E236-1)*50+$F236,J$7)*$C236,0)+IF($H236&gt;0,INDEX(怒翼升级!$J$5:$Y$854,($H236-1)*50+$H236,J$7)*$C236,0))</f>
        <v>12000</v>
      </c>
      <c r="K236" s="12">
        <f>INT(IF($E236&gt;0,INDEX(怒翼升级!$J$5:$Y$854,($E236-1)*50+$F236,K$7)*$C236,0)+IF($H236&gt;0,INDEX(怒翼升级!$J$5:$Y$854,($H236-1)*50+$H236,K$7)*$C236,0))</f>
        <v>960</v>
      </c>
      <c r="L236" s="12">
        <f>INT(IF($E236&gt;0,INDEX(怒翼升级!$J$5:$Y$854,($E236-1)*50+$F236,L$7)*$C236,0)+IF($H236&gt;0,INDEX(怒翼升级!$J$5:$Y$854,($H236-1)*50+$H236,L$7)*$C236,0))</f>
        <v>480</v>
      </c>
      <c r="M236" s="12">
        <f>INT(IF($E236&gt;0,INDEX(怒翼升级!$J$5:$Y$854,($E236-1)*50+$F236,M$7)*$C236,0)+IF($H236&gt;0,INDEX(怒翼升级!$J$5:$Y$854,($H236-1)*50+$H236,M$7)*$C236,0))</f>
        <v>480</v>
      </c>
      <c r="N236" s="12">
        <f>INT(IF($E236&gt;0,INDEX(怒翼升级!$J$5:$Y$854,($E236-1)*50+$F236,N$7)*$C236,0)+IF($H236&gt;0,INDEX(怒翼升级!$J$5:$Y$854,($H236-1)*50+$H236,N$7)*$C236,0))</f>
        <v>0</v>
      </c>
      <c r="O236" s="12">
        <f>INT(IF($E236&gt;0,INDEX(怒翼升级!$J$5:$Y$854,($E236-1)*50+$F236,O$7)*$C236,0)+IF($H236&gt;0,INDEX(怒翼升级!$J$5:$Y$854,($H236-1)*50+$H236,O$7)*$C236,0))</f>
        <v>1440</v>
      </c>
      <c r="P236" s="12">
        <f>INT(IF($E236&gt;0,INDEX(怒翼升级!$J$5:$Y$854,($E236-1)*50+$F236,P$7)*$C236,0)+IF($H236&gt;0,INDEX(怒翼升级!$J$5:$Y$854,($H236-1)*50+$H236,P$7)*$C236,0))</f>
        <v>0</v>
      </c>
      <c r="Q236" s="12">
        <f>INT(IF($E236&gt;0,INDEX(怒翼升级!$J$5:$Y$854,($E236-1)*50+$F236,Q$7)*$C236,0)+IF($H236&gt;0,INDEX(怒翼升级!$J$5:$Y$854,($H236-1)*50+$H236,Q$7)*$C236,0))</f>
        <v>0</v>
      </c>
      <c r="R236" s="12">
        <f>INT(IF($E236&gt;0,INDEX(怒翼升级!$J$5:$Y$854,($E236-1)*50+$F236,R$7)*$C236,0)+IF($H236&gt;0,INDEX(怒翼升级!$J$5:$Y$854,($H236-1)*50+$H236,R$7)*$C236,0))</f>
        <v>0</v>
      </c>
      <c r="S236" s="12">
        <f>INT(IF($E236&gt;0,INDEX(怒翼升级!$J$5:$Y$854,($E236-1)*50+$F236,S$7)*$C236,0)+IF($H236&gt;0,INDEX(怒翼升级!$J$5:$Y$854,($H236-1)*50+$H236,S$7)*$C236,0))</f>
        <v>0</v>
      </c>
      <c r="T236" s="12">
        <f>INT(IF($E236&gt;0,INDEX(怒翼升级!$J$5:$Y$854,($E236-1)*50+$F236,T$7)*$C236,0)+IF($H236&gt;0,INDEX(怒翼升级!$J$5:$Y$854,($H236-1)*50+$H236,T$7)*$C236,0))</f>
        <v>0</v>
      </c>
      <c r="U236" s="12">
        <f>INT(IF($E236&gt;0,INDEX(怒翼升级!$J$5:$Y$854,($E236-1)*50+$F236,U$7)*$C236,0)+IF($H236&gt;0,INDEX(怒翼升级!$J$5:$Y$854,($H236-1)*50+$H236,U$7)*$C236,0))</f>
        <v>0</v>
      </c>
      <c r="V236" s="12">
        <f>INT(IF($E236&gt;0,INDEX(怒翼升级!$J$5:$Y$854,($E236-1)*50+$F236,V$7)*$C236,0)+IF($H236&gt;0,INDEX(怒翼升级!$J$5:$Y$854,($H236-1)*50+$H236,V$7)*$C236,0))</f>
        <v>0</v>
      </c>
      <c r="W236" s="12">
        <f>INT(IF($E236&gt;0,INDEX(怒翼升级!$J$5:$Y$854,($E236-1)*50+$F236,W$7)*$C236,0)+IF($H236&gt;0,INDEX(怒翼升级!$J$5:$Y$854,($H236-1)*50+$H236,W$7)*$C236,0))</f>
        <v>0</v>
      </c>
      <c r="X236" s="12">
        <f>INT(IF($E236&gt;0,INDEX(怒翼升级!$J$5:$Y$854,($E236-1)*50+$F236,X$7)*$C236,0)+IF($H236&gt;0,INDEX(怒翼升级!$J$5:$Y$854,($H236-1)*50+$H236,X$7)*$C236,0))</f>
        <v>0</v>
      </c>
      <c r="Y236" s="12">
        <f>INT(IF($E236&gt;0,INDEX(怒翼升级!$J$5:$Y$854,($E236-1)*50+$F236,Y$7)*$C236,0)+IF($H236&gt;0,INDEX(怒翼升级!$J$5:$Y$854,($H236-1)*50+$H236,Y$7)*$C236,0))</f>
        <v>0</v>
      </c>
    </row>
    <row r="237" spans="1:25" ht="16.5" x14ac:dyDescent="0.15">
      <c r="A237" s="14" t="s">
        <v>11</v>
      </c>
      <c r="B237" s="20" t="s">
        <v>190</v>
      </c>
      <c r="C237" s="12">
        <f t="shared" si="4"/>
        <v>0.4</v>
      </c>
      <c r="D237" s="14" t="s">
        <v>20</v>
      </c>
      <c r="E237" s="12">
        <f>INDEX(怒翼属性投放!$A$11:$A$27,MATCH(怒翼情缘!D237,怒翼属性投放!$B$11:$B$27,0))</f>
        <v>12</v>
      </c>
      <c r="F237" s="14">
        <v>50</v>
      </c>
      <c r="G237" s="14"/>
      <c r="H237" s="12">
        <f>IF(ISBLANK(G237),0,INDEX(怒翼属性投放!$A$11:$A$27,MATCH(怒翼情缘!G237,怒翼属性投放!$B$11:$B$27,0)))</f>
        <v>0</v>
      </c>
      <c r="I237" s="14">
        <v>50</v>
      </c>
      <c r="J237" s="12">
        <f>INT(IF($E237&gt;0,INDEX(怒翼升级!$J$5:$Y$854,($E237-1)*50+$F237,J$7)*$C237,0)+IF($H237&gt;0,INDEX(怒翼升级!$J$5:$Y$854,($H237-1)*50+$H237,J$7)*$C237,0))</f>
        <v>12000</v>
      </c>
      <c r="K237" s="12">
        <f>INT(IF($E237&gt;0,INDEX(怒翼升级!$J$5:$Y$854,($E237-1)*50+$F237,K$7)*$C237,0)+IF($H237&gt;0,INDEX(怒翼升级!$J$5:$Y$854,($H237-1)*50+$H237,K$7)*$C237,0))</f>
        <v>960</v>
      </c>
      <c r="L237" s="12">
        <f>INT(IF($E237&gt;0,INDEX(怒翼升级!$J$5:$Y$854,($E237-1)*50+$F237,L$7)*$C237,0)+IF($H237&gt;0,INDEX(怒翼升级!$J$5:$Y$854,($H237-1)*50+$H237,L$7)*$C237,0))</f>
        <v>480</v>
      </c>
      <c r="M237" s="12">
        <f>INT(IF($E237&gt;0,INDEX(怒翼升级!$J$5:$Y$854,($E237-1)*50+$F237,M$7)*$C237,0)+IF($H237&gt;0,INDEX(怒翼升级!$J$5:$Y$854,($H237-1)*50+$H237,M$7)*$C237,0))</f>
        <v>480</v>
      </c>
      <c r="N237" s="12">
        <f>INT(IF($E237&gt;0,INDEX(怒翼升级!$J$5:$Y$854,($E237-1)*50+$F237,N$7)*$C237,0)+IF($H237&gt;0,INDEX(怒翼升级!$J$5:$Y$854,($H237-1)*50+$H237,N$7)*$C237,0))</f>
        <v>0</v>
      </c>
      <c r="O237" s="12">
        <f>INT(IF($E237&gt;0,INDEX(怒翼升级!$J$5:$Y$854,($E237-1)*50+$F237,O$7)*$C237,0)+IF($H237&gt;0,INDEX(怒翼升级!$J$5:$Y$854,($H237-1)*50+$H237,O$7)*$C237,0))</f>
        <v>1440</v>
      </c>
      <c r="P237" s="12">
        <f>INT(IF($E237&gt;0,INDEX(怒翼升级!$J$5:$Y$854,($E237-1)*50+$F237,P$7)*$C237,0)+IF($H237&gt;0,INDEX(怒翼升级!$J$5:$Y$854,($H237-1)*50+$H237,P$7)*$C237,0))</f>
        <v>0</v>
      </c>
      <c r="Q237" s="12">
        <f>INT(IF($E237&gt;0,INDEX(怒翼升级!$J$5:$Y$854,($E237-1)*50+$F237,Q$7)*$C237,0)+IF($H237&gt;0,INDEX(怒翼升级!$J$5:$Y$854,($H237-1)*50+$H237,Q$7)*$C237,0))</f>
        <v>0</v>
      </c>
      <c r="R237" s="12">
        <f>INT(IF($E237&gt;0,INDEX(怒翼升级!$J$5:$Y$854,($E237-1)*50+$F237,R$7)*$C237,0)+IF($H237&gt;0,INDEX(怒翼升级!$J$5:$Y$854,($H237-1)*50+$H237,R$7)*$C237,0))</f>
        <v>0</v>
      </c>
      <c r="S237" s="12">
        <f>INT(IF($E237&gt;0,INDEX(怒翼升级!$J$5:$Y$854,($E237-1)*50+$F237,S$7)*$C237,0)+IF($H237&gt;0,INDEX(怒翼升级!$J$5:$Y$854,($H237-1)*50+$H237,S$7)*$C237,0))</f>
        <v>0</v>
      </c>
      <c r="T237" s="12">
        <f>INT(IF($E237&gt;0,INDEX(怒翼升级!$J$5:$Y$854,($E237-1)*50+$F237,T$7)*$C237,0)+IF($H237&gt;0,INDEX(怒翼升级!$J$5:$Y$854,($H237-1)*50+$H237,T$7)*$C237,0))</f>
        <v>0</v>
      </c>
      <c r="U237" s="12">
        <f>INT(IF($E237&gt;0,INDEX(怒翼升级!$J$5:$Y$854,($E237-1)*50+$F237,U$7)*$C237,0)+IF($H237&gt;0,INDEX(怒翼升级!$J$5:$Y$854,($H237-1)*50+$H237,U$7)*$C237,0))</f>
        <v>0</v>
      </c>
      <c r="V237" s="12">
        <f>INT(IF($E237&gt;0,INDEX(怒翼升级!$J$5:$Y$854,($E237-1)*50+$F237,V$7)*$C237,0)+IF($H237&gt;0,INDEX(怒翼升级!$J$5:$Y$854,($H237-1)*50+$H237,V$7)*$C237,0))</f>
        <v>0</v>
      </c>
      <c r="W237" s="12">
        <f>INT(IF($E237&gt;0,INDEX(怒翼升级!$J$5:$Y$854,($E237-1)*50+$F237,W$7)*$C237,0)+IF($H237&gt;0,INDEX(怒翼升级!$J$5:$Y$854,($H237-1)*50+$H237,W$7)*$C237,0))</f>
        <v>0</v>
      </c>
      <c r="X237" s="12">
        <f>INT(IF($E237&gt;0,INDEX(怒翼升级!$J$5:$Y$854,($E237-1)*50+$F237,X$7)*$C237,0)+IF($H237&gt;0,INDEX(怒翼升级!$J$5:$Y$854,($H237-1)*50+$H237,X$7)*$C237,0))</f>
        <v>0</v>
      </c>
      <c r="Y237" s="12">
        <f>INT(IF($E237&gt;0,INDEX(怒翼升级!$J$5:$Y$854,($E237-1)*50+$F237,Y$7)*$C237,0)+IF($H237&gt;0,INDEX(怒翼升级!$J$5:$Y$854,($H237-1)*50+$H237,Y$7)*$C237,0))</f>
        <v>0</v>
      </c>
    </row>
    <row r="238" spans="1:25" ht="16.5" x14ac:dyDescent="0.15">
      <c r="A238" s="14" t="s">
        <v>12</v>
      </c>
      <c r="B238" s="20" t="s">
        <v>190</v>
      </c>
      <c r="C238" s="12">
        <f t="shared" si="4"/>
        <v>0.25</v>
      </c>
      <c r="D238" s="14" t="s">
        <v>25</v>
      </c>
      <c r="E238" s="12">
        <f>INDEX(怒翼属性投放!$A$11:$A$27,MATCH(怒翼情缘!D238,怒翼属性投放!$B$11:$B$27,0))</f>
        <v>17</v>
      </c>
      <c r="F238" s="14">
        <v>50</v>
      </c>
      <c r="G238" s="14" t="s">
        <v>181</v>
      </c>
      <c r="H238" s="12">
        <f>IF(ISBLANK(G238),0,INDEX(怒翼属性投放!$A$11:$A$27,MATCH(怒翼情缘!G238,怒翼属性投放!$B$11:$B$27,0)))</f>
        <v>16</v>
      </c>
      <c r="I238" s="14">
        <v>50</v>
      </c>
      <c r="J238" s="12">
        <f>INT(IF($E238&gt;0,INDEX(怒翼升级!$J$5:$Y$854,($E238-1)*50+$F238,J$7)*$C238,0)+IF($H238&gt;0,INDEX(怒翼升级!$J$5:$Y$854,($H238-1)*50+$H238,J$7)*$C238,0))</f>
        <v>0</v>
      </c>
      <c r="K238" s="12">
        <f>INT(IF($E238&gt;0,INDEX(怒翼升级!$J$5:$Y$854,($E238-1)*50+$F238,K$7)*$C238,0)+IF($H238&gt;0,INDEX(怒翼升级!$J$5:$Y$854,($H238-1)*50+$H238,K$7)*$C238,0))</f>
        <v>992</v>
      </c>
      <c r="L238" s="12">
        <f>INT(IF($E238&gt;0,INDEX(怒翼升级!$J$5:$Y$854,($E238-1)*50+$F238,L$7)*$C238,0)+IF($H238&gt;0,INDEX(怒翼升级!$J$5:$Y$854,($H238-1)*50+$H238,L$7)*$C238,0))</f>
        <v>496</v>
      </c>
      <c r="M238" s="12">
        <f>INT(IF($E238&gt;0,INDEX(怒翼升级!$J$5:$Y$854,($E238-1)*50+$F238,M$7)*$C238,0)+IF($H238&gt;0,INDEX(怒翼升级!$J$5:$Y$854,($H238-1)*50+$H238,M$7)*$C238,0))</f>
        <v>496</v>
      </c>
      <c r="N238" s="12">
        <f>INT(IF($E238&gt;0,INDEX(怒翼升级!$J$5:$Y$854,($E238-1)*50+$F238,N$7)*$C238,0)+IF($H238&gt;0,INDEX(怒翼升级!$J$5:$Y$854,($H238-1)*50+$H238,N$7)*$C238,0))</f>
        <v>992</v>
      </c>
      <c r="O238" s="12">
        <f>INT(IF($E238&gt;0,INDEX(怒翼升级!$J$5:$Y$854,($E238-1)*50+$F238,O$7)*$C238,0)+IF($H238&gt;0,INDEX(怒翼升级!$J$5:$Y$854,($H238-1)*50+$H238,O$7)*$C238,0))</f>
        <v>0</v>
      </c>
      <c r="P238" s="12">
        <f>INT(IF($E238&gt;0,INDEX(怒翼升级!$J$5:$Y$854,($E238-1)*50+$F238,P$7)*$C238,0)+IF($H238&gt;0,INDEX(怒翼升级!$J$5:$Y$854,($H238-1)*50+$H238,P$7)*$C238,0))</f>
        <v>276</v>
      </c>
      <c r="Q238" s="12">
        <f>INT(IF($E238&gt;0,INDEX(怒翼升级!$J$5:$Y$854,($E238-1)*50+$F238,Q$7)*$C238,0)+IF($H238&gt;0,INDEX(怒翼升级!$J$5:$Y$854,($H238-1)*50+$H238,Q$7)*$C238,0))</f>
        <v>715</v>
      </c>
      <c r="R238" s="12">
        <f>INT(IF($E238&gt;0,INDEX(怒翼升级!$J$5:$Y$854,($E238-1)*50+$F238,R$7)*$C238,0)+IF($H238&gt;0,INDEX(怒翼升级!$J$5:$Y$854,($H238-1)*50+$H238,R$7)*$C238,0))</f>
        <v>0</v>
      </c>
      <c r="S238" s="12">
        <f>INT(IF($E238&gt;0,INDEX(怒翼升级!$J$5:$Y$854,($E238-1)*50+$F238,S$7)*$C238,0)+IF($H238&gt;0,INDEX(怒翼升级!$J$5:$Y$854,($H238-1)*50+$H238,S$7)*$C238,0))</f>
        <v>71</v>
      </c>
      <c r="T238" s="12">
        <f>INT(IF($E238&gt;0,INDEX(怒翼升级!$J$5:$Y$854,($E238-1)*50+$F238,T$7)*$C238,0)+IF($H238&gt;0,INDEX(怒翼升级!$J$5:$Y$854,($H238-1)*50+$H238,T$7)*$C238,0))</f>
        <v>71</v>
      </c>
      <c r="U238" s="12">
        <f>INT(IF($E238&gt;0,INDEX(怒翼升级!$J$5:$Y$854,($E238-1)*50+$F238,U$7)*$C238,0)+IF($H238&gt;0,INDEX(怒翼升级!$J$5:$Y$854,($H238-1)*50+$H238,U$7)*$C238,0))</f>
        <v>27</v>
      </c>
      <c r="V238" s="12">
        <f>INT(IF($E238&gt;0,INDEX(怒翼升级!$J$5:$Y$854,($E238-1)*50+$F238,V$7)*$C238,0)+IF($H238&gt;0,INDEX(怒翼升级!$J$5:$Y$854,($H238-1)*50+$H238,V$7)*$C238,0))</f>
        <v>0</v>
      </c>
      <c r="W238" s="12">
        <f>INT(IF($E238&gt;0,INDEX(怒翼升级!$J$5:$Y$854,($E238-1)*50+$F238,W$7)*$C238,0)+IF($H238&gt;0,INDEX(怒翼升级!$J$5:$Y$854,($H238-1)*50+$H238,W$7)*$C238,0))</f>
        <v>27</v>
      </c>
      <c r="X238" s="12">
        <f>INT(IF($E238&gt;0,INDEX(怒翼升级!$J$5:$Y$854,($E238-1)*50+$F238,X$7)*$C238,0)+IF($H238&gt;0,INDEX(怒翼升级!$J$5:$Y$854,($H238-1)*50+$H238,X$7)*$C238,0))</f>
        <v>0</v>
      </c>
      <c r="Y238" s="12">
        <f>INT(IF($E238&gt;0,INDEX(怒翼升级!$J$5:$Y$854,($E238-1)*50+$F238,Y$7)*$C238,0)+IF($H238&gt;0,INDEX(怒翼升级!$J$5:$Y$854,($H238-1)*50+$H238,Y$7)*$C238,0))</f>
        <v>0</v>
      </c>
    </row>
  </sheetData>
  <mergeCells count="1">
    <mergeCell ref="A2:I2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15"/>
  <sheetViews>
    <sheetView workbookViewId="0">
      <selection activeCell="C11" sqref="C11"/>
    </sheetView>
  </sheetViews>
  <sheetFormatPr defaultRowHeight="13.5" x14ac:dyDescent="0.15"/>
  <cols>
    <col min="2" max="2" width="10.625" customWidth="1"/>
  </cols>
  <sheetData>
    <row r="2" spans="1:12" ht="88.5" customHeight="1" x14ac:dyDescent="0.15">
      <c r="A2" s="23" t="s">
        <v>186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s="10" customFormat="1" x14ac:dyDescent="0.15"/>
    <row r="4" spans="1:12" ht="16.5" x14ac:dyDescent="0.15">
      <c r="A4" s="11" t="s">
        <v>184</v>
      </c>
      <c r="B4" s="11" t="s">
        <v>185</v>
      </c>
    </row>
    <row r="5" spans="1:12" ht="16.5" x14ac:dyDescent="0.15">
      <c r="A5" s="19">
        <v>1</v>
      </c>
      <c r="B5" s="19">
        <v>3</v>
      </c>
    </row>
    <row r="6" spans="1:12" ht="16.5" x14ac:dyDescent="0.15">
      <c r="A6" s="19">
        <v>2</v>
      </c>
      <c r="B6" s="19">
        <v>5</v>
      </c>
    </row>
    <row r="7" spans="1:12" ht="16.5" x14ac:dyDescent="0.15">
      <c r="A7" s="19">
        <v>3</v>
      </c>
      <c r="B7" s="19">
        <v>7</v>
      </c>
    </row>
    <row r="8" spans="1:12" ht="16.5" x14ac:dyDescent="0.15">
      <c r="A8" s="19">
        <v>4</v>
      </c>
      <c r="B8" s="19">
        <v>10</v>
      </c>
    </row>
    <row r="9" spans="1:12" ht="16.5" x14ac:dyDescent="0.15">
      <c r="A9" s="19">
        <v>5</v>
      </c>
      <c r="B9" s="19">
        <v>15</v>
      </c>
    </row>
    <row r="10" spans="1:12" ht="16.5" x14ac:dyDescent="0.15">
      <c r="A10" s="19">
        <v>6</v>
      </c>
      <c r="B10" s="19">
        <v>20</v>
      </c>
    </row>
    <row r="11" spans="1:12" ht="16.5" x14ac:dyDescent="0.15">
      <c r="A11" s="19">
        <v>7</v>
      </c>
      <c r="B11" s="19">
        <v>25</v>
      </c>
    </row>
    <row r="12" spans="1:12" ht="16.5" x14ac:dyDescent="0.15">
      <c r="A12" s="19">
        <v>8</v>
      </c>
      <c r="B12" s="19">
        <v>30</v>
      </c>
    </row>
    <row r="13" spans="1:12" ht="16.5" x14ac:dyDescent="0.15">
      <c r="A13" s="19">
        <v>9</v>
      </c>
      <c r="B13" s="19">
        <v>35</v>
      </c>
    </row>
    <row r="14" spans="1:12" ht="16.5" x14ac:dyDescent="0.15">
      <c r="A14" s="19">
        <v>10</v>
      </c>
      <c r="B14" s="19">
        <v>40</v>
      </c>
    </row>
    <row r="15" spans="1:12" ht="16.5" x14ac:dyDescent="0.15">
      <c r="A15" s="19">
        <v>11</v>
      </c>
      <c r="B15" s="19">
        <v>45</v>
      </c>
    </row>
  </sheetData>
  <mergeCells count="1">
    <mergeCell ref="A2:L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名称表</vt:lpstr>
      <vt:lpstr>怒翼属性投放</vt:lpstr>
      <vt:lpstr>怒翼升级</vt:lpstr>
      <vt:lpstr>怒翼情缘</vt:lpstr>
      <vt:lpstr>怒翼雕文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2019-02-09T06:54:53Z</dcterms:modified>
</cp:coreProperties>
</file>