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57F670A-CB59-4039-AB54-0E25D2016278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文档说明" sheetId="10" r:id="rId1"/>
    <sheet name="英雄头像" sheetId="27" r:id="rId2"/>
    <sheet name="英雄" sheetId="25" r:id="rId3"/>
    <sheet name="技能" sheetId="26" r:id="rId4"/>
    <sheet name="数据透视" sheetId="28" r:id="rId5"/>
  </sheets>
  <definedNames>
    <definedName name="_xlnm._FilterDatabase" localSheetId="2" hidden="1">英雄!$A$3:$U$3</definedName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28" l="1"/>
  <c r="I27" i="28"/>
  <c r="I28" i="28"/>
  <c r="I29" i="28"/>
  <c r="I25" i="28"/>
  <c r="Q5" i="28"/>
  <c r="R5" i="28"/>
  <c r="S5" i="28"/>
  <c r="C26" i="28" s="1"/>
  <c r="T5" i="28"/>
  <c r="Q6" i="28"/>
  <c r="R6" i="28"/>
  <c r="J25" i="28" s="1"/>
  <c r="K25" i="28" s="1"/>
  <c r="S6" i="28"/>
  <c r="C27" i="28" s="1"/>
  <c r="T6" i="28"/>
  <c r="Q7" i="28"/>
  <c r="R7" i="28"/>
  <c r="S7" i="28"/>
  <c r="C28" i="28" s="1"/>
  <c r="T7" i="28"/>
  <c r="Q8" i="28"/>
  <c r="R8" i="28"/>
  <c r="S8" i="28"/>
  <c r="C29" i="28" s="1"/>
  <c r="T8" i="28"/>
  <c r="Q9" i="28"/>
  <c r="R9" i="28"/>
  <c r="S9" i="28"/>
  <c r="C30" i="28" s="1"/>
  <c r="T9" i="28"/>
  <c r="Q10" i="28"/>
  <c r="R10" i="28"/>
  <c r="S10" i="28"/>
  <c r="C31" i="28" s="1"/>
  <c r="T10" i="28"/>
  <c r="Q11" i="28"/>
  <c r="R11" i="28"/>
  <c r="S11" i="28"/>
  <c r="C32" i="28" s="1"/>
  <c r="T11" i="28"/>
  <c r="Q12" i="28"/>
  <c r="R12" i="28"/>
  <c r="S12" i="28"/>
  <c r="C33" i="28" s="1"/>
  <c r="T12" i="28"/>
  <c r="Q13" i="28"/>
  <c r="R13" i="28"/>
  <c r="S13" i="28"/>
  <c r="C34" i="28" s="1"/>
  <c r="T13" i="28"/>
  <c r="Q14" i="28"/>
  <c r="R14" i="28"/>
  <c r="S14" i="28"/>
  <c r="C35" i="28" s="1"/>
  <c r="T14" i="28"/>
  <c r="Q15" i="28"/>
  <c r="R15" i="28"/>
  <c r="S15" i="28"/>
  <c r="C36" i="28" s="1"/>
  <c r="T15" i="28"/>
  <c r="Q16" i="28"/>
  <c r="R16" i="28"/>
  <c r="S16" i="28"/>
  <c r="C37" i="28" s="1"/>
  <c r="T16" i="28"/>
  <c r="Q17" i="28"/>
  <c r="R17" i="28"/>
  <c r="S17" i="28"/>
  <c r="C38" i="28" s="1"/>
  <c r="T17" i="28"/>
  <c r="Q18" i="28"/>
  <c r="R18" i="28"/>
  <c r="S18" i="28"/>
  <c r="C39" i="28" s="1"/>
  <c r="T18" i="28"/>
  <c r="Q19" i="28"/>
  <c r="R19" i="28"/>
  <c r="S19" i="28"/>
  <c r="C40" i="28" s="1"/>
  <c r="T19" i="28"/>
  <c r="Q20" i="28"/>
  <c r="R20" i="28"/>
  <c r="S20" i="28"/>
  <c r="C41" i="28" s="1"/>
  <c r="T20" i="28"/>
  <c r="Q21" i="28"/>
  <c r="R21" i="28"/>
  <c r="S21" i="28"/>
  <c r="C42" i="28" s="1"/>
  <c r="T21" i="28"/>
  <c r="T4" i="28"/>
  <c r="S4" i="28"/>
  <c r="C25" i="28" s="1"/>
  <c r="R4" i="28"/>
  <c r="Q4" i="28"/>
  <c r="B4" i="28"/>
  <c r="F4" i="28" s="1"/>
  <c r="C4" i="28"/>
  <c r="D4" i="28"/>
  <c r="E4" i="28"/>
  <c r="B5" i="28"/>
  <c r="C5" i="28"/>
  <c r="D5" i="28"/>
  <c r="E5" i="28"/>
  <c r="B6" i="28"/>
  <c r="C6" i="28"/>
  <c r="D6" i="28"/>
  <c r="E6" i="28"/>
  <c r="B7" i="28"/>
  <c r="F7" i="28" s="1"/>
  <c r="C7" i="28"/>
  <c r="D7" i="28"/>
  <c r="E7" i="28"/>
  <c r="B8" i="28"/>
  <c r="C8" i="28"/>
  <c r="D8" i="28"/>
  <c r="E8" i="28"/>
  <c r="B9" i="28"/>
  <c r="C9" i="28"/>
  <c r="D9" i="28"/>
  <c r="E9" i="28"/>
  <c r="B10" i="28"/>
  <c r="F10" i="28" s="1"/>
  <c r="C10" i="28"/>
  <c r="D10" i="28"/>
  <c r="E10" i="28"/>
  <c r="B11" i="28"/>
  <c r="C11" i="28"/>
  <c r="D11" i="28"/>
  <c r="E11" i="28"/>
  <c r="B12" i="28"/>
  <c r="C12" i="28"/>
  <c r="D12" i="28"/>
  <c r="E12" i="28"/>
  <c r="B13" i="28"/>
  <c r="F13" i="28" s="1"/>
  <c r="C13" i="28"/>
  <c r="D13" i="28"/>
  <c r="E13" i="28"/>
  <c r="B14" i="28"/>
  <c r="C14" i="28"/>
  <c r="D14" i="28"/>
  <c r="E14" i="28"/>
  <c r="B15" i="28"/>
  <c r="C15" i="28"/>
  <c r="D15" i="28"/>
  <c r="E15" i="28"/>
  <c r="B16" i="28"/>
  <c r="F16" i="28" s="1"/>
  <c r="C16" i="28"/>
  <c r="D16" i="28"/>
  <c r="E16" i="28"/>
  <c r="B17" i="28"/>
  <c r="C17" i="28"/>
  <c r="D17" i="28"/>
  <c r="E17" i="28"/>
  <c r="B18" i="28"/>
  <c r="C18" i="28"/>
  <c r="D18" i="28"/>
  <c r="E18" i="28"/>
  <c r="B19" i="28"/>
  <c r="F19" i="28" s="1"/>
  <c r="C19" i="28"/>
  <c r="D19" i="28"/>
  <c r="E19" i="28"/>
  <c r="B20" i="28"/>
  <c r="C20" i="28"/>
  <c r="D20" i="28"/>
  <c r="E20" i="28"/>
  <c r="B21" i="28"/>
  <c r="C21" i="28"/>
  <c r="D21" i="28"/>
  <c r="E21" i="28"/>
  <c r="U20" i="28" l="1"/>
  <c r="B41" i="28" s="1"/>
  <c r="U17" i="28"/>
  <c r="B38" i="28" s="1"/>
  <c r="U14" i="28"/>
  <c r="B35" i="28" s="1"/>
  <c r="U11" i="28"/>
  <c r="B32" i="28" s="1"/>
  <c r="U8" i="28"/>
  <c r="B29" i="28" s="1"/>
  <c r="U5" i="28"/>
  <c r="B26" i="28" s="1"/>
  <c r="U16" i="28"/>
  <c r="B37" i="28" s="1"/>
  <c r="J29" i="28"/>
  <c r="K29" i="28" s="1"/>
  <c r="J28" i="28"/>
  <c r="K28" i="28" s="1"/>
  <c r="J27" i="28"/>
  <c r="K27" i="28" s="1"/>
  <c r="J26" i="28"/>
  <c r="K26" i="28" s="1"/>
  <c r="U21" i="28"/>
  <c r="B42" i="28" s="1"/>
  <c r="U18" i="28"/>
  <c r="B39" i="28" s="1"/>
  <c r="U15" i="28"/>
  <c r="B36" i="28" s="1"/>
  <c r="U12" i="28"/>
  <c r="B33" i="28" s="1"/>
  <c r="U9" i="28"/>
  <c r="B30" i="28" s="1"/>
  <c r="U6" i="28"/>
  <c r="B27" i="28" s="1"/>
  <c r="F6" i="28"/>
  <c r="F21" i="28"/>
  <c r="U7" i="28"/>
  <c r="B28" i="28" s="1"/>
  <c r="F18" i="28"/>
  <c r="U13" i="28"/>
  <c r="B34" i="28" s="1"/>
  <c r="F12" i="28"/>
  <c r="U19" i="28"/>
  <c r="B40" i="28" s="1"/>
  <c r="F15" i="28"/>
  <c r="U10" i="28"/>
  <c r="B31" i="28" s="1"/>
  <c r="F9" i="28"/>
  <c r="F8" i="28"/>
  <c r="F5" i="28"/>
  <c r="F17" i="28"/>
  <c r="F14" i="28"/>
  <c r="F11" i="28"/>
  <c r="F20" i="28"/>
  <c r="U4" i="28"/>
  <c r="B25" i="28" s="1"/>
</calcChain>
</file>

<file path=xl/sharedStrings.xml><?xml version="1.0" encoding="utf-8"?>
<sst xmlns="http://schemas.openxmlformats.org/spreadsheetml/2006/main" count="542" uniqueCount="369">
  <si>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</si>
  <si>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</si>
  <si>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</si>
  <si>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</si>
  <si>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</si>
  <si>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</si>
  <si>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</si>
  <si>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</si>
  <si>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</si>
  <si>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</si>
  <si>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</si>
  <si>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</si>
  <si>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</si>
  <si>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护甲</t>
    <phoneticPr fontId="2" type="noConversion"/>
  </si>
  <si>
    <t>分析推导</t>
    <phoneticPr fontId="4" type="noConversion"/>
  </si>
  <si>
    <t>英雄联盟数值设计挖掘</t>
    <phoneticPr fontId="2" type="noConversion"/>
  </si>
  <si>
    <t>数值分析</t>
    <phoneticPr fontId="4" type="noConversion"/>
  </si>
  <si>
    <t>ID</t>
    <phoneticPr fontId="2" type="noConversion"/>
  </si>
  <si>
    <t>Name</t>
    <phoneticPr fontId="2" type="noConversion"/>
  </si>
  <si>
    <t>int:&lt;&gt;</t>
    <phoneticPr fontId="2" type="noConversion"/>
  </si>
  <si>
    <t>fload:&lt;&gt;</t>
    <phoneticPr fontId="2" type="noConversion"/>
  </si>
  <si>
    <t>名字</t>
    <phoneticPr fontId="2" type="noConversion"/>
  </si>
  <si>
    <t>生命值</t>
    <phoneticPr fontId="2" type="noConversion"/>
  </si>
  <si>
    <t>生命值成长</t>
    <phoneticPr fontId="2" type="noConversion"/>
  </si>
  <si>
    <t>生命回复</t>
    <phoneticPr fontId="2" type="noConversion"/>
  </si>
  <si>
    <t>生命回复成长</t>
    <phoneticPr fontId="2" type="noConversion"/>
  </si>
  <si>
    <t>攻击力</t>
    <phoneticPr fontId="2" type="noConversion"/>
  </si>
  <si>
    <t>攻击力成长</t>
    <phoneticPr fontId="2" type="noConversion"/>
  </si>
  <si>
    <t>护甲成长</t>
    <phoneticPr fontId="2" type="noConversion"/>
  </si>
  <si>
    <t>攻速</t>
    <phoneticPr fontId="2" type="noConversion"/>
  </si>
  <si>
    <t>攻速成长</t>
    <phoneticPr fontId="2" type="noConversion"/>
  </si>
  <si>
    <t>魔抗</t>
    <phoneticPr fontId="2" type="noConversion"/>
  </si>
  <si>
    <t>魔抗成长</t>
    <phoneticPr fontId="2" type="noConversion"/>
  </si>
  <si>
    <t>移速</t>
    <phoneticPr fontId="2" type="noConversion"/>
  </si>
  <si>
    <t>Darius</t>
    <phoneticPr fontId="2" type="noConversion"/>
  </si>
  <si>
    <t>英雄名</t>
    <phoneticPr fontId="2" type="noConversion"/>
  </si>
  <si>
    <t>头像</t>
    <phoneticPr fontId="2" type="noConversion"/>
  </si>
  <si>
    <t>NickName</t>
    <phoneticPr fontId="2" type="noConversion"/>
  </si>
  <si>
    <t>昵称</t>
    <phoneticPr fontId="2" type="noConversion"/>
  </si>
  <si>
    <t>诺手</t>
    <phoneticPr fontId="2" type="noConversion"/>
  </si>
  <si>
    <t>Aatrox</t>
    <phoneticPr fontId="2" type="noConversion"/>
  </si>
  <si>
    <t>血魔</t>
    <phoneticPr fontId="2" type="noConversion"/>
  </si>
  <si>
    <t>Ahri</t>
    <phoneticPr fontId="2" type="noConversion"/>
  </si>
  <si>
    <t>阿狸</t>
    <phoneticPr fontId="2" type="noConversion"/>
  </si>
  <si>
    <t>Akali</t>
    <phoneticPr fontId="2" type="noConversion"/>
  </si>
  <si>
    <t>阿卡丽</t>
    <phoneticPr fontId="2" type="noConversion"/>
  </si>
  <si>
    <t>Alistar</t>
    <phoneticPr fontId="2" type="noConversion"/>
  </si>
  <si>
    <t>老牛</t>
    <phoneticPr fontId="2" type="noConversion"/>
  </si>
  <si>
    <t>Amumu</t>
    <phoneticPr fontId="2" type="noConversion"/>
  </si>
  <si>
    <t>木木</t>
    <phoneticPr fontId="2" type="noConversion"/>
  </si>
  <si>
    <t>Anivia</t>
    <phoneticPr fontId="2" type="noConversion"/>
  </si>
  <si>
    <t>冰鸟</t>
    <phoneticPr fontId="2" type="noConversion"/>
  </si>
  <si>
    <t>Annie</t>
    <phoneticPr fontId="2" type="noConversion"/>
  </si>
  <si>
    <t>安妮</t>
    <phoneticPr fontId="2" type="noConversion"/>
  </si>
  <si>
    <t>Ashe</t>
    <phoneticPr fontId="2" type="noConversion"/>
  </si>
  <si>
    <t>艾希</t>
    <phoneticPr fontId="2" type="noConversion"/>
  </si>
  <si>
    <t>Aurelion Sol</t>
    <phoneticPr fontId="2" type="noConversion"/>
  </si>
  <si>
    <t>星龙</t>
    <phoneticPr fontId="2" type="noConversion"/>
  </si>
  <si>
    <t>Azir</t>
    <phoneticPr fontId="2" type="noConversion"/>
  </si>
  <si>
    <t>沙皇</t>
    <phoneticPr fontId="2" type="noConversion"/>
  </si>
  <si>
    <t>Bard</t>
    <phoneticPr fontId="2" type="noConversion"/>
  </si>
  <si>
    <t>巴德</t>
    <phoneticPr fontId="2" type="noConversion"/>
  </si>
  <si>
    <t>Blitzcrank</t>
    <phoneticPr fontId="2" type="noConversion"/>
  </si>
  <si>
    <t>机器人</t>
    <phoneticPr fontId="2" type="noConversion"/>
  </si>
  <si>
    <t>Brand</t>
    <phoneticPr fontId="2" type="noConversion"/>
  </si>
  <si>
    <t>火男</t>
    <phoneticPr fontId="2" type="noConversion"/>
  </si>
  <si>
    <t>Braum</t>
    <phoneticPr fontId="2" type="noConversion"/>
  </si>
  <si>
    <t>caitlyn</t>
    <phoneticPr fontId="2" type="noConversion"/>
  </si>
  <si>
    <t>女警</t>
    <phoneticPr fontId="2" type="noConversion"/>
  </si>
  <si>
    <t>Camille</t>
    <phoneticPr fontId="2" type="noConversion"/>
  </si>
  <si>
    <t>青钢影</t>
    <phoneticPr fontId="2" type="noConversion"/>
  </si>
  <si>
    <t>Cassiopeia</t>
    <phoneticPr fontId="2" type="noConversion"/>
  </si>
  <si>
    <t>蛇女</t>
    <phoneticPr fontId="2" type="noConversion"/>
  </si>
  <si>
    <t>Cho'Gath</t>
    <phoneticPr fontId="2" type="noConversion"/>
  </si>
  <si>
    <t>卡兹克</t>
    <phoneticPr fontId="2" type="noConversion"/>
  </si>
  <si>
    <t>Corki</t>
    <phoneticPr fontId="2" type="noConversion"/>
  </si>
  <si>
    <t>飞机</t>
    <phoneticPr fontId="2" type="noConversion"/>
  </si>
  <si>
    <t>Diana</t>
    <phoneticPr fontId="2" type="noConversion"/>
  </si>
  <si>
    <t>皎月</t>
    <phoneticPr fontId="2" type="noConversion"/>
  </si>
  <si>
    <t>Dt. Mundo</t>
    <phoneticPr fontId="2" type="noConversion"/>
  </si>
  <si>
    <t>蒙多</t>
    <phoneticPr fontId="2" type="noConversion"/>
  </si>
  <si>
    <t>Draven</t>
    <phoneticPr fontId="2" type="noConversion"/>
  </si>
  <si>
    <t>德莱文</t>
    <phoneticPr fontId="2" type="noConversion"/>
  </si>
  <si>
    <t>Ekko</t>
    <phoneticPr fontId="2" type="noConversion"/>
  </si>
  <si>
    <t>艾克</t>
    <phoneticPr fontId="2" type="noConversion"/>
  </si>
  <si>
    <t>Elise</t>
    <phoneticPr fontId="2" type="noConversion"/>
  </si>
  <si>
    <t>蜘蛛</t>
    <phoneticPr fontId="2" type="noConversion"/>
  </si>
  <si>
    <t>大虫子</t>
    <phoneticPr fontId="2" type="noConversion"/>
  </si>
  <si>
    <t>Evelynn</t>
    <phoneticPr fontId="2" type="noConversion"/>
  </si>
  <si>
    <t>寡妇</t>
    <phoneticPr fontId="2" type="noConversion"/>
  </si>
  <si>
    <t>Ezreal</t>
    <phoneticPr fontId="2" type="noConversion"/>
  </si>
  <si>
    <t>EZ</t>
    <phoneticPr fontId="2" type="noConversion"/>
  </si>
  <si>
    <t>Fiddlesticks</t>
    <phoneticPr fontId="2" type="noConversion"/>
  </si>
  <si>
    <t>稻草人</t>
    <phoneticPr fontId="2" type="noConversion"/>
  </si>
  <si>
    <t>Fiora</t>
    <phoneticPr fontId="2" type="noConversion"/>
  </si>
  <si>
    <t>剑姬</t>
    <phoneticPr fontId="2" type="noConversion"/>
  </si>
  <si>
    <t>Fizz</t>
    <phoneticPr fontId="2" type="noConversion"/>
  </si>
  <si>
    <t>小鱼人</t>
    <phoneticPr fontId="2" type="noConversion"/>
  </si>
  <si>
    <t>Galio</t>
    <phoneticPr fontId="2" type="noConversion"/>
  </si>
  <si>
    <t>加里奥</t>
    <phoneticPr fontId="2" type="noConversion"/>
  </si>
  <si>
    <t>Gangplank</t>
    <phoneticPr fontId="2" type="noConversion"/>
  </si>
  <si>
    <t>船长</t>
    <phoneticPr fontId="2" type="noConversion"/>
  </si>
  <si>
    <t>Garen</t>
    <phoneticPr fontId="2" type="noConversion"/>
  </si>
  <si>
    <t>盖伦</t>
    <phoneticPr fontId="2" type="noConversion"/>
  </si>
  <si>
    <t>Gnar</t>
    <phoneticPr fontId="2" type="noConversion"/>
  </si>
  <si>
    <t>纳尔</t>
    <phoneticPr fontId="2" type="noConversion"/>
  </si>
  <si>
    <t>Gragas</t>
    <phoneticPr fontId="2" type="noConversion"/>
  </si>
  <si>
    <t>酒桶</t>
    <phoneticPr fontId="2" type="noConversion"/>
  </si>
  <si>
    <t>Graves</t>
    <phoneticPr fontId="2" type="noConversion"/>
  </si>
  <si>
    <t>男枪</t>
    <phoneticPr fontId="2" type="noConversion"/>
  </si>
  <si>
    <t>Hecarim</t>
    <phoneticPr fontId="2" type="noConversion"/>
  </si>
  <si>
    <t>人马</t>
    <phoneticPr fontId="2" type="noConversion"/>
  </si>
  <si>
    <t>Heimerdinger</t>
    <phoneticPr fontId="2" type="noConversion"/>
  </si>
  <si>
    <t>大头</t>
    <phoneticPr fontId="2" type="noConversion"/>
  </si>
  <si>
    <t>Illaoi</t>
    <phoneticPr fontId="2" type="noConversion"/>
  </si>
  <si>
    <t>触手女</t>
    <phoneticPr fontId="2" type="noConversion"/>
  </si>
  <si>
    <t>Irelia</t>
    <phoneticPr fontId="2" type="noConversion"/>
  </si>
  <si>
    <t>刀妹</t>
    <phoneticPr fontId="2" type="noConversion"/>
  </si>
  <si>
    <t>Ivern</t>
    <phoneticPr fontId="2" type="noConversion"/>
  </si>
  <si>
    <t>艾翁</t>
    <phoneticPr fontId="2" type="noConversion"/>
  </si>
  <si>
    <t>Janna</t>
    <phoneticPr fontId="2" type="noConversion"/>
  </si>
  <si>
    <t>Javan4</t>
    <phoneticPr fontId="2" type="noConversion"/>
  </si>
  <si>
    <t>皇子</t>
    <phoneticPr fontId="2" type="noConversion"/>
  </si>
  <si>
    <t>Jax</t>
    <phoneticPr fontId="2" type="noConversion"/>
  </si>
  <si>
    <t>贾克斯</t>
    <phoneticPr fontId="2" type="noConversion"/>
  </si>
  <si>
    <t>Jayce</t>
    <phoneticPr fontId="2" type="noConversion"/>
  </si>
  <si>
    <t>杰斯</t>
    <phoneticPr fontId="2" type="noConversion"/>
  </si>
  <si>
    <t>Jhin</t>
    <phoneticPr fontId="2" type="noConversion"/>
  </si>
  <si>
    <t>烬</t>
    <phoneticPr fontId="2" type="noConversion"/>
  </si>
  <si>
    <t>Jinx</t>
    <phoneticPr fontId="2" type="noConversion"/>
  </si>
  <si>
    <t>金克斯</t>
    <phoneticPr fontId="2" type="noConversion"/>
  </si>
  <si>
    <t>KaiSa</t>
    <phoneticPr fontId="2" type="noConversion"/>
  </si>
  <si>
    <t>凯莎</t>
    <phoneticPr fontId="2" type="noConversion"/>
  </si>
  <si>
    <t>Kalista</t>
    <phoneticPr fontId="2" type="noConversion"/>
  </si>
  <si>
    <t>复仇之矛</t>
    <phoneticPr fontId="2" type="noConversion"/>
  </si>
  <si>
    <t>Karma</t>
    <phoneticPr fontId="2" type="noConversion"/>
  </si>
  <si>
    <t>扇子妈</t>
    <phoneticPr fontId="2" type="noConversion"/>
  </si>
  <si>
    <t>Karthus</t>
    <phoneticPr fontId="2" type="noConversion"/>
  </si>
  <si>
    <t>死歌</t>
    <phoneticPr fontId="2" type="noConversion"/>
  </si>
  <si>
    <t>Kassadin</t>
    <phoneticPr fontId="2" type="noConversion"/>
  </si>
  <si>
    <t>卡萨丁</t>
    <phoneticPr fontId="2" type="noConversion"/>
  </si>
  <si>
    <t>不详</t>
    <phoneticPr fontId="2" type="noConversion"/>
  </si>
  <si>
    <t>Katarina</t>
    <phoneticPr fontId="2" type="noConversion"/>
  </si>
  <si>
    <t>Kayle</t>
    <phoneticPr fontId="2" type="noConversion"/>
  </si>
  <si>
    <t>大天使</t>
    <phoneticPr fontId="2" type="noConversion"/>
  </si>
  <si>
    <t>Kayn</t>
    <phoneticPr fontId="2" type="noConversion"/>
  </si>
  <si>
    <t>凯隐</t>
    <phoneticPr fontId="2" type="noConversion"/>
  </si>
  <si>
    <t>Kennen</t>
    <phoneticPr fontId="2" type="noConversion"/>
  </si>
  <si>
    <t>凯南</t>
    <phoneticPr fontId="2" type="noConversion"/>
  </si>
  <si>
    <t>KhaZix</t>
    <phoneticPr fontId="2" type="noConversion"/>
  </si>
  <si>
    <t>Kindred</t>
    <phoneticPr fontId="2" type="noConversion"/>
  </si>
  <si>
    <t>千珏</t>
    <phoneticPr fontId="2" type="noConversion"/>
  </si>
  <si>
    <t>Kled</t>
    <phoneticPr fontId="2" type="noConversion"/>
  </si>
  <si>
    <t>克雷德</t>
    <phoneticPr fontId="2" type="noConversion"/>
  </si>
  <si>
    <t>KogMaw</t>
    <phoneticPr fontId="2" type="noConversion"/>
  </si>
  <si>
    <t>大嘴</t>
    <phoneticPr fontId="2" type="noConversion"/>
  </si>
  <si>
    <t>LeBlance</t>
    <phoneticPr fontId="2" type="noConversion"/>
  </si>
  <si>
    <t>妖姬</t>
    <phoneticPr fontId="2" type="noConversion"/>
  </si>
  <si>
    <t>Lee Sin</t>
    <phoneticPr fontId="2" type="noConversion"/>
  </si>
  <si>
    <t>瞎子</t>
    <phoneticPr fontId="2" type="noConversion"/>
  </si>
  <si>
    <t>LeoNa</t>
    <phoneticPr fontId="2" type="noConversion"/>
  </si>
  <si>
    <t>日女</t>
    <phoneticPr fontId="2" type="noConversion"/>
  </si>
  <si>
    <t>Lissandra</t>
    <phoneticPr fontId="2" type="noConversion"/>
  </si>
  <si>
    <t>丽桑卓</t>
    <phoneticPr fontId="2" type="noConversion"/>
  </si>
  <si>
    <t>Lucian</t>
    <phoneticPr fontId="2" type="noConversion"/>
  </si>
  <si>
    <t>奥巴马</t>
    <phoneticPr fontId="2" type="noConversion"/>
  </si>
  <si>
    <t>Lulu</t>
    <phoneticPr fontId="2" type="noConversion"/>
  </si>
  <si>
    <t>璐璐</t>
    <phoneticPr fontId="2" type="noConversion"/>
  </si>
  <si>
    <t>Malphite</t>
    <phoneticPr fontId="2" type="noConversion"/>
  </si>
  <si>
    <t>石头人</t>
    <phoneticPr fontId="2" type="noConversion"/>
  </si>
  <si>
    <t>Malzahar</t>
    <phoneticPr fontId="2" type="noConversion"/>
  </si>
  <si>
    <t>马尔扎哈</t>
    <phoneticPr fontId="2" type="noConversion"/>
  </si>
  <si>
    <t>Maokai</t>
    <phoneticPr fontId="2" type="noConversion"/>
  </si>
  <si>
    <t>大树</t>
    <phoneticPr fontId="2" type="noConversion"/>
  </si>
  <si>
    <t>Master Yi</t>
    <phoneticPr fontId="2" type="noConversion"/>
  </si>
  <si>
    <t>易大师</t>
    <phoneticPr fontId="2" type="noConversion"/>
  </si>
  <si>
    <t>Miss Fortune</t>
    <phoneticPr fontId="2" type="noConversion"/>
  </si>
  <si>
    <t>女枪</t>
    <phoneticPr fontId="2" type="noConversion"/>
  </si>
  <si>
    <t>Mordekaiser</t>
    <phoneticPr fontId="2" type="noConversion"/>
  </si>
  <si>
    <t>金属</t>
    <phoneticPr fontId="2" type="noConversion"/>
  </si>
  <si>
    <t>Morgana</t>
    <phoneticPr fontId="2" type="noConversion"/>
  </si>
  <si>
    <t>莫甘娜</t>
    <phoneticPr fontId="2" type="noConversion"/>
  </si>
  <si>
    <t>Nami</t>
    <phoneticPr fontId="2" type="noConversion"/>
  </si>
  <si>
    <t>娜美</t>
    <phoneticPr fontId="2" type="noConversion"/>
  </si>
  <si>
    <t>Nasus</t>
    <phoneticPr fontId="2" type="noConversion"/>
  </si>
  <si>
    <t>狗头</t>
    <phoneticPr fontId="2" type="noConversion"/>
  </si>
  <si>
    <t>Nautilus</t>
    <phoneticPr fontId="2" type="noConversion"/>
  </si>
  <si>
    <t>泰坦</t>
    <phoneticPr fontId="2" type="noConversion"/>
  </si>
  <si>
    <t>Nidalee</t>
    <phoneticPr fontId="2" type="noConversion"/>
  </si>
  <si>
    <t>豹女</t>
    <phoneticPr fontId="2" type="noConversion"/>
  </si>
  <si>
    <t>Noctune</t>
    <phoneticPr fontId="2" type="noConversion"/>
  </si>
  <si>
    <t>梦魇</t>
    <phoneticPr fontId="2" type="noConversion"/>
  </si>
  <si>
    <t>Nunu &amp; willump</t>
    <phoneticPr fontId="2" type="noConversion"/>
  </si>
  <si>
    <t>努努</t>
    <phoneticPr fontId="2" type="noConversion"/>
  </si>
  <si>
    <t>Olaf</t>
    <phoneticPr fontId="2" type="noConversion"/>
  </si>
  <si>
    <t>奥拉夫</t>
    <phoneticPr fontId="2" type="noConversion"/>
  </si>
  <si>
    <t>Orianna</t>
    <phoneticPr fontId="2" type="noConversion"/>
  </si>
  <si>
    <t>奥利安娜</t>
    <phoneticPr fontId="2" type="noConversion"/>
  </si>
  <si>
    <t>ornn</t>
    <phoneticPr fontId="2" type="noConversion"/>
  </si>
  <si>
    <t>奥恩</t>
    <phoneticPr fontId="2" type="noConversion"/>
  </si>
  <si>
    <t>Pantheon</t>
    <phoneticPr fontId="2" type="noConversion"/>
  </si>
  <si>
    <t>潘森</t>
    <phoneticPr fontId="2" type="noConversion"/>
  </si>
  <si>
    <t>Poppy</t>
    <phoneticPr fontId="2" type="noConversion"/>
  </si>
  <si>
    <t>波比</t>
    <phoneticPr fontId="2" type="noConversion"/>
  </si>
  <si>
    <t>Pyke</t>
    <phoneticPr fontId="2" type="noConversion"/>
  </si>
  <si>
    <t>派克</t>
    <phoneticPr fontId="2" type="noConversion"/>
  </si>
  <si>
    <t>Quinn</t>
    <phoneticPr fontId="2" type="noConversion"/>
  </si>
  <si>
    <t>Rakan</t>
    <phoneticPr fontId="2" type="noConversion"/>
  </si>
  <si>
    <t>洛</t>
    <phoneticPr fontId="2" type="noConversion"/>
  </si>
  <si>
    <t>Rammus</t>
    <phoneticPr fontId="2" type="noConversion"/>
  </si>
  <si>
    <t>乌龟</t>
    <phoneticPr fontId="2" type="noConversion"/>
  </si>
  <si>
    <t>Rek‘Sai</t>
    <phoneticPr fontId="2" type="noConversion"/>
  </si>
  <si>
    <t>雷克赛</t>
    <phoneticPr fontId="2" type="noConversion"/>
  </si>
  <si>
    <t>Renekton</t>
    <phoneticPr fontId="2" type="noConversion"/>
  </si>
  <si>
    <t>鳄鱼</t>
    <phoneticPr fontId="2" type="noConversion"/>
  </si>
  <si>
    <t>Rengar</t>
    <phoneticPr fontId="2" type="noConversion"/>
  </si>
  <si>
    <t>狮子狗</t>
    <phoneticPr fontId="2" type="noConversion"/>
  </si>
  <si>
    <t>Riven</t>
    <phoneticPr fontId="2" type="noConversion"/>
  </si>
  <si>
    <t>瑞文</t>
    <phoneticPr fontId="2" type="noConversion"/>
  </si>
  <si>
    <t>Rumble</t>
    <phoneticPr fontId="2" type="noConversion"/>
  </si>
  <si>
    <t>兰博</t>
    <phoneticPr fontId="2" type="noConversion"/>
  </si>
  <si>
    <t>Ryze</t>
    <phoneticPr fontId="2" type="noConversion"/>
  </si>
  <si>
    <t>瑞兹</t>
    <phoneticPr fontId="2" type="noConversion"/>
  </si>
  <si>
    <t>Sejuani</t>
    <phoneticPr fontId="2" type="noConversion"/>
  </si>
  <si>
    <t>猪女</t>
    <phoneticPr fontId="2" type="noConversion"/>
  </si>
  <si>
    <t>Shaco</t>
    <phoneticPr fontId="2" type="noConversion"/>
  </si>
  <si>
    <t>小丑</t>
    <phoneticPr fontId="2" type="noConversion"/>
  </si>
  <si>
    <t>Shen</t>
    <phoneticPr fontId="2" type="noConversion"/>
  </si>
  <si>
    <t>慎</t>
    <phoneticPr fontId="2" type="noConversion"/>
  </si>
  <si>
    <t>Shyvana</t>
    <phoneticPr fontId="2" type="noConversion"/>
  </si>
  <si>
    <t>龙女</t>
    <phoneticPr fontId="2" type="noConversion"/>
  </si>
  <si>
    <t>Singed</t>
    <phoneticPr fontId="2" type="noConversion"/>
  </si>
  <si>
    <t>炼金</t>
    <phoneticPr fontId="2" type="noConversion"/>
  </si>
  <si>
    <t>Sion</t>
    <phoneticPr fontId="2" type="noConversion"/>
  </si>
  <si>
    <t>塞恩</t>
    <phoneticPr fontId="2" type="noConversion"/>
  </si>
  <si>
    <t>Sivir</t>
    <phoneticPr fontId="2" type="noConversion"/>
  </si>
  <si>
    <t>轮子妈</t>
    <phoneticPr fontId="2" type="noConversion"/>
  </si>
  <si>
    <t>Shamer</t>
    <phoneticPr fontId="2" type="noConversion"/>
  </si>
  <si>
    <t>蝎子</t>
    <phoneticPr fontId="2" type="noConversion"/>
  </si>
  <si>
    <t>Sona</t>
    <phoneticPr fontId="2" type="noConversion"/>
  </si>
  <si>
    <t>琴女</t>
    <phoneticPr fontId="2" type="noConversion"/>
  </si>
  <si>
    <t>Soraka</t>
    <phoneticPr fontId="2" type="noConversion"/>
  </si>
  <si>
    <t>索拉卡</t>
    <phoneticPr fontId="2" type="noConversion"/>
  </si>
  <si>
    <t>Swain</t>
    <phoneticPr fontId="2" type="noConversion"/>
  </si>
  <si>
    <t>乌鸦</t>
    <phoneticPr fontId="2" type="noConversion"/>
  </si>
  <si>
    <t>Syndra</t>
    <phoneticPr fontId="2" type="noConversion"/>
  </si>
  <si>
    <t>球女</t>
    <phoneticPr fontId="2" type="noConversion"/>
  </si>
  <si>
    <t>TehmKench</t>
    <phoneticPr fontId="2" type="noConversion"/>
  </si>
  <si>
    <t>蛤蟆</t>
    <phoneticPr fontId="2" type="noConversion"/>
  </si>
  <si>
    <t>Taliyah</t>
    <phoneticPr fontId="2" type="noConversion"/>
  </si>
  <si>
    <t>岩雀</t>
    <phoneticPr fontId="2" type="noConversion"/>
  </si>
  <si>
    <t>Talon</t>
    <phoneticPr fontId="2" type="noConversion"/>
  </si>
  <si>
    <t>男刀</t>
    <phoneticPr fontId="2" type="noConversion"/>
  </si>
  <si>
    <t>Taric</t>
    <phoneticPr fontId="2" type="noConversion"/>
  </si>
  <si>
    <t>宝石</t>
    <phoneticPr fontId="2" type="noConversion"/>
  </si>
  <si>
    <t>Teemo</t>
    <phoneticPr fontId="2" type="noConversion"/>
  </si>
  <si>
    <t>提莫</t>
    <phoneticPr fontId="2" type="noConversion"/>
  </si>
  <si>
    <t>Thresh</t>
    <phoneticPr fontId="2" type="noConversion"/>
  </si>
  <si>
    <t>锤石</t>
    <phoneticPr fontId="2" type="noConversion"/>
  </si>
  <si>
    <t>Tristana</t>
    <phoneticPr fontId="2" type="noConversion"/>
  </si>
  <si>
    <t>小炮</t>
    <phoneticPr fontId="2" type="noConversion"/>
  </si>
  <si>
    <t>Trundle</t>
    <phoneticPr fontId="2" type="noConversion"/>
  </si>
  <si>
    <t>巨魔</t>
    <phoneticPr fontId="2" type="noConversion"/>
  </si>
  <si>
    <t>Tryndamere</t>
    <phoneticPr fontId="2" type="noConversion"/>
  </si>
  <si>
    <t>蛮子</t>
    <phoneticPr fontId="2" type="noConversion"/>
  </si>
  <si>
    <t>Twisted Fate</t>
    <phoneticPr fontId="2" type="noConversion"/>
  </si>
  <si>
    <t>卡牌</t>
    <phoneticPr fontId="2" type="noConversion"/>
  </si>
  <si>
    <t>Twitch</t>
    <phoneticPr fontId="2" type="noConversion"/>
  </si>
  <si>
    <t>老鼠</t>
    <phoneticPr fontId="2" type="noConversion"/>
  </si>
  <si>
    <t>Udyr</t>
    <phoneticPr fontId="2" type="noConversion"/>
  </si>
  <si>
    <t>乌迪尔</t>
    <phoneticPr fontId="2" type="noConversion"/>
  </si>
  <si>
    <t>Urgot</t>
    <phoneticPr fontId="2" type="noConversion"/>
  </si>
  <si>
    <t>螃蟹</t>
    <phoneticPr fontId="2" type="noConversion"/>
  </si>
  <si>
    <t>Varus</t>
    <phoneticPr fontId="2" type="noConversion"/>
  </si>
  <si>
    <t>维鲁斯</t>
    <phoneticPr fontId="2" type="noConversion"/>
  </si>
  <si>
    <t>vayne</t>
    <phoneticPr fontId="2" type="noConversion"/>
  </si>
  <si>
    <t>薇恩</t>
    <phoneticPr fontId="2" type="noConversion"/>
  </si>
  <si>
    <t>Veigar</t>
    <phoneticPr fontId="2" type="noConversion"/>
  </si>
  <si>
    <t>小法</t>
    <phoneticPr fontId="2" type="noConversion"/>
  </si>
  <si>
    <t>Vel'Koz</t>
    <phoneticPr fontId="2" type="noConversion"/>
  </si>
  <si>
    <t>触手男</t>
    <phoneticPr fontId="2" type="noConversion"/>
  </si>
  <si>
    <t>Vj</t>
    <phoneticPr fontId="2" type="noConversion"/>
  </si>
  <si>
    <t>慰</t>
    <phoneticPr fontId="2" type="noConversion"/>
  </si>
  <si>
    <t>Viktor</t>
    <phoneticPr fontId="2" type="noConversion"/>
  </si>
  <si>
    <t>三只手</t>
    <phoneticPr fontId="2" type="noConversion"/>
  </si>
  <si>
    <t>Vladimir</t>
    <phoneticPr fontId="2" type="noConversion"/>
  </si>
  <si>
    <t>吸血鬼</t>
    <phoneticPr fontId="2" type="noConversion"/>
  </si>
  <si>
    <t>Volibear</t>
    <phoneticPr fontId="2" type="noConversion"/>
  </si>
  <si>
    <t>狗熊</t>
    <phoneticPr fontId="2" type="noConversion"/>
  </si>
  <si>
    <t>Warwick</t>
    <phoneticPr fontId="2" type="noConversion"/>
  </si>
  <si>
    <t>狼人</t>
    <phoneticPr fontId="2" type="noConversion"/>
  </si>
  <si>
    <t>Wukong</t>
    <phoneticPr fontId="2" type="noConversion"/>
  </si>
  <si>
    <t>猴子</t>
    <phoneticPr fontId="2" type="noConversion"/>
  </si>
  <si>
    <t>Xayah</t>
    <phoneticPr fontId="2" type="noConversion"/>
  </si>
  <si>
    <t>霞</t>
    <phoneticPr fontId="2" type="noConversion"/>
  </si>
  <si>
    <t>Xerath</t>
    <phoneticPr fontId="2" type="noConversion"/>
  </si>
  <si>
    <t>棺材板</t>
    <phoneticPr fontId="2" type="noConversion"/>
  </si>
  <si>
    <t>Xin Zhao</t>
    <phoneticPr fontId="2" type="noConversion"/>
  </si>
  <si>
    <t>菊花信</t>
    <phoneticPr fontId="2" type="noConversion"/>
  </si>
  <si>
    <t>Yasuo</t>
    <phoneticPr fontId="2" type="noConversion"/>
  </si>
  <si>
    <t>亚索</t>
    <phoneticPr fontId="2" type="noConversion"/>
  </si>
  <si>
    <t>Yorick</t>
    <phoneticPr fontId="2" type="noConversion"/>
  </si>
  <si>
    <t>Zac</t>
    <phoneticPr fontId="2" type="noConversion"/>
  </si>
  <si>
    <t>扎克</t>
    <phoneticPr fontId="2" type="noConversion"/>
  </si>
  <si>
    <t>Zed</t>
    <phoneticPr fontId="2" type="noConversion"/>
  </si>
  <si>
    <t>劫</t>
    <phoneticPr fontId="2" type="noConversion"/>
  </si>
  <si>
    <t>Ziggs</t>
    <phoneticPr fontId="2" type="noConversion"/>
  </si>
  <si>
    <t>炸弹人</t>
    <phoneticPr fontId="2" type="noConversion"/>
  </si>
  <si>
    <t>Zilean</t>
    <phoneticPr fontId="2" type="noConversion"/>
  </si>
  <si>
    <t>时光</t>
    <phoneticPr fontId="2" type="noConversion"/>
  </si>
  <si>
    <t>Zoe</t>
    <phoneticPr fontId="2" type="noConversion"/>
  </si>
  <si>
    <t>Zyra</t>
    <phoneticPr fontId="2" type="noConversion"/>
  </si>
  <si>
    <t>婕拉</t>
    <phoneticPr fontId="2" type="noConversion"/>
  </si>
  <si>
    <t>时空法师</t>
    <phoneticPr fontId="2" type="noConversion"/>
  </si>
  <si>
    <t>布隆</t>
    <phoneticPr fontId="2" type="noConversion"/>
  </si>
  <si>
    <t>风女</t>
    <phoneticPr fontId="2" type="noConversion"/>
  </si>
  <si>
    <t>Lux</t>
    <phoneticPr fontId="2" type="noConversion"/>
  </si>
  <si>
    <t>拉克丝</t>
    <phoneticPr fontId="2" type="noConversion"/>
  </si>
  <si>
    <t>string:&lt;</t>
    <phoneticPr fontId="2" type="noConversion"/>
  </si>
  <si>
    <t>pro</t>
    <phoneticPr fontId="2" type="noConversion"/>
  </si>
  <si>
    <t>职业</t>
    <phoneticPr fontId="2" type="noConversion"/>
  </si>
  <si>
    <t>string:&lt;&gt;</t>
    <phoneticPr fontId="2" type="noConversion"/>
  </si>
  <si>
    <t>战士</t>
    <phoneticPr fontId="2" type="noConversion"/>
  </si>
  <si>
    <t>法师</t>
    <phoneticPr fontId="2" type="noConversion"/>
  </si>
  <si>
    <t>刺客</t>
    <phoneticPr fontId="2" type="noConversion"/>
  </si>
  <si>
    <t>loc[1]</t>
    <phoneticPr fontId="2" type="noConversion"/>
  </si>
  <si>
    <t>loc[2]</t>
  </si>
  <si>
    <t>loc[3]</t>
  </si>
  <si>
    <t>string:e&lt;&gt;</t>
    <phoneticPr fontId="2" type="noConversion"/>
  </si>
  <si>
    <t>位置1</t>
    <phoneticPr fontId="2" type="noConversion"/>
  </si>
  <si>
    <t>位置2</t>
  </si>
  <si>
    <t>位置3</t>
  </si>
  <si>
    <t>坦克</t>
    <phoneticPr fontId="2" type="noConversion"/>
  </si>
  <si>
    <t>射手</t>
    <phoneticPr fontId="2" type="noConversion"/>
  </si>
  <si>
    <t>辅助</t>
    <phoneticPr fontId="2" type="noConversion"/>
  </si>
  <si>
    <t>Health.up</t>
    <phoneticPr fontId="2" type="noConversion"/>
  </si>
  <si>
    <t>HealthRegen.up</t>
    <phoneticPr fontId="2" type="noConversion"/>
  </si>
  <si>
    <t>Health.base</t>
    <phoneticPr fontId="2" type="noConversion"/>
  </si>
  <si>
    <t>HealthRegen.base</t>
    <phoneticPr fontId="2" type="noConversion"/>
  </si>
  <si>
    <t>AttackDamage.base</t>
    <phoneticPr fontId="2" type="noConversion"/>
  </si>
  <si>
    <t>AttackDamage.up</t>
    <phoneticPr fontId="2" type="noConversion"/>
  </si>
  <si>
    <t>Armor.base</t>
    <phoneticPr fontId="2" type="noConversion"/>
  </si>
  <si>
    <t>Armor.up</t>
    <phoneticPr fontId="2" type="noConversion"/>
  </si>
  <si>
    <t>AttackSpeed.base</t>
    <phoneticPr fontId="2" type="noConversion"/>
  </si>
  <si>
    <t>AttackSpeed.up</t>
    <phoneticPr fontId="2" type="noConversion"/>
  </si>
  <si>
    <t>MagicResist.base</t>
    <phoneticPr fontId="2" type="noConversion"/>
  </si>
  <si>
    <t>MagicResist.up</t>
    <phoneticPr fontId="2" type="noConversion"/>
  </si>
  <si>
    <t>MovementSpeed.base</t>
    <phoneticPr fontId="2" type="noConversion"/>
  </si>
  <si>
    <t>MovementSpeed.up</t>
    <phoneticPr fontId="2" type="noConversion"/>
  </si>
  <si>
    <t>移速成长</t>
    <phoneticPr fontId="2" type="noConversion"/>
  </si>
  <si>
    <t>奎因</t>
    <phoneticPr fontId="2" type="noConversion"/>
  </si>
  <si>
    <t>法术</t>
    <phoneticPr fontId="2" type="noConversion"/>
  </si>
  <si>
    <t>牧魂人</t>
    <phoneticPr fontId="2" type="noConversion"/>
  </si>
  <si>
    <t>等级</t>
    <phoneticPr fontId="2" type="noConversion"/>
  </si>
  <si>
    <t>生命</t>
    <phoneticPr fontId="2" type="noConversion"/>
  </si>
  <si>
    <t>防御</t>
    <phoneticPr fontId="2" type="noConversion"/>
  </si>
  <si>
    <t>攻击</t>
    <phoneticPr fontId="2" type="noConversion"/>
  </si>
  <si>
    <t>装备</t>
    <phoneticPr fontId="2" type="noConversion"/>
  </si>
  <si>
    <t>有效生命</t>
    <phoneticPr fontId="2" type="noConversion"/>
  </si>
  <si>
    <t>回合数</t>
    <phoneticPr fontId="2" type="noConversion"/>
  </si>
  <si>
    <t>AVB/S</t>
    <phoneticPr fontId="2" type="noConversion"/>
  </si>
  <si>
    <t>BVA/S</t>
    <phoneticPr fontId="2" type="noConversion"/>
  </si>
  <si>
    <t>技能</t>
    <phoneticPr fontId="2" type="noConversion"/>
  </si>
  <si>
    <t>Up</t>
    <phoneticPr fontId="2" type="noConversion"/>
  </si>
  <si>
    <t>Base</t>
    <phoneticPr fontId="2" type="noConversion"/>
  </si>
  <si>
    <t>预估等级</t>
    <phoneticPr fontId="2" type="noConversion"/>
  </si>
  <si>
    <t>伤害</t>
    <phoneticPr fontId="2" type="noConversion"/>
  </si>
  <si>
    <t>真实伤害</t>
    <phoneticPr fontId="2" type="noConversion"/>
  </si>
  <si>
    <t>真实百分比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</si>
</sst>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0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16" fillId="0" borderId="0">
      <alignment vertical="center"/>
    </xf>
    <xf numFmtId="0" fontId="17" fillId="0" borderId="0">
      <alignment vertical="center"/>
    </xf>
  </cellStyleXfs>
  <cellXfs count="39">
    <xf numFmtId="0" fontId="0" fillId="0" borderId="0" xfId="0"/>
    <xf numFmtId="0" fontId="5" fillId="2" borderId="0" xfId="10" applyFont="1" applyFill="1" applyAlignment="1">
      <alignment vertical="center"/>
    </xf>
    <xf numFmtId="0" fontId="6" fillId="10" borderId="8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6" fillId="10" borderId="13" xfId="10" applyFont="1" applyFill="1" applyBorder="1" applyAlignment="1">
      <alignment horizontal="center" vertical="center"/>
    </xf>
    <xf numFmtId="0" fontId="14" fillId="10" borderId="8" xfId="10" applyFont="1" applyFill="1" applyBorder="1" applyAlignment="1">
      <alignment horizontal="center" vertical="center"/>
    </xf>
    <xf numFmtId="0" fontId="14" fillId="10" borderId="1" xfId="10" applyFont="1" applyFill="1" applyBorder="1" applyAlignment="1">
      <alignment horizontal="center" vertical="center"/>
    </xf>
    <xf numFmtId="14" fontId="5" fillId="2" borderId="8" xfId="10" applyNumberFormat="1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0" fontId="5" fillId="2" borderId="8" xfId="10" applyFont="1" applyFill="1" applyBorder="1" applyAlignment="1">
      <alignment horizontal="center" vertical="center"/>
    </xf>
    <xf numFmtId="0" fontId="5" fillId="2" borderId="18" xfId="10" applyFont="1" applyFill="1" applyBorder="1" applyAlignment="1">
      <alignment horizontal="center" vertical="center"/>
    </xf>
    <xf numFmtId="0" fontId="5" fillId="2" borderId="19" xfId="10" applyFont="1" applyFill="1" applyBorder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0" fontId="14" fillId="10" borderId="1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12" fillId="9" borderId="5" xfId="10" applyFont="1" applyFill="1" applyBorder="1" applyAlignment="1">
      <alignment horizontal="center" vertical="center"/>
    </xf>
    <xf numFmtId="0" fontId="12" fillId="9" borderId="6" xfId="10" applyFont="1" applyFill="1" applyBorder="1" applyAlignment="1">
      <alignment horizontal="center" vertical="center"/>
    </xf>
    <xf numFmtId="0" fontId="12" fillId="9" borderId="7" xfId="10" applyFont="1" applyFill="1" applyBorder="1" applyAlignment="1">
      <alignment horizontal="center" vertical="center"/>
    </xf>
    <xf numFmtId="0" fontId="6" fillId="10" borderId="2" xfId="10" applyFont="1" applyFill="1" applyBorder="1" applyAlignment="1">
      <alignment horizontal="center" vertical="center"/>
    </xf>
    <xf numFmtId="0" fontId="6" fillId="10" borderId="11" xfId="10" applyFont="1" applyFill="1" applyBorder="1" applyAlignment="1">
      <alignment horizontal="center" vertical="center"/>
    </xf>
    <xf numFmtId="0" fontId="13" fillId="4" borderId="10" xfId="10" applyFont="1" applyFill="1" applyBorder="1" applyAlignment="1">
      <alignment horizontal="center" vertical="center"/>
    </xf>
    <xf numFmtId="0" fontId="13" fillId="4" borderId="12" xfId="10" applyFont="1" applyFill="1" applyBorder="1" applyAlignment="1">
      <alignment horizontal="center" vertical="center"/>
    </xf>
    <xf numFmtId="0" fontId="5" fillId="2" borderId="14" xfId="10" applyFont="1" applyFill="1" applyBorder="1" applyAlignment="1">
      <alignment horizontal="left" vertical="center"/>
    </xf>
    <xf numFmtId="0" fontId="5" fillId="2" borderId="15" xfId="10" applyFont="1" applyFill="1" applyBorder="1" applyAlignment="1">
      <alignment horizontal="left" vertical="center"/>
    </xf>
    <xf numFmtId="0" fontId="5" fillId="2" borderId="10" xfId="10" applyFont="1" applyFill="1" applyBorder="1" applyAlignment="1">
      <alignment horizontal="left" vertical="center"/>
    </xf>
    <xf numFmtId="0" fontId="14" fillId="9" borderId="8" xfId="10" applyFont="1" applyFill="1" applyBorder="1" applyAlignment="1">
      <alignment horizontal="center" vertical="center"/>
    </xf>
    <xf numFmtId="0" fontId="14" fillId="9" borderId="1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5" fillId="2" borderId="17" xfId="10" applyFont="1" applyFill="1" applyBorder="1" applyAlignment="1">
      <alignment horizontal="center" vertical="center"/>
    </xf>
    <xf numFmtId="0" fontId="5" fillId="2" borderId="20" xfId="10" applyFont="1" applyFill="1" applyBorder="1" applyAlignment="1">
      <alignment horizontal="center" vertical="center"/>
    </xf>
    <xf numFmtId="0" fontId="5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  <xf numFmtId="0" fontId="7" fillId="0" borderId="4" xfId="4">
      <alignment vertical="top" wrapText="1"/>
    </xf>
    <xf numFmtId="0" fontId="5" fillId="5" borderId="4" xfId="5">
      <alignment horizontal="center" vertical="center" shrinkToFit="1"/>
    </xf>
    <xf numFmtId="0" fontId="0" fillId="8" borderId="4" xfId="8" applyFont="1">
      <alignment horizontal="center" vertical="center" wrapText="1"/>
    </xf>
    <xf numFmtId="0" fontId="8" fillId="0" borderId="3" xfId="3">
      <alignment horizontal="center" vertical="center"/>
    </xf>
    <xf numFmtId="0" fontId="5" fillId="5" borderId="22" xfId="5" applyBorder="1">
      <alignment horizontal="center" vertical="center" shrinkToFit="1"/>
    </xf>
  </cellXfs>
  <cellStyles count="14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常规 2 2" xfId="13" xr:uid="{CDFF72AF-D36D-4EED-A9BD-0C9F32BD4192}"/>
    <cellStyle name="常规 3" xfId="12" xr:uid="{51523506-F7BD-41AA-93AF-29CA5756DA06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中文标题" xfId="2" xr:uid="{00000000-0005-0000-0000-00000A000000}"/>
    <cellStyle name="纵向标题" xfId="8" xr:uid="{00000000-0005-0000-0000-00000B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D5D9-16E6-49A5-B251-D13C215A0E8F}">
  <dimension ref="B1:E30"/>
  <sheetViews>
    <sheetView workbookViewId="0">
      <selection activeCell="C5" sqref="C5:E5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6" t="s">
        <v>15</v>
      </c>
      <c r="C2" s="17"/>
      <c r="D2" s="17"/>
      <c r="E2" s="18"/>
    </row>
    <row r="3" spans="2:5" ht="35.1" customHeight="1" x14ac:dyDescent="0.2">
      <c r="B3" s="2" t="s">
        <v>0</v>
      </c>
      <c r="C3" s="3" t="s">
        <v>11</v>
      </c>
      <c r="D3" s="19" t="s">
        <v>1</v>
      </c>
      <c r="E3" s="21" t="s">
        <v>16</v>
      </c>
    </row>
    <row r="4" spans="2:5" ht="35.1" customHeight="1" x14ac:dyDescent="0.2">
      <c r="B4" s="2" t="s">
        <v>2</v>
      </c>
      <c r="C4" s="3" t="s">
        <v>12</v>
      </c>
      <c r="D4" s="20"/>
      <c r="E4" s="22"/>
    </row>
    <row r="5" spans="2:5" ht="35.1" customHeight="1" x14ac:dyDescent="0.2">
      <c r="B5" s="4" t="s">
        <v>3</v>
      </c>
      <c r="C5" s="23" t="s">
        <v>14</v>
      </c>
      <c r="D5" s="24"/>
      <c r="E5" s="25"/>
    </row>
    <row r="6" spans="2:5" ht="18" x14ac:dyDescent="0.2">
      <c r="B6" s="26" t="s">
        <v>4</v>
      </c>
      <c r="C6" s="27"/>
      <c r="D6" s="27"/>
      <c r="E6" s="28"/>
    </row>
    <row r="7" spans="2:5" ht="18" x14ac:dyDescent="0.2">
      <c r="B7" s="5" t="s">
        <v>5</v>
      </c>
      <c r="C7" s="6" t="s">
        <v>6</v>
      </c>
      <c r="D7" s="14" t="s">
        <v>7</v>
      </c>
      <c r="E7" s="15"/>
    </row>
    <row r="8" spans="2:5" x14ac:dyDescent="0.2">
      <c r="B8" s="7">
        <v>43348</v>
      </c>
      <c r="C8" s="8" t="s">
        <v>10</v>
      </c>
      <c r="D8" s="29" t="s">
        <v>8</v>
      </c>
      <c r="E8" s="30"/>
    </row>
    <row r="9" spans="2:5" x14ac:dyDescent="0.2">
      <c r="B9" s="7"/>
      <c r="C9" s="8"/>
      <c r="D9" s="29"/>
      <c r="E9" s="30"/>
    </row>
    <row r="10" spans="2:5" x14ac:dyDescent="0.2">
      <c r="B10" s="9"/>
      <c r="C10" s="8"/>
      <c r="D10" s="29"/>
      <c r="E10" s="30"/>
    </row>
    <row r="11" spans="2:5" x14ac:dyDescent="0.2">
      <c r="B11" s="9"/>
      <c r="C11" s="8"/>
      <c r="D11" s="29"/>
      <c r="E11" s="30"/>
    </row>
    <row r="12" spans="2:5" x14ac:dyDescent="0.2">
      <c r="B12" s="9"/>
      <c r="C12" s="8"/>
      <c r="D12" s="29"/>
      <c r="E12" s="30"/>
    </row>
    <row r="13" spans="2:5" x14ac:dyDescent="0.2">
      <c r="B13" s="9"/>
      <c r="C13" s="8"/>
      <c r="D13" s="29"/>
      <c r="E13" s="30"/>
    </row>
    <row r="14" spans="2:5" x14ac:dyDescent="0.2">
      <c r="B14" s="9"/>
      <c r="C14" s="8"/>
      <c r="D14" s="29"/>
      <c r="E14" s="30"/>
    </row>
    <row r="15" spans="2:5" x14ac:dyDescent="0.2">
      <c r="B15" s="9"/>
      <c r="C15" s="8"/>
      <c r="D15" s="29"/>
      <c r="E15" s="30"/>
    </row>
    <row r="16" spans="2:5" x14ac:dyDescent="0.2">
      <c r="B16" s="9"/>
      <c r="C16" s="8"/>
      <c r="D16" s="29"/>
      <c r="E16" s="30"/>
    </row>
    <row r="17" spans="2:5" x14ac:dyDescent="0.2">
      <c r="B17" s="9"/>
      <c r="C17" s="8"/>
      <c r="D17" s="29"/>
      <c r="E17" s="30"/>
    </row>
    <row r="18" spans="2:5" x14ac:dyDescent="0.2">
      <c r="B18" s="9"/>
      <c r="C18" s="8"/>
      <c r="D18" s="29"/>
      <c r="E18" s="30"/>
    </row>
    <row r="19" spans="2:5" x14ac:dyDescent="0.2">
      <c r="B19" s="9"/>
      <c r="C19" s="8"/>
      <c r="D19" s="29"/>
      <c r="E19" s="30"/>
    </row>
    <row r="20" spans="2:5" x14ac:dyDescent="0.2">
      <c r="B20" s="9"/>
      <c r="C20" s="8"/>
      <c r="D20" s="29"/>
      <c r="E20" s="30"/>
    </row>
    <row r="21" spans="2:5" x14ac:dyDescent="0.2">
      <c r="B21" s="9"/>
      <c r="C21" s="8"/>
      <c r="D21" s="29"/>
      <c r="E21" s="30"/>
    </row>
    <row r="22" spans="2:5" x14ac:dyDescent="0.2">
      <c r="B22" s="9"/>
      <c r="C22" s="8"/>
      <c r="D22" s="29"/>
      <c r="E22" s="30"/>
    </row>
    <row r="23" spans="2:5" x14ac:dyDescent="0.2">
      <c r="B23" s="9"/>
      <c r="C23" s="8"/>
      <c r="D23" s="29"/>
      <c r="E23" s="30"/>
    </row>
    <row r="24" spans="2:5" x14ac:dyDescent="0.2">
      <c r="B24" s="9"/>
      <c r="C24" s="8"/>
      <c r="D24" s="29"/>
      <c r="E24" s="30"/>
    </row>
    <row r="25" spans="2:5" x14ac:dyDescent="0.2">
      <c r="B25" s="9"/>
      <c r="C25" s="8"/>
      <c r="D25" s="29"/>
      <c r="E25" s="30"/>
    </row>
    <row r="26" spans="2:5" x14ac:dyDescent="0.2">
      <c r="B26" s="9"/>
      <c r="C26" s="8"/>
      <c r="D26" s="29"/>
      <c r="E26" s="30"/>
    </row>
    <row r="27" spans="2:5" x14ac:dyDescent="0.2">
      <c r="B27" s="9"/>
      <c r="C27" s="8"/>
      <c r="D27" s="29"/>
      <c r="E27" s="30"/>
    </row>
    <row r="28" spans="2:5" ht="18" thickBot="1" x14ac:dyDescent="0.25">
      <c r="B28" s="10"/>
      <c r="C28" s="11"/>
      <c r="D28" s="31"/>
      <c r="E28" s="32"/>
    </row>
    <row r="30" spans="2:5" x14ac:dyDescent="0.2">
      <c r="B30" s="33" t="s">
        <v>9</v>
      </c>
      <c r="C30" s="33"/>
      <c r="D30" s="33"/>
      <c r="E30" s="33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89DCA2B0-FD00-44B2-A5F5-0C58A1AC3CC4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99523-B3E5-436D-9DF2-7C6D63AFB00C}">
  <dimension ref="A1:B100"/>
  <sheetViews>
    <sheetView workbookViewId="0">
      <selection activeCell="D5" sqref="D5"/>
    </sheetView>
  </sheetViews>
  <sheetFormatPr defaultRowHeight="14.25" x14ac:dyDescent="0.2"/>
  <cols>
    <col min="1" max="2" width="10.875" customWidth="1"/>
  </cols>
  <sheetData>
    <row r="1" spans="1:2" x14ac:dyDescent="0.2">
      <c r="A1" t="s">
        <v>35</v>
      </c>
      <c r="B1" t="s">
        <v>36</v>
      </c>
    </row>
    <row r="2" spans="1:2" ht="50.1" customHeight="1" x14ac:dyDescent="0.2"/>
    <row r="3" spans="1:2" ht="50.1" customHeight="1" x14ac:dyDescent="0.2"/>
    <row r="4" spans="1:2" ht="50.1" customHeight="1" x14ac:dyDescent="0.2"/>
    <row r="5" spans="1:2" ht="50.1" customHeight="1" x14ac:dyDescent="0.2"/>
    <row r="6" spans="1:2" ht="50.1" customHeight="1" x14ac:dyDescent="0.2"/>
    <row r="7" spans="1:2" ht="50.1" customHeight="1" x14ac:dyDescent="0.2"/>
    <row r="8" spans="1:2" ht="50.1" customHeight="1" x14ac:dyDescent="0.2"/>
    <row r="9" spans="1:2" ht="50.1" customHeight="1" x14ac:dyDescent="0.2"/>
    <row r="10" spans="1:2" ht="50.1" customHeight="1" x14ac:dyDescent="0.2"/>
    <row r="11" spans="1:2" ht="50.1" customHeight="1" x14ac:dyDescent="0.2"/>
    <row r="12" spans="1:2" ht="50.1" customHeight="1" x14ac:dyDescent="0.2"/>
    <row r="13" spans="1:2" ht="50.1" customHeight="1" x14ac:dyDescent="0.2"/>
    <row r="14" spans="1:2" ht="50.1" customHeight="1" x14ac:dyDescent="0.2"/>
    <row r="15" spans="1:2" ht="50.1" customHeight="1" x14ac:dyDescent="0.2"/>
    <row r="16" spans="1:2" ht="50.1" customHeight="1" x14ac:dyDescent="0.2"/>
    <row r="17" ht="50.1" customHeight="1" x14ac:dyDescent="0.2"/>
    <row r="18" ht="50.1" customHeight="1" x14ac:dyDescent="0.2"/>
    <row r="19" ht="50.1" customHeight="1" x14ac:dyDescent="0.2"/>
    <row r="20" ht="50.1" customHeight="1" x14ac:dyDescent="0.2"/>
    <row r="21" ht="50.1" customHeight="1" x14ac:dyDescent="0.2"/>
    <row r="22" ht="50.1" customHeight="1" x14ac:dyDescent="0.2"/>
    <row r="23" ht="50.1" customHeight="1" x14ac:dyDescent="0.2"/>
    <row r="24" ht="50.1" customHeight="1" x14ac:dyDescent="0.2"/>
    <row r="25" ht="50.1" customHeight="1" x14ac:dyDescent="0.2"/>
    <row r="26" ht="50.1" customHeight="1" x14ac:dyDescent="0.2"/>
    <row r="27" ht="50.1" customHeight="1" x14ac:dyDescent="0.2"/>
    <row r="28" ht="50.1" customHeight="1" x14ac:dyDescent="0.2"/>
    <row r="29" ht="50.1" customHeight="1" x14ac:dyDescent="0.2"/>
    <row r="30" ht="50.1" customHeight="1" x14ac:dyDescent="0.2"/>
    <row r="31" ht="50.1" customHeight="1" x14ac:dyDescent="0.2"/>
    <row r="32" ht="50.1" customHeight="1" x14ac:dyDescent="0.2"/>
    <row r="33" ht="50.1" customHeight="1" x14ac:dyDescent="0.2"/>
    <row r="34" ht="50.1" customHeight="1" x14ac:dyDescent="0.2"/>
    <row r="35" ht="50.1" customHeight="1" x14ac:dyDescent="0.2"/>
    <row r="36" ht="50.1" customHeight="1" x14ac:dyDescent="0.2"/>
    <row r="37" ht="50.1" customHeight="1" x14ac:dyDescent="0.2"/>
    <row r="38" ht="50.1" customHeight="1" x14ac:dyDescent="0.2"/>
    <row r="39" ht="50.1" customHeight="1" x14ac:dyDescent="0.2"/>
    <row r="40" ht="50.1" customHeight="1" x14ac:dyDescent="0.2"/>
    <row r="41" ht="50.1" customHeight="1" x14ac:dyDescent="0.2"/>
    <row r="42" ht="50.1" customHeight="1" x14ac:dyDescent="0.2"/>
    <row r="43" ht="50.1" customHeight="1" x14ac:dyDescent="0.2"/>
    <row r="44" ht="50.1" customHeight="1" x14ac:dyDescent="0.2"/>
    <row r="45" ht="50.1" customHeight="1" x14ac:dyDescent="0.2"/>
    <row r="46" ht="50.1" customHeight="1" x14ac:dyDescent="0.2"/>
    <row r="47" ht="50.1" customHeight="1" x14ac:dyDescent="0.2"/>
    <row r="48" ht="50.1" customHeight="1" x14ac:dyDescent="0.2"/>
    <row r="49" ht="50.1" customHeight="1" x14ac:dyDescent="0.2"/>
    <row r="50" ht="50.1" customHeight="1" x14ac:dyDescent="0.2"/>
    <row r="51" ht="50.1" customHeight="1" x14ac:dyDescent="0.2"/>
    <row r="52" ht="50.1" customHeight="1" x14ac:dyDescent="0.2"/>
    <row r="53" ht="50.1" customHeight="1" x14ac:dyDescent="0.2"/>
    <row r="54" ht="50.1" customHeight="1" x14ac:dyDescent="0.2"/>
    <row r="55" ht="50.1" customHeight="1" x14ac:dyDescent="0.2"/>
    <row r="56" ht="50.1" customHeight="1" x14ac:dyDescent="0.2"/>
    <row r="57" ht="50.1" customHeight="1" x14ac:dyDescent="0.2"/>
    <row r="58" ht="50.1" customHeight="1" x14ac:dyDescent="0.2"/>
    <row r="59" ht="50.1" customHeight="1" x14ac:dyDescent="0.2"/>
    <row r="60" ht="50.1" customHeight="1" x14ac:dyDescent="0.2"/>
    <row r="61" ht="50.1" customHeight="1" x14ac:dyDescent="0.2"/>
    <row r="62" ht="50.1" customHeight="1" x14ac:dyDescent="0.2"/>
    <row r="63" ht="50.1" customHeight="1" x14ac:dyDescent="0.2"/>
    <row r="64" ht="50.1" customHeight="1" x14ac:dyDescent="0.2"/>
    <row r="65" ht="50.1" customHeight="1" x14ac:dyDescent="0.2"/>
    <row r="66" ht="50.1" customHeight="1" x14ac:dyDescent="0.2"/>
    <row r="67" ht="50.1" customHeight="1" x14ac:dyDescent="0.2"/>
    <row r="68" ht="50.1" customHeight="1" x14ac:dyDescent="0.2"/>
    <row r="69" ht="50.1" customHeight="1" x14ac:dyDescent="0.2"/>
    <row r="70" ht="50.1" customHeight="1" x14ac:dyDescent="0.2"/>
    <row r="71" ht="50.1" customHeight="1" x14ac:dyDescent="0.2"/>
    <row r="72" ht="50.1" customHeight="1" x14ac:dyDescent="0.2"/>
    <row r="73" ht="50.1" customHeight="1" x14ac:dyDescent="0.2"/>
    <row r="74" ht="50.1" customHeight="1" x14ac:dyDescent="0.2"/>
    <row r="75" ht="50.1" customHeight="1" x14ac:dyDescent="0.2"/>
    <row r="76" ht="50.1" customHeight="1" x14ac:dyDescent="0.2"/>
    <row r="77" ht="50.1" customHeight="1" x14ac:dyDescent="0.2"/>
    <row r="78" ht="50.1" customHeight="1" x14ac:dyDescent="0.2"/>
    <row r="79" ht="50.1" customHeight="1" x14ac:dyDescent="0.2"/>
    <row r="80" ht="50.1" customHeight="1" x14ac:dyDescent="0.2"/>
    <row r="81" ht="50.1" customHeight="1" x14ac:dyDescent="0.2"/>
    <row r="82" ht="50.1" customHeight="1" x14ac:dyDescent="0.2"/>
    <row r="83" ht="50.1" customHeight="1" x14ac:dyDescent="0.2"/>
    <row r="84" ht="50.1" customHeight="1" x14ac:dyDescent="0.2"/>
    <row r="85" ht="50.1" customHeight="1" x14ac:dyDescent="0.2"/>
    <row r="86" ht="50.1" customHeight="1" x14ac:dyDescent="0.2"/>
    <row r="87" ht="50.1" customHeight="1" x14ac:dyDescent="0.2"/>
    <row r="88" ht="50.1" customHeight="1" x14ac:dyDescent="0.2"/>
    <row r="89" ht="50.1" customHeight="1" x14ac:dyDescent="0.2"/>
    <row r="90" ht="50.1" customHeight="1" x14ac:dyDescent="0.2"/>
    <row r="91" ht="50.1" customHeight="1" x14ac:dyDescent="0.2"/>
    <row r="92" ht="50.1" customHeight="1" x14ac:dyDescent="0.2"/>
    <row r="93" ht="50.1" customHeight="1" x14ac:dyDescent="0.2"/>
    <row r="94" ht="50.1" customHeight="1" x14ac:dyDescent="0.2"/>
    <row r="95" ht="50.1" customHeight="1" x14ac:dyDescent="0.2"/>
    <row r="96" ht="50.1" customHeight="1" x14ac:dyDescent="0.2"/>
    <row r="97" ht="50.1" customHeight="1" x14ac:dyDescent="0.2"/>
    <row r="98" ht="50.1" customHeight="1" x14ac:dyDescent="0.2"/>
    <row r="99" ht="50.1" customHeight="1" x14ac:dyDescent="0.2"/>
    <row r="100" ht="50.1" customHeight="1" x14ac:dyDescent="0.2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7024-21DA-4CEE-9ED0-D2ABA22B5442}">
  <dimension ref="A1:U144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9" sqref="M9"/>
    </sheetView>
  </sheetViews>
  <sheetFormatPr defaultRowHeight="14.25" x14ac:dyDescent="0.2"/>
  <cols>
    <col min="2" max="2" width="13.875" customWidth="1"/>
    <col min="8" max="8" width="11.5" customWidth="1"/>
    <col min="9" max="9" width="13.375" customWidth="1"/>
    <col min="10" max="10" width="15.875" customWidth="1"/>
    <col min="11" max="11" width="15.125" customWidth="1"/>
    <col min="12" max="12" width="18.25" customWidth="1"/>
    <col min="13" max="13" width="16.25" customWidth="1"/>
    <col min="14" max="14" width="11.25" customWidth="1"/>
    <col min="16" max="16" width="16.25" customWidth="1"/>
    <col min="17" max="17" width="14" customWidth="1"/>
    <col min="18" max="18" width="15.25" customWidth="1"/>
    <col min="19" max="19" width="13.5" customWidth="1"/>
    <col min="20" max="20" width="19.875" customWidth="1"/>
    <col min="21" max="21" width="21" customWidth="1"/>
  </cols>
  <sheetData>
    <row r="1" spans="1:21" x14ac:dyDescent="0.2">
      <c r="A1" t="s">
        <v>17</v>
      </c>
      <c r="B1" t="s">
        <v>18</v>
      </c>
      <c r="C1" t="s">
        <v>37</v>
      </c>
      <c r="D1" t="s">
        <v>325</v>
      </c>
      <c r="E1" t="s">
        <v>326</v>
      </c>
      <c r="F1" t="s">
        <v>327</v>
      </c>
      <c r="G1" t="s">
        <v>319</v>
      </c>
      <c r="H1" t="s">
        <v>337</v>
      </c>
      <c r="I1" t="s">
        <v>335</v>
      </c>
      <c r="J1" t="s">
        <v>338</v>
      </c>
      <c r="K1" t="s">
        <v>336</v>
      </c>
      <c r="L1" t="s">
        <v>339</v>
      </c>
      <c r="M1" t="s">
        <v>340</v>
      </c>
      <c r="N1" t="s">
        <v>341</v>
      </c>
      <c r="O1" t="s">
        <v>342</v>
      </c>
      <c r="P1" t="s">
        <v>343</v>
      </c>
      <c r="Q1" t="s">
        <v>344</v>
      </c>
      <c r="R1" t="s">
        <v>345</v>
      </c>
      <c r="S1" t="s">
        <v>346</v>
      </c>
      <c r="T1" t="s">
        <v>347</v>
      </c>
      <c r="U1" t="s">
        <v>348</v>
      </c>
    </row>
    <row r="2" spans="1:21" x14ac:dyDescent="0.2">
      <c r="A2" t="s">
        <v>19</v>
      </c>
      <c r="B2" t="s">
        <v>318</v>
      </c>
      <c r="C2" t="s">
        <v>318</v>
      </c>
      <c r="D2" t="s">
        <v>328</v>
      </c>
      <c r="E2" t="s">
        <v>328</v>
      </c>
      <c r="F2" t="s">
        <v>328</v>
      </c>
      <c r="G2" t="s">
        <v>321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</row>
    <row r="3" spans="1:21" x14ac:dyDescent="0.2">
      <c r="A3" t="s">
        <v>17</v>
      </c>
      <c r="B3" t="s">
        <v>21</v>
      </c>
      <c r="C3" t="s">
        <v>38</v>
      </c>
      <c r="D3" t="s">
        <v>329</v>
      </c>
      <c r="E3" t="s">
        <v>330</v>
      </c>
      <c r="F3" t="s">
        <v>331</v>
      </c>
      <c r="G3" t="s">
        <v>320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13</v>
      </c>
      <c r="O3" t="s">
        <v>28</v>
      </c>
      <c r="P3" t="s">
        <v>29</v>
      </c>
      <c r="Q3" t="s">
        <v>30</v>
      </c>
      <c r="R3" t="s">
        <v>31</v>
      </c>
      <c r="S3" t="s">
        <v>32</v>
      </c>
      <c r="T3" t="s">
        <v>33</v>
      </c>
      <c r="U3" t="s">
        <v>349</v>
      </c>
    </row>
    <row r="4" spans="1:21" x14ac:dyDescent="0.2">
      <c r="A4">
        <v>1</v>
      </c>
      <c r="B4" t="s">
        <v>40</v>
      </c>
      <c r="C4" t="s">
        <v>41</v>
      </c>
      <c r="G4" t="s">
        <v>322</v>
      </c>
      <c r="H4">
        <v>580</v>
      </c>
      <c r="I4">
        <v>80</v>
      </c>
      <c r="J4">
        <v>5</v>
      </c>
      <c r="K4">
        <v>0.25</v>
      </c>
      <c r="L4">
        <v>60</v>
      </c>
      <c r="M4">
        <v>5</v>
      </c>
      <c r="N4">
        <v>33</v>
      </c>
      <c r="O4">
        <v>3.25</v>
      </c>
      <c r="P4">
        <v>0.65100000000000002</v>
      </c>
      <c r="Q4" s="13">
        <v>2.5000000000000001E-2</v>
      </c>
      <c r="R4">
        <v>32.1</v>
      </c>
      <c r="S4">
        <v>1.25</v>
      </c>
      <c r="T4">
        <v>345</v>
      </c>
      <c r="U4">
        <v>0</v>
      </c>
    </row>
    <row r="5" spans="1:21" x14ac:dyDescent="0.2">
      <c r="A5">
        <v>2</v>
      </c>
      <c r="B5" t="s">
        <v>42</v>
      </c>
      <c r="C5" t="s">
        <v>43</v>
      </c>
      <c r="G5" t="s">
        <v>323</v>
      </c>
      <c r="H5">
        <v>526</v>
      </c>
      <c r="I5">
        <v>92</v>
      </c>
      <c r="J5">
        <v>6.5</v>
      </c>
      <c r="K5">
        <v>0.6</v>
      </c>
      <c r="L5">
        <v>53.04</v>
      </c>
      <c r="M5">
        <v>3</v>
      </c>
      <c r="N5">
        <v>20.88</v>
      </c>
      <c r="O5">
        <v>3.5</v>
      </c>
      <c r="P5">
        <v>0.66800000000000004</v>
      </c>
      <c r="Q5" s="12">
        <v>0.02</v>
      </c>
      <c r="R5">
        <v>30</v>
      </c>
      <c r="S5">
        <v>0.5</v>
      </c>
      <c r="T5">
        <v>330</v>
      </c>
      <c r="U5">
        <v>0</v>
      </c>
    </row>
    <row r="6" spans="1:21" x14ac:dyDescent="0.2">
      <c r="A6">
        <v>3</v>
      </c>
      <c r="B6" t="s">
        <v>44</v>
      </c>
      <c r="C6" t="s">
        <v>45</v>
      </c>
      <c r="G6" t="s">
        <v>324</v>
      </c>
      <c r="H6">
        <v>550</v>
      </c>
      <c r="I6">
        <v>85</v>
      </c>
      <c r="J6">
        <v>3.5</v>
      </c>
      <c r="K6">
        <v>0.5</v>
      </c>
      <c r="L6">
        <v>62.4</v>
      </c>
      <c r="M6">
        <v>3.3</v>
      </c>
      <c r="N6">
        <v>23</v>
      </c>
      <c r="O6">
        <v>3.5</v>
      </c>
      <c r="P6">
        <v>0.625</v>
      </c>
      <c r="Q6" s="13">
        <v>3.2000000000000001E-2</v>
      </c>
      <c r="R6">
        <v>32.1</v>
      </c>
      <c r="S6">
        <v>1.25</v>
      </c>
      <c r="T6">
        <v>345</v>
      </c>
      <c r="U6">
        <v>0</v>
      </c>
    </row>
    <row r="7" spans="1:21" x14ac:dyDescent="0.2">
      <c r="A7">
        <v>4</v>
      </c>
      <c r="B7" t="s">
        <v>46</v>
      </c>
      <c r="C7" t="s">
        <v>47</v>
      </c>
      <c r="G7" t="s">
        <v>332</v>
      </c>
      <c r="H7">
        <v>613.36</v>
      </c>
      <c r="I7">
        <v>106</v>
      </c>
      <c r="J7">
        <v>8.5</v>
      </c>
      <c r="K7">
        <v>0.85</v>
      </c>
      <c r="L7">
        <v>61.11</v>
      </c>
      <c r="M7">
        <v>3.62</v>
      </c>
      <c r="N7">
        <v>44</v>
      </c>
      <c r="O7">
        <v>3.5</v>
      </c>
      <c r="P7">
        <v>0.625</v>
      </c>
      <c r="Q7" s="13">
        <v>2.1250000000000002E-2</v>
      </c>
      <c r="R7">
        <v>32.1</v>
      </c>
      <c r="S7">
        <v>1.25</v>
      </c>
      <c r="T7">
        <v>330</v>
      </c>
      <c r="U7">
        <v>0</v>
      </c>
    </row>
    <row r="8" spans="1:21" x14ac:dyDescent="0.2">
      <c r="A8">
        <v>5</v>
      </c>
      <c r="B8" t="s">
        <v>48</v>
      </c>
      <c r="C8" t="s">
        <v>49</v>
      </c>
      <c r="G8" t="s">
        <v>332</v>
      </c>
      <c r="H8">
        <v>613.12</v>
      </c>
      <c r="I8">
        <v>84</v>
      </c>
      <c r="J8">
        <v>9</v>
      </c>
      <c r="K8">
        <v>0.85</v>
      </c>
      <c r="L8">
        <v>53.38</v>
      </c>
      <c r="M8">
        <v>3.8</v>
      </c>
      <c r="N8">
        <v>33</v>
      </c>
      <c r="O8">
        <v>3.8</v>
      </c>
      <c r="P8">
        <v>0.63800000000000001</v>
      </c>
      <c r="Q8" s="13">
        <v>2.18E-2</v>
      </c>
      <c r="R8">
        <v>32.1</v>
      </c>
      <c r="S8">
        <v>1.25</v>
      </c>
      <c r="T8">
        <v>335</v>
      </c>
      <c r="U8">
        <v>0</v>
      </c>
    </row>
    <row r="9" spans="1:21" x14ac:dyDescent="0.2">
      <c r="A9">
        <v>6</v>
      </c>
      <c r="B9" t="s">
        <v>50</v>
      </c>
      <c r="C9" t="s">
        <v>51</v>
      </c>
      <c r="G9" t="s">
        <v>323</v>
      </c>
      <c r="H9">
        <v>480</v>
      </c>
      <c r="I9">
        <v>82</v>
      </c>
      <c r="J9">
        <v>5.5</v>
      </c>
      <c r="K9">
        <v>0.55000000000000004</v>
      </c>
      <c r="L9">
        <v>51.375999999999998</v>
      </c>
      <c r="M9">
        <v>3.2</v>
      </c>
      <c r="N9">
        <v>21.22</v>
      </c>
      <c r="O9">
        <v>4</v>
      </c>
      <c r="P9">
        <v>0.625</v>
      </c>
      <c r="Q9" s="13">
        <v>1.6799999999999999E-2</v>
      </c>
      <c r="R9">
        <v>30</v>
      </c>
      <c r="S9">
        <v>0.5</v>
      </c>
      <c r="T9">
        <v>325</v>
      </c>
      <c r="U9">
        <v>0</v>
      </c>
    </row>
    <row r="10" spans="1:21" x14ac:dyDescent="0.2">
      <c r="A10">
        <v>7</v>
      </c>
      <c r="B10" t="s">
        <v>52</v>
      </c>
      <c r="C10" t="s">
        <v>53</v>
      </c>
      <c r="G10" t="s">
        <v>323</v>
      </c>
      <c r="H10">
        <v>524</v>
      </c>
      <c r="I10">
        <v>88</v>
      </c>
      <c r="J10">
        <v>5.5</v>
      </c>
      <c r="K10">
        <v>0.55000000000000004</v>
      </c>
      <c r="L10">
        <v>50.41</v>
      </c>
      <c r="M10">
        <v>2.625</v>
      </c>
      <c r="N10">
        <v>19.22</v>
      </c>
      <c r="O10">
        <v>4</v>
      </c>
      <c r="P10">
        <v>0.57899999999999996</v>
      </c>
      <c r="Q10" s="13">
        <v>1.3599999999999999E-2</v>
      </c>
      <c r="R10">
        <v>30</v>
      </c>
      <c r="S10">
        <v>0.5</v>
      </c>
      <c r="T10">
        <v>335</v>
      </c>
      <c r="U10">
        <v>0</v>
      </c>
    </row>
    <row r="11" spans="1:21" x14ac:dyDescent="0.2">
      <c r="A11">
        <v>8</v>
      </c>
      <c r="B11" t="s">
        <v>54</v>
      </c>
      <c r="C11" t="s">
        <v>55</v>
      </c>
      <c r="G11" t="s">
        <v>333</v>
      </c>
      <c r="H11">
        <v>539</v>
      </c>
      <c r="I11">
        <v>85</v>
      </c>
      <c r="J11">
        <v>3.5</v>
      </c>
      <c r="K11">
        <v>0.55000000000000004</v>
      </c>
      <c r="L11">
        <v>61</v>
      </c>
      <c r="M11">
        <v>2.96</v>
      </c>
      <c r="N11">
        <v>26</v>
      </c>
      <c r="O11">
        <v>3.4</v>
      </c>
      <c r="P11">
        <v>0.65800000000000003</v>
      </c>
      <c r="Q11" s="13">
        <v>3.3300000000000003E-2</v>
      </c>
      <c r="R11">
        <v>30</v>
      </c>
      <c r="S11">
        <v>0.5</v>
      </c>
      <c r="T11">
        <v>325</v>
      </c>
      <c r="U11">
        <v>0</v>
      </c>
    </row>
    <row r="12" spans="1:21" x14ac:dyDescent="0.2">
      <c r="A12">
        <v>9</v>
      </c>
      <c r="B12" t="s">
        <v>56</v>
      </c>
      <c r="C12" t="s">
        <v>57</v>
      </c>
      <c r="G12" t="s">
        <v>323</v>
      </c>
      <c r="H12">
        <v>562</v>
      </c>
      <c r="I12">
        <v>92</v>
      </c>
      <c r="J12">
        <v>6.5</v>
      </c>
      <c r="K12">
        <v>0.6</v>
      </c>
      <c r="L12">
        <v>57</v>
      </c>
      <c r="M12">
        <v>3.2</v>
      </c>
      <c r="N12">
        <v>19</v>
      </c>
      <c r="O12">
        <v>3.6</v>
      </c>
      <c r="P12">
        <v>0.625</v>
      </c>
      <c r="Q12" s="13">
        <v>1.3599999999999999E-2</v>
      </c>
      <c r="R12">
        <v>30</v>
      </c>
      <c r="S12">
        <v>0.5</v>
      </c>
      <c r="T12">
        <v>325</v>
      </c>
      <c r="U12">
        <v>0</v>
      </c>
    </row>
    <row r="13" spans="1:21" x14ac:dyDescent="0.2">
      <c r="A13">
        <v>10</v>
      </c>
      <c r="B13" t="s">
        <v>58</v>
      </c>
      <c r="C13" t="s">
        <v>59</v>
      </c>
      <c r="G13" t="s">
        <v>323</v>
      </c>
      <c r="H13">
        <v>552</v>
      </c>
      <c r="I13">
        <v>92</v>
      </c>
      <c r="J13">
        <v>7</v>
      </c>
      <c r="K13">
        <v>0.55000000000000004</v>
      </c>
      <c r="L13">
        <v>52</v>
      </c>
      <c r="M13">
        <v>2.8</v>
      </c>
      <c r="N13">
        <v>19.04</v>
      </c>
      <c r="O13">
        <v>3</v>
      </c>
      <c r="P13">
        <v>0.63800000000000001</v>
      </c>
      <c r="Q13" s="13">
        <v>1.4999999999999999E-2</v>
      </c>
      <c r="R13">
        <v>30</v>
      </c>
      <c r="S13">
        <v>0.5</v>
      </c>
      <c r="T13">
        <v>335</v>
      </c>
      <c r="U13">
        <v>0</v>
      </c>
    </row>
    <row r="14" spans="1:21" x14ac:dyDescent="0.2">
      <c r="A14">
        <v>11</v>
      </c>
      <c r="B14" t="s">
        <v>60</v>
      </c>
      <c r="C14" t="s">
        <v>61</v>
      </c>
      <c r="G14" t="s">
        <v>334</v>
      </c>
      <c r="H14">
        <v>535</v>
      </c>
      <c r="I14">
        <v>89</v>
      </c>
      <c r="J14">
        <v>7.5</v>
      </c>
      <c r="K14">
        <v>0.55000000000000004</v>
      </c>
      <c r="L14">
        <v>52</v>
      </c>
      <c r="M14">
        <v>3</v>
      </c>
      <c r="N14">
        <v>34</v>
      </c>
      <c r="O14">
        <v>4</v>
      </c>
      <c r="P14">
        <v>0.625</v>
      </c>
      <c r="Q14" s="12">
        <v>0.02</v>
      </c>
      <c r="R14">
        <v>30</v>
      </c>
      <c r="S14">
        <v>0.5</v>
      </c>
      <c r="T14">
        <v>330</v>
      </c>
      <c r="U14">
        <v>0</v>
      </c>
    </row>
    <row r="15" spans="1:21" x14ac:dyDescent="0.2">
      <c r="A15">
        <v>12</v>
      </c>
      <c r="B15" t="s">
        <v>62</v>
      </c>
      <c r="C15" t="s">
        <v>63</v>
      </c>
      <c r="G15" t="s">
        <v>332</v>
      </c>
      <c r="H15">
        <v>582.6</v>
      </c>
      <c r="I15">
        <v>95</v>
      </c>
      <c r="J15">
        <v>8.5</v>
      </c>
      <c r="K15">
        <v>0.75</v>
      </c>
      <c r="L15">
        <v>61.54</v>
      </c>
      <c r="M15">
        <v>3.5</v>
      </c>
      <c r="N15">
        <v>44</v>
      </c>
      <c r="O15">
        <v>4</v>
      </c>
      <c r="P15">
        <v>0.625</v>
      </c>
      <c r="Q15" s="13">
        <v>1.1299999999999999E-2</v>
      </c>
      <c r="R15">
        <v>32.1</v>
      </c>
      <c r="S15">
        <v>1.25</v>
      </c>
      <c r="T15">
        <v>325</v>
      </c>
      <c r="U15">
        <v>0</v>
      </c>
    </row>
    <row r="16" spans="1:21" x14ac:dyDescent="0.2">
      <c r="A16">
        <v>13</v>
      </c>
      <c r="B16" t="s">
        <v>64</v>
      </c>
      <c r="C16" t="s">
        <v>65</v>
      </c>
      <c r="G16" t="s">
        <v>323</v>
      </c>
      <c r="H16">
        <v>519.67999999999995</v>
      </c>
      <c r="I16">
        <v>88</v>
      </c>
      <c r="J16">
        <v>5.5</v>
      </c>
      <c r="K16">
        <v>0.55000000000000004</v>
      </c>
      <c r="L16">
        <v>57.04</v>
      </c>
      <c r="M16">
        <v>3</v>
      </c>
      <c r="N16">
        <v>21.88</v>
      </c>
      <c r="O16">
        <v>3.5</v>
      </c>
      <c r="P16">
        <v>0.625</v>
      </c>
      <c r="Q16" s="13">
        <v>1.3599999999999999E-2</v>
      </c>
      <c r="R16">
        <v>30</v>
      </c>
      <c r="S16">
        <v>0.5</v>
      </c>
      <c r="T16">
        <v>340</v>
      </c>
      <c r="U16">
        <v>0</v>
      </c>
    </row>
    <row r="17" spans="1:21" x14ac:dyDescent="0.2">
      <c r="A17">
        <v>14</v>
      </c>
      <c r="B17" t="s">
        <v>66</v>
      </c>
      <c r="C17" t="s">
        <v>314</v>
      </c>
      <c r="G17" t="s">
        <v>332</v>
      </c>
      <c r="H17">
        <v>540</v>
      </c>
      <c r="I17">
        <v>87</v>
      </c>
      <c r="J17">
        <v>8</v>
      </c>
      <c r="K17">
        <v>1</v>
      </c>
      <c r="L17">
        <v>55.375999999999998</v>
      </c>
      <c r="M17">
        <v>3.2</v>
      </c>
      <c r="N17">
        <v>47</v>
      </c>
      <c r="O17">
        <v>4</v>
      </c>
      <c r="P17">
        <v>0.64400000000000002</v>
      </c>
      <c r="Q17" s="13">
        <v>3.5000000000000003E-2</v>
      </c>
      <c r="R17">
        <v>32.1</v>
      </c>
      <c r="S17">
        <v>1.25</v>
      </c>
      <c r="T17">
        <v>335</v>
      </c>
      <c r="U17">
        <v>0</v>
      </c>
    </row>
    <row r="18" spans="1:21" x14ac:dyDescent="0.2">
      <c r="A18">
        <v>15</v>
      </c>
      <c r="B18" t="s">
        <v>67</v>
      </c>
      <c r="C18" t="s">
        <v>68</v>
      </c>
      <c r="G18" t="s">
        <v>333</v>
      </c>
      <c r="H18">
        <v>481</v>
      </c>
      <c r="I18">
        <v>91</v>
      </c>
      <c r="J18">
        <v>3.5</v>
      </c>
      <c r="K18">
        <v>0.55000000000000004</v>
      </c>
      <c r="L18">
        <v>58</v>
      </c>
      <c r="M18">
        <v>2.88</v>
      </c>
      <c r="N18">
        <v>28</v>
      </c>
      <c r="O18">
        <v>3.5</v>
      </c>
      <c r="P18">
        <v>0.56799999999999995</v>
      </c>
      <c r="Q18" s="12">
        <v>0.04</v>
      </c>
      <c r="R18">
        <v>30</v>
      </c>
      <c r="S18">
        <v>0.5</v>
      </c>
      <c r="T18">
        <v>325</v>
      </c>
      <c r="U18">
        <v>0</v>
      </c>
    </row>
    <row r="19" spans="1:21" x14ac:dyDescent="0.2">
      <c r="A19">
        <v>16</v>
      </c>
      <c r="B19" t="s">
        <v>69</v>
      </c>
      <c r="C19" t="s">
        <v>70</v>
      </c>
      <c r="G19" t="s">
        <v>322</v>
      </c>
      <c r="H19">
        <v>575.6</v>
      </c>
      <c r="I19">
        <v>85</v>
      </c>
      <c r="J19">
        <v>8.5</v>
      </c>
      <c r="K19">
        <v>0.8</v>
      </c>
      <c r="L19">
        <v>68</v>
      </c>
      <c r="M19">
        <v>3.5</v>
      </c>
      <c r="N19">
        <v>35</v>
      </c>
      <c r="O19">
        <v>3.8</v>
      </c>
      <c r="P19">
        <v>0.625</v>
      </c>
      <c r="Q19" s="13">
        <v>2.5000000000000001E-2</v>
      </c>
      <c r="R19">
        <v>32.1</v>
      </c>
      <c r="S19">
        <v>1.25</v>
      </c>
      <c r="T19">
        <v>340</v>
      </c>
      <c r="U19">
        <v>0</v>
      </c>
    </row>
    <row r="20" spans="1:21" x14ac:dyDescent="0.2">
      <c r="A20">
        <v>17</v>
      </c>
      <c r="B20" t="s">
        <v>71</v>
      </c>
      <c r="C20" t="s">
        <v>72</v>
      </c>
      <c r="G20" t="s">
        <v>323</v>
      </c>
      <c r="H20">
        <v>537</v>
      </c>
      <c r="I20">
        <v>87</v>
      </c>
      <c r="J20">
        <v>5.5</v>
      </c>
      <c r="K20">
        <v>0.5</v>
      </c>
      <c r="L20">
        <v>53</v>
      </c>
      <c r="M20">
        <v>3</v>
      </c>
      <c r="N20">
        <v>25</v>
      </c>
      <c r="O20">
        <v>3.5</v>
      </c>
      <c r="P20">
        <v>0.64700000000000002</v>
      </c>
      <c r="Q20" s="13">
        <v>1.4999999999999999E-2</v>
      </c>
      <c r="R20">
        <v>30</v>
      </c>
      <c r="S20">
        <v>0.5</v>
      </c>
      <c r="T20">
        <v>328</v>
      </c>
      <c r="U20">
        <v>0</v>
      </c>
    </row>
    <row r="21" spans="1:21" x14ac:dyDescent="0.2">
      <c r="A21">
        <v>18</v>
      </c>
      <c r="B21" t="s">
        <v>73</v>
      </c>
      <c r="C21" t="s">
        <v>87</v>
      </c>
      <c r="G21" t="s">
        <v>322</v>
      </c>
      <c r="H21">
        <v>574.4</v>
      </c>
      <c r="I21">
        <v>80</v>
      </c>
      <c r="J21">
        <v>9</v>
      </c>
      <c r="K21">
        <v>0.85</v>
      </c>
      <c r="L21">
        <v>69</v>
      </c>
      <c r="M21">
        <v>4.2</v>
      </c>
      <c r="N21">
        <v>38</v>
      </c>
      <c r="O21">
        <v>3.5</v>
      </c>
      <c r="P21">
        <v>0.625</v>
      </c>
      <c r="Q21" s="13">
        <v>1.44E-2</v>
      </c>
      <c r="R21">
        <v>32.1</v>
      </c>
      <c r="S21">
        <v>1.25</v>
      </c>
      <c r="T21">
        <v>345</v>
      </c>
      <c r="U21">
        <v>0</v>
      </c>
    </row>
    <row r="22" spans="1:21" x14ac:dyDescent="0.2">
      <c r="A22">
        <v>19</v>
      </c>
      <c r="B22" t="s">
        <v>75</v>
      </c>
      <c r="C22" t="s">
        <v>76</v>
      </c>
      <c r="G22" t="s">
        <v>333</v>
      </c>
      <c r="H22">
        <v>518</v>
      </c>
      <c r="I22">
        <v>87</v>
      </c>
      <c r="J22">
        <v>5.5</v>
      </c>
      <c r="K22">
        <v>0.55000000000000004</v>
      </c>
      <c r="L22">
        <v>60</v>
      </c>
      <c r="M22">
        <v>3</v>
      </c>
      <c r="N22">
        <v>28</v>
      </c>
      <c r="O22">
        <v>3.5</v>
      </c>
      <c r="P22">
        <v>0.63800000000000001</v>
      </c>
      <c r="Q22" s="13">
        <v>2.3E-2</v>
      </c>
      <c r="R22">
        <v>30</v>
      </c>
      <c r="S22">
        <v>0.5</v>
      </c>
      <c r="T22">
        <v>325</v>
      </c>
      <c r="U22">
        <v>0</v>
      </c>
    </row>
    <row r="23" spans="1:21" x14ac:dyDescent="0.2">
      <c r="A23">
        <v>20</v>
      </c>
      <c r="B23" t="s">
        <v>34</v>
      </c>
      <c r="C23" t="s">
        <v>39</v>
      </c>
      <c r="G23" t="s">
        <v>322</v>
      </c>
      <c r="H23">
        <v>582.24</v>
      </c>
      <c r="I23">
        <v>100</v>
      </c>
      <c r="J23">
        <v>10</v>
      </c>
      <c r="K23">
        <v>0.95</v>
      </c>
      <c r="L23">
        <v>64</v>
      </c>
      <c r="M23">
        <v>5</v>
      </c>
      <c r="N23">
        <v>39</v>
      </c>
      <c r="O23">
        <v>4</v>
      </c>
      <c r="P23">
        <v>0.625</v>
      </c>
      <c r="Q23" s="12">
        <v>0.01</v>
      </c>
      <c r="R23">
        <v>32.1</v>
      </c>
      <c r="S23">
        <v>1.25</v>
      </c>
      <c r="T23">
        <v>340</v>
      </c>
      <c r="U23">
        <v>0</v>
      </c>
    </row>
    <row r="24" spans="1:21" x14ac:dyDescent="0.2">
      <c r="A24">
        <v>21</v>
      </c>
      <c r="B24" t="s">
        <v>77</v>
      </c>
      <c r="C24" t="s">
        <v>78</v>
      </c>
      <c r="G24" t="s">
        <v>322</v>
      </c>
      <c r="H24">
        <v>594</v>
      </c>
      <c r="I24">
        <v>95</v>
      </c>
      <c r="J24">
        <v>7.5</v>
      </c>
      <c r="K24">
        <v>0.85</v>
      </c>
      <c r="L24">
        <v>53.04</v>
      </c>
      <c r="M24">
        <v>3</v>
      </c>
      <c r="N24">
        <v>31</v>
      </c>
      <c r="O24">
        <v>3.6</v>
      </c>
      <c r="P24">
        <v>0.625</v>
      </c>
      <c r="Q24" s="13">
        <v>2.2499999999999999E-2</v>
      </c>
      <c r="R24">
        <v>32.1</v>
      </c>
      <c r="S24">
        <v>1.25</v>
      </c>
      <c r="T24">
        <v>345</v>
      </c>
      <c r="U24">
        <v>0</v>
      </c>
    </row>
    <row r="25" spans="1:21" x14ac:dyDescent="0.2">
      <c r="A25">
        <v>22</v>
      </c>
      <c r="B25" t="s">
        <v>79</v>
      </c>
      <c r="C25" t="s">
        <v>80</v>
      </c>
      <c r="G25" t="s">
        <v>332</v>
      </c>
      <c r="H25">
        <v>582.52</v>
      </c>
      <c r="I25">
        <v>89</v>
      </c>
      <c r="J25">
        <v>8</v>
      </c>
      <c r="K25">
        <v>0.75</v>
      </c>
      <c r="L25">
        <v>61.27</v>
      </c>
      <c r="M25">
        <v>3.5</v>
      </c>
      <c r="N25">
        <v>36</v>
      </c>
      <c r="O25">
        <v>3.5</v>
      </c>
      <c r="P25">
        <v>0.625</v>
      </c>
      <c r="Q25" s="13">
        <v>2.8000000000000001E-2</v>
      </c>
      <c r="R25">
        <v>32.1</v>
      </c>
      <c r="S25">
        <v>1.25</v>
      </c>
      <c r="T25">
        <v>345</v>
      </c>
      <c r="U25">
        <v>0</v>
      </c>
    </row>
    <row r="26" spans="1:21" x14ac:dyDescent="0.2">
      <c r="A26">
        <v>23</v>
      </c>
      <c r="B26" t="s">
        <v>81</v>
      </c>
      <c r="C26" t="s">
        <v>82</v>
      </c>
      <c r="G26" t="s">
        <v>322</v>
      </c>
      <c r="H26">
        <v>574</v>
      </c>
      <c r="I26">
        <v>88</v>
      </c>
      <c r="J26">
        <v>3.75</v>
      </c>
      <c r="K26">
        <v>0.7</v>
      </c>
      <c r="L26">
        <v>60</v>
      </c>
      <c r="M26">
        <v>3.61</v>
      </c>
      <c r="N26">
        <v>29</v>
      </c>
      <c r="O26">
        <v>3.3</v>
      </c>
      <c r="P26">
        <v>0.67900000000000005</v>
      </c>
      <c r="Q26" s="13">
        <v>2.7E-2</v>
      </c>
      <c r="R26">
        <v>30</v>
      </c>
      <c r="S26">
        <v>0.5</v>
      </c>
      <c r="T26">
        <v>330</v>
      </c>
      <c r="U26">
        <v>0</v>
      </c>
    </row>
    <row r="27" spans="1:21" x14ac:dyDescent="0.2">
      <c r="A27">
        <v>24</v>
      </c>
      <c r="B27" t="s">
        <v>83</v>
      </c>
      <c r="C27" t="s">
        <v>84</v>
      </c>
      <c r="G27" t="s">
        <v>324</v>
      </c>
      <c r="H27">
        <v>585</v>
      </c>
      <c r="I27">
        <v>85</v>
      </c>
      <c r="J27">
        <v>9</v>
      </c>
      <c r="K27">
        <v>0.9</v>
      </c>
      <c r="L27">
        <v>55</v>
      </c>
      <c r="M27">
        <v>3</v>
      </c>
      <c r="N27">
        <v>32</v>
      </c>
      <c r="O27">
        <v>3</v>
      </c>
      <c r="P27">
        <v>0.625</v>
      </c>
      <c r="Q27" s="13">
        <v>3.3000000000000002E-2</v>
      </c>
      <c r="R27">
        <v>32</v>
      </c>
      <c r="S27">
        <v>1.25</v>
      </c>
      <c r="T27">
        <v>340</v>
      </c>
      <c r="U27">
        <v>0</v>
      </c>
    </row>
    <row r="28" spans="1:21" x14ac:dyDescent="0.2">
      <c r="A28">
        <v>25</v>
      </c>
      <c r="B28" t="s">
        <v>85</v>
      </c>
      <c r="C28" t="s">
        <v>86</v>
      </c>
      <c r="G28" t="s">
        <v>322</v>
      </c>
      <c r="H28">
        <v>534</v>
      </c>
      <c r="I28">
        <v>93</v>
      </c>
      <c r="J28">
        <v>5.5</v>
      </c>
      <c r="K28">
        <v>0.6</v>
      </c>
      <c r="L28">
        <v>55</v>
      </c>
      <c r="M28">
        <v>3</v>
      </c>
      <c r="N28">
        <v>27</v>
      </c>
      <c r="O28">
        <v>3.35</v>
      </c>
      <c r="P28">
        <v>0.625</v>
      </c>
      <c r="Q28" s="13">
        <v>1.7500000000000002E-2</v>
      </c>
      <c r="R28">
        <v>30</v>
      </c>
      <c r="S28">
        <v>0.5</v>
      </c>
      <c r="T28">
        <v>330</v>
      </c>
      <c r="U28">
        <v>0</v>
      </c>
    </row>
    <row r="29" spans="1:21" x14ac:dyDescent="0.2">
      <c r="A29">
        <v>26</v>
      </c>
      <c r="B29" t="s">
        <v>88</v>
      </c>
      <c r="C29" t="s">
        <v>89</v>
      </c>
      <c r="G29" t="s">
        <v>324</v>
      </c>
      <c r="H29">
        <v>572</v>
      </c>
      <c r="I29">
        <v>84</v>
      </c>
      <c r="J29">
        <v>8.5</v>
      </c>
      <c r="K29">
        <v>0.75</v>
      </c>
      <c r="L29">
        <v>61</v>
      </c>
      <c r="M29">
        <v>3</v>
      </c>
      <c r="N29">
        <v>37</v>
      </c>
      <c r="O29">
        <v>3.5</v>
      </c>
      <c r="P29">
        <v>0.625</v>
      </c>
      <c r="Q29" s="13">
        <v>2.1000000000000001E-2</v>
      </c>
      <c r="R29">
        <v>32.1</v>
      </c>
      <c r="S29">
        <v>1.25</v>
      </c>
      <c r="T29">
        <v>335</v>
      </c>
      <c r="U29">
        <v>0</v>
      </c>
    </row>
    <row r="30" spans="1:21" x14ac:dyDescent="0.2">
      <c r="A30">
        <v>27</v>
      </c>
      <c r="B30" t="s">
        <v>90</v>
      </c>
      <c r="C30" t="s">
        <v>91</v>
      </c>
      <c r="G30" t="s">
        <v>333</v>
      </c>
      <c r="H30">
        <v>491</v>
      </c>
      <c r="I30">
        <v>86</v>
      </c>
      <c r="J30">
        <v>4</v>
      </c>
      <c r="K30">
        <v>0.55000000000000004</v>
      </c>
      <c r="L30">
        <v>60</v>
      </c>
      <c r="M30">
        <v>2.5</v>
      </c>
      <c r="N30">
        <v>22</v>
      </c>
      <c r="O30">
        <v>3.5</v>
      </c>
      <c r="P30">
        <v>0.625</v>
      </c>
      <c r="Q30" s="13">
        <v>1.4999999999999999E-2</v>
      </c>
      <c r="R30">
        <v>30</v>
      </c>
      <c r="S30">
        <v>0.5</v>
      </c>
      <c r="T30">
        <v>325</v>
      </c>
      <c r="U30">
        <v>0</v>
      </c>
    </row>
    <row r="31" spans="1:21" x14ac:dyDescent="0.2">
      <c r="A31">
        <v>28</v>
      </c>
      <c r="B31" t="s">
        <v>92</v>
      </c>
      <c r="C31" t="s">
        <v>93</v>
      </c>
      <c r="G31" t="s">
        <v>323</v>
      </c>
      <c r="H31">
        <v>524.4</v>
      </c>
      <c r="I31">
        <v>80</v>
      </c>
      <c r="J31">
        <v>5.5</v>
      </c>
      <c r="K31">
        <v>0.6</v>
      </c>
      <c r="L31">
        <v>48.36</v>
      </c>
      <c r="M31">
        <v>2.625</v>
      </c>
      <c r="N31">
        <v>30</v>
      </c>
      <c r="O31">
        <v>3.5</v>
      </c>
      <c r="P31">
        <v>0.625</v>
      </c>
      <c r="Q31" s="13">
        <v>2.1100000000000001E-2</v>
      </c>
      <c r="R31">
        <v>30</v>
      </c>
      <c r="S31">
        <v>0.5</v>
      </c>
      <c r="T31">
        <v>335</v>
      </c>
      <c r="U31">
        <v>0</v>
      </c>
    </row>
    <row r="32" spans="1:21" x14ac:dyDescent="0.2">
      <c r="A32">
        <v>29</v>
      </c>
      <c r="B32" t="s">
        <v>94</v>
      </c>
      <c r="C32" t="s">
        <v>95</v>
      </c>
      <c r="G32" t="s">
        <v>322</v>
      </c>
      <c r="H32">
        <v>550</v>
      </c>
      <c r="I32">
        <v>85</v>
      </c>
      <c r="J32">
        <v>8.5</v>
      </c>
      <c r="K32">
        <v>0.55000000000000004</v>
      </c>
      <c r="L32">
        <v>68</v>
      </c>
      <c r="M32">
        <v>3.3</v>
      </c>
      <c r="N32">
        <v>32.1</v>
      </c>
      <c r="O32">
        <v>1.25</v>
      </c>
      <c r="P32">
        <v>0.625</v>
      </c>
      <c r="Q32" s="13">
        <v>3.2000000000000001E-2</v>
      </c>
      <c r="R32">
        <v>32.1</v>
      </c>
      <c r="S32">
        <v>1.25</v>
      </c>
      <c r="T32">
        <v>345</v>
      </c>
      <c r="U32">
        <v>0</v>
      </c>
    </row>
    <row r="33" spans="1:21" x14ac:dyDescent="0.2">
      <c r="A33">
        <v>30</v>
      </c>
      <c r="B33" t="s">
        <v>96</v>
      </c>
      <c r="C33" t="s">
        <v>97</v>
      </c>
      <c r="G33" t="s">
        <v>324</v>
      </c>
      <c r="H33">
        <v>570</v>
      </c>
      <c r="I33">
        <v>98</v>
      </c>
      <c r="J33">
        <v>8</v>
      </c>
      <c r="K33">
        <v>0.7</v>
      </c>
      <c r="L33">
        <v>58.04</v>
      </c>
      <c r="M33">
        <v>3</v>
      </c>
      <c r="N33">
        <v>22.411999999999999</v>
      </c>
      <c r="O33">
        <v>3.4</v>
      </c>
      <c r="P33">
        <v>0.65800000000000003</v>
      </c>
      <c r="Q33" s="13">
        <v>3.1E-2</v>
      </c>
      <c r="R33">
        <v>32.1</v>
      </c>
      <c r="S33">
        <v>1.25</v>
      </c>
      <c r="T33">
        <v>335</v>
      </c>
      <c r="U33">
        <v>0</v>
      </c>
    </row>
    <row r="34" spans="1:21" x14ac:dyDescent="0.2">
      <c r="A34">
        <v>31</v>
      </c>
      <c r="B34" t="s">
        <v>98</v>
      </c>
      <c r="C34" t="s">
        <v>99</v>
      </c>
      <c r="G34" t="s">
        <v>332</v>
      </c>
      <c r="H34">
        <v>562</v>
      </c>
      <c r="I34">
        <v>112</v>
      </c>
      <c r="J34">
        <v>8</v>
      </c>
      <c r="K34">
        <v>0.8</v>
      </c>
      <c r="L34">
        <v>59</v>
      </c>
      <c r="M34">
        <v>3.5</v>
      </c>
      <c r="N34">
        <v>24</v>
      </c>
      <c r="O34">
        <v>3.5</v>
      </c>
      <c r="P34">
        <v>0.625</v>
      </c>
      <c r="Q34" s="13">
        <v>1.4999999999999999E-2</v>
      </c>
      <c r="R34">
        <v>32</v>
      </c>
      <c r="S34">
        <v>1.25</v>
      </c>
      <c r="T34">
        <v>335</v>
      </c>
      <c r="U34">
        <v>0</v>
      </c>
    </row>
    <row r="35" spans="1:21" x14ac:dyDescent="0.2">
      <c r="A35">
        <v>32</v>
      </c>
      <c r="B35" t="s">
        <v>100</v>
      </c>
      <c r="C35" t="s">
        <v>101</v>
      </c>
      <c r="G35" t="s">
        <v>322</v>
      </c>
      <c r="H35">
        <v>540</v>
      </c>
      <c r="I35">
        <v>82</v>
      </c>
      <c r="J35">
        <v>6</v>
      </c>
      <c r="K35">
        <v>0.6</v>
      </c>
      <c r="L35">
        <v>64</v>
      </c>
      <c r="M35">
        <v>3</v>
      </c>
      <c r="N35">
        <v>35</v>
      </c>
      <c r="O35">
        <v>3</v>
      </c>
      <c r="P35">
        <v>0.625</v>
      </c>
      <c r="Q35" s="13">
        <v>3.2000000000000001E-2</v>
      </c>
      <c r="R35">
        <v>32.1</v>
      </c>
      <c r="S35">
        <v>1.25</v>
      </c>
      <c r="T35">
        <v>345</v>
      </c>
      <c r="U35">
        <v>0</v>
      </c>
    </row>
    <row r="36" spans="1:21" x14ac:dyDescent="0.2">
      <c r="A36">
        <v>33</v>
      </c>
      <c r="B36" t="s">
        <v>102</v>
      </c>
      <c r="C36" t="s">
        <v>103</v>
      </c>
      <c r="G36" t="s">
        <v>332</v>
      </c>
      <c r="H36">
        <v>616.28</v>
      </c>
      <c r="I36">
        <v>84.25</v>
      </c>
      <c r="J36">
        <v>8</v>
      </c>
      <c r="K36">
        <v>0.5</v>
      </c>
      <c r="L36">
        <v>66</v>
      </c>
      <c r="M36">
        <v>4.5</v>
      </c>
      <c r="N36">
        <v>36</v>
      </c>
      <c r="O36">
        <v>3</v>
      </c>
      <c r="P36">
        <v>0.625</v>
      </c>
      <c r="Q36" s="13">
        <v>2.9000000000000001E-2</v>
      </c>
      <c r="R36">
        <v>32.1</v>
      </c>
      <c r="S36">
        <v>1.25</v>
      </c>
      <c r="T36">
        <v>340</v>
      </c>
      <c r="U36">
        <v>0</v>
      </c>
    </row>
    <row r="37" spans="1:21" x14ac:dyDescent="0.2">
      <c r="A37">
        <v>34</v>
      </c>
      <c r="B37" t="s">
        <v>104</v>
      </c>
      <c r="C37" t="s">
        <v>105</v>
      </c>
      <c r="G37" t="s">
        <v>322</v>
      </c>
      <c r="H37">
        <v>510</v>
      </c>
      <c r="I37">
        <v>65</v>
      </c>
      <c r="J37">
        <v>4.5</v>
      </c>
      <c r="K37">
        <v>1.75</v>
      </c>
      <c r="L37">
        <v>59</v>
      </c>
      <c r="M37">
        <v>3</v>
      </c>
      <c r="N37">
        <v>28</v>
      </c>
      <c r="O37">
        <v>2.5</v>
      </c>
      <c r="P37">
        <v>0.625</v>
      </c>
      <c r="Q37" s="12">
        <v>0.06</v>
      </c>
      <c r="R37">
        <v>30</v>
      </c>
      <c r="S37">
        <v>0.5</v>
      </c>
      <c r="T37">
        <v>325</v>
      </c>
      <c r="U37">
        <v>0</v>
      </c>
    </row>
    <row r="38" spans="1:21" x14ac:dyDescent="0.2">
      <c r="A38">
        <v>35</v>
      </c>
      <c r="B38" t="s">
        <v>106</v>
      </c>
      <c r="C38" t="s">
        <v>107</v>
      </c>
      <c r="G38" t="s">
        <v>322</v>
      </c>
      <c r="H38">
        <v>583.52</v>
      </c>
      <c r="I38">
        <v>89</v>
      </c>
      <c r="J38">
        <v>5.5</v>
      </c>
      <c r="K38">
        <v>0.5</v>
      </c>
      <c r="L38">
        <v>61.38</v>
      </c>
      <c r="M38">
        <v>3.5</v>
      </c>
      <c r="N38">
        <v>35</v>
      </c>
      <c r="O38">
        <v>3.6</v>
      </c>
      <c r="P38">
        <v>0.625</v>
      </c>
      <c r="Q38" s="13">
        <v>2.0500000000000001E-2</v>
      </c>
      <c r="R38">
        <v>32.1</v>
      </c>
      <c r="S38">
        <v>1.25</v>
      </c>
      <c r="T38">
        <v>330</v>
      </c>
      <c r="U38">
        <v>0</v>
      </c>
    </row>
    <row r="39" spans="1:21" x14ac:dyDescent="0.2">
      <c r="A39">
        <v>36</v>
      </c>
      <c r="B39" t="s">
        <v>108</v>
      </c>
      <c r="C39" t="s">
        <v>109</v>
      </c>
      <c r="G39" t="s">
        <v>322</v>
      </c>
      <c r="H39">
        <v>551.12</v>
      </c>
      <c r="I39">
        <v>92</v>
      </c>
      <c r="J39">
        <v>8</v>
      </c>
      <c r="K39">
        <v>0.7</v>
      </c>
      <c r="L39">
        <v>66</v>
      </c>
      <c r="M39">
        <v>3</v>
      </c>
      <c r="N39">
        <v>33</v>
      </c>
      <c r="O39">
        <v>3.4</v>
      </c>
      <c r="P39">
        <v>0.41799999999999998</v>
      </c>
      <c r="Q39" s="13">
        <v>2.5999999999999999E-2</v>
      </c>
      <c r="R39">
        <v>30</v>
      </c>
      <c r="S39">
        <v>1</v>
      </c>
      <c r="T39">
        <v>340</v>
      </c>
      <c r="U39">
        <v>0</v>
      </c>
    </row>
    <row r="40" spans="1:21" x14ac:dyDescent="0.2">
      <c r="A40">
        <v>37</v>
      </c>
      <c r="B40" t="s">
        <v>110</v>
      </c>
      <c r="C40" t="s">
        <v>111</v>
      </c>
      <c r="G40" t="s">
        <v>322</v>
      </c>
      <c r="H40">
        <v>580</v>
      </c>
      <c r="I40">
        <v>90</v>
      </c>
      <c r="J40">
        <v>7</v>
      </c>
      <c r="K40">
        <v>0.75</v>
      </c>
      <c r="L40">
        <v>66</v>
      </c>
      <c r="M40">
        <v>3.2</v>
      </c>
      <c r="N40">
        <v>36</v>
      </c>
      <c r="O40">
        <v>4</v>
      </c>
      <c r="P40">
        <v>0.67</v>
      </c>
      <c r="Q40" s="13">
        <v>2.5000000000000001E-2</v>
      </c>
      <c r="R40">
        <v>32.1</v>
      </c>
      <c r="S40">
        <v>1.25</v>
      </c>
      <c r="T40">
        <v>345</v>
      </c>
      <c r="U40">
        <v>0</v>
      </c>
    </row>
    <row r="41" spans="1:21" x14ac:dyDescent="0.2">
      <c r="A41">
        <v>38</v>
      </c>
      <c r="B41" t="s">
        <v>112</v>
      </c>
      <c r="C41" t="s">
        <v>113</v>
      </c>
      <c r="G41" t="s">
        <v>323</v>
      </c>
      <c r="H41">
        <v>488</v>
      </c>
      <c r="I41">
        <v>87</v>
      </c>
      <c r="J41">
        <v>7</v>
      </c>
      <c r="K41">
        <v>0.55000000000000004</v>
      </c>
      <c r="L41">
        <v>55.536000000000001</v>
      </c>
      <c r="M41">
        <v>2.7</v>
      </c>
      <c r="N41">
        <v>19.04</v>
      </c>
      <c r="O41">
        <v>3</v>
      </c>
      <c r="P41">
        <v>0.625</v>
      </c>
      <c r="Q41" s="13">
        <v>1.3600000000000001E-2</v>
      </c>
      <c r="R41">
        <v>30</v>
      </c>
      <c r="S41">
        <v>0.5</v>
      </c>
      <c r="T41">
        <v>340</v>
      </c>
      <c r="U41">
        <v>0</v>
      </c>
    </row>
    <row r="42" spans="1:21" x14ac:dyDescent="0.2">
      <c r="A42">
        <v>39</v>
      </c>
      <c r="B42" t="s">
        <v>114</v>
      </c>
      <c r="C42" t="s">
        <v>115</v>
      </c>
      <c r="G42" t="s">
        <v>322</v>
      </c>
      <c r="H42">
        <v>585.6</v>
      </c>
      <c r="I42">
        <v>95</v>
      </c>
      <c r="J42">
        <v>9.5</v>
      </c>
      <c r="K42">
        <v>0.8</v>
      </c>
      <c r="L42">
        <v>68</v>
      </c>
      <c r="M42">
        <v>5</v>
      </c>
      <c r="N42">
        <v>35</v>
      </c>
      <c r="O42">
        <v>3.8</v>
      </c>
      <c r="P42">
        <v>0.625</v>
      </c>
      <c r="Q42" s="13">
        <v>2.5000000000000001E-2</v>
      </c>
      <c r="R42">
        <v>32.1</v>
      </c>
      <c r="S42">
        <v>1.25</v>
      </c>
      <c r="T42">
        <v>340</v>
      </c>
      <c r="U42">
        <v>0</v>
      </c>
    </row>
    <row r="43" spans="1:21" x14ac:dyDescent="0.2">
      <c r="A43">
        <v>40</v>
      </c>
      <c r="B43" t="s">
        <v>116</v>
      </c>
      <c r="C43" t="s">
        <v>117</v>
      </c>
      <c r="G43" t="s">
        <v>322</v>
      </c>
      <c r="H43">
        <v>580</v>
      </c>
      <c r="I43">
        <v>85</v>
      </c>
      <c r="J43">
        <v>8.5</v>
      </c>
      <c r="K43">
        <v>0.85</v>
      </c>
      <c r="L43">
        <v>63</v>
      </c>
      <c r="M43">
        <v>4</v>
      </c>
      <c r="N43">
        <v>34</v>
      </c>
      <c r="O43">
        <v>3</v>
      </c>
      <c r="P43">
        <v>0.625</v>
      </c>
      <c r="Q43" s="13">
        <v>2.5000000000000001E-2</v>
      </c>
      <c r="R43">
        <v>32</v>
      </c>
      <c r="S43">
        <v>1.25</v>
      </c>
      <c r="T43">
        <v>340</v>
      </c>
      <c r="U43">
        <v>0</v>
      </c>
    </row>
    <row r="44" spans="1:21" x14ac:dyDescent="0.2">
      <c r="A44">
        <v>41</v>
      </c>
      <c r="B44" t="s">
        <v>118</v>
      </c>
      <c r="C44" t="s">
        <v>119</v>
      </c>
      <c r="G44" t="s">
        <v>334</v>
      </c>
      <c r="H44">
        <v>585</v>
      </c>
      <c r="I44">
        <v>95</v>
      </c>
      <c r="J44">
        <v>7</v>
      </c>
      <c r="K44">
        <v>0.85</v>
      </c>
      <c r="L44">
        <v>50</v>
      </c>
      <c r="M44">
        <v>3</v>
      </c>
      <c r="N44">
        <v>27</v>
      </c>
      <c r="O44">
        <v>3.5</v>
      </c>
      <c r="P44">
        <v>0.64400000000000002</v>
      </c>
      <c r="Q44" s="13">
        <v>3.4000000000000002E-2</v>
      </c>
      <c r="R44">
        <v>32.1</v>
      </c>
      <c r="S44">
        <v>1.25</v>
      </c>
      <c r="T44">
        <v>325</v>
      </c>
      <c r="U44">
        <v>0</v>
      </c>
    </row>
    <row r="45" spans="1:21" x14ac:dyDescent="0.2">
      <c r="A45">
        <v>42</v>
      </c>
      <c r="B45" t="s">
        <v>120</v>
      </c>
      <c r="C45" t="s">
        <v>315</v>
      </c>
      <c r="G45" t="s">
        <v>334</v>
      </c>
      <c r="H45">
        <v>500</v>
      </c>
      <c r="I45">
        <v>70</v>
      </c>
      <c r="J45">
        <v>5.5</v>
      </c>
      <c r="K45">
        <v>0.55000000000000004</v>
      </c>
      <c r="L45">
        <v>46</v>
      </c>
      <c r="M45">
        <v>1.5</v>
      </c>
      <c r="N45">
        <v>28</v>
      </c>
      <c r="O45">
        <v>3.8</v>
      </c>
      <c r="P45">
        <v>0.625</v>
      </c>
      <c r="Q45" s="13">
        <v>2.9499999999999998E-2</v>
      </c>
      <c r="R45">
        <v>30</v>
      </c>
      <c r="S45">
        <v>0.5</v>
      </c>
      <c r="T45">
        <v>315</v>
      </c>
      <c r="U45">
        <v>0</v>
      </c>
    </row>
    <row r="46" spans="1:21" x14ac:dyDescent="0.2">
      <c r="A46">
        <v>43</v>
      </c>
      <c r="B46" t="s">
        <v>121</v>
      </c>
      <c r="C46" t="s">
        <v>122</v>
      </c>
      <c r="G46" t="s">
        <v>322</v>
      </c>
      <c r="H46">
        <v>571.20000000000005</v>
      </c>
      <c r="I46">
        <v>90</v>
      </c>
      <c r="J46">
        <v>8</v>
      </c>
      <c r="K46">
        <v>0.7</v>
      </c>
      <c r="L46">
        <v>64</v>
      </c>
      <c r="M46">
        <v>3.4</v>
      </c>
      <c r="N46">
        <v>34</v>
      </c>
      <c r="O46">
        <v>3.6</v>
      </c>
      <c r="P46">
        <v>0.65800000000000003</v>
      </c>
      <c r="Q46" s="13">
        <v>2.5000000000000001E-2</v>
      </c>
      <c r="R46">
        <v>32.1</v>
      </c>
      <c r="S46">
        <v>1.25</v>
      </c>
      <c r="T46">
        <v>340</v>
      </c>
      <c r="U46">
        <v>0</v>
      </c>
    </row>
    <row r="47" spans="1:21" x14ac:dyDescent="0.2">
      <c r="A47">
        <v>44</v>
      </c>
      <c r="B47" t="s">
        <v>123</v>
      </c>
      <c r="C47" t="s">
        <v>124</v>
      </c>
      <c r="G47" t="s">
        <v>322</v>
      </c>
      <c r="H47">
        <v>592.79999999999995</v>
      </c>
      <c r="I47">
        <v>85</v>
      </c>
      <c r="J47">
        <v>8.5</v>
      </c>
      <c r="K47">
        <v>0.55000000000000004</v>
      </c>
      <c r="L47">
        <v>69.97</v>
      </c>
      <c r="M47">
        <v>3.375</v>
      </c>
      <c r="N47">
        <v>36</v>
      </c>
      <c r="O47">
        <v>3</v>
      </c>
      <c r="P47">
        <v>0.63800000000000001</v>
      </c>
      <c r="Q47" s="13">
        <v>3.4000000000000002E-2</v>
      </c>
      <c r="R47">
        <v>32.1</v>
      </c>
      <c r="S47">
        <v>1.25</v>
      </c>
      <c r="T47">
        <v>350</v>
      </c>
      <c r="U47">
        <v>0</v>
      </c>
    </row>
    <row r="48" spans="1:21" x14ac:dyDescent="0.2">
      <c r="A48">
        <v>45</v>
      </c>
      <c r="B48" t="s">
        <v>125</v>
      </c>
      <c r="C48" t="s">
        <v>126</v>
      </c>
      <c r="G48" t="s">
        <v>322</v>
      </c>
      <c r="H48">
        <v>576</v>
      </c>
      <c r="I48">
        <v>95</v>
      </c>
      <c r="J48">
        <v>7.5</v>
      </c>
      <c r="K48">
        <v>0.8</v>
      </c>
      <c r="L48">
        <v>58</v>
      </c>
      <c r="M48">
        <v>3.5</v>
      </c>
      <c r="N48">
        <v>27</v>
      </c>
      <c r="O48">
        <v>3.5</v>
      </c>
      <c r="P48">
        <v>0.65800000000000003</v>
      </c>
      <c r="Q48" s="12">
        <v>0.03</v>
      </c>
      <c r="R48">
        <v>30</v>
      </c>
      <c r="S48">
        <v>0.5</v>
      </c>
      <c r="T48">
        <v>335</v>
      </c>
      <c r="U48">
        <v>0</v>
      </c>
    </row>
    <row r="49" spans="1:21" x14ac:dyDescent="0.2">
      <c r="A49">
        <v>46</v>
      </c>
      <c r="B49" t="s">
        <v>127</v>
      </c>
      <c r="C49" t="s">
        <v>128</v>
      </c>
      <c r="G49" t="s">
        <v>333</v>
      </c>
      <c r="H49">
        <v>556</v>
      </c>
      <c r="I49">
        <v>91</v>
      </c>
      <c r="J49">
        <v>3.75</v>
      </c>
      <c r="K49">
        <v>0.55000000000000004</v>
      </c>
      <c r="L49">
        <v>57</v>
      </c>
      <c r="M49">
        <v>4.7</v>
      </c>
      <c r="N49">
        <v>24</v>
      </c>
      <c r="O49">
        <v>3.5</v>
      </c>
      <c r="P49">
        <v>0.625</v>
      </c>
      <c r="Q49" s="12">
        <v>0</v>
      </c>
      <c r="R49">
        <v>30</v>
      </c>
      <c r="S49">
        <v>0.5</v>
      </c>
      <c r="T49">
        <v>330</v>
      </c>
      <c r="U49">
        <v>0</v>
      </c>
    </row>
    <row r="50" spans="1:21" x14ac:dyDescent="0.2">
      <c r="A50">
        <v>47</v>
      </c>
      <c r="B50" t="s">
        <v>129</v>
      </c>
      <c r="C50" t="s">
        <v>130</v>
      </c>
      <c r="G50" t="s">
        <v>333</v>
      </c>
      <c r="H50">
        <v>581</v>
      </c>
      <c r="I50">
        <v>84</v>
      </c>
      <c r="J50">
        <v>3.75</v>
      </c>
      <c r="K50">
        <v>0.5</v>
      </c>
      <c r="L50">
        <v>57</v>
      </c>
      <c r="M50">
        <v>3.4</v>
      </c>
      <c r="N50">
        <v>28</v>
      </c>
      <c r="O50">
        <v>3.5</v>
      </c>
      <c r="P50">
        <v>0.625</v>
      </c>
      <c r="Q50" s="12">
        <v>0.01</v>
      </c>
      <c r="R50">
        <v>30</v>
      </c>
      <c r="S50">
        <v>0.5</v>
      </c>
      <c r="T50">
        <v>325</v>
      </c>
      <c r="U50">
        <v>0</v>
      </c>
    </row>
    <row r="51" spans="1:21" x14ac:dyDescent="0.2">
      <c r="A51">
        <v>48</v>
      </c>
      <c r="B51" t="s">
        <v>131</v>
      </c>
      <c r="C51" t="s">
        <v>132</v>
      </c>
      <c r="G51" t="s">
        <v>332</v>
      </c>
      <c r="H51">
        <v>571</v>
      </c>
      <c r="I51">
        <v>86</v>
      </c>
      <c r="J51">
        <v>3.5</v>
      </c>
      <c r="K51">
        <v>0.55000000000000004</v>
      </c>
      <c r="L51">
        <v>59</v>
      </c>
      <c r="M51">
        <v>1.7</v>
      </c>
      <c r="N51">
        <v>28</v>
      </c>
      <c r="O51">
        <v>3</v>
      </c>
      <c r="P51">
        <v>0.63800000000000001</v>
      </c>
      <c r="Q51" s="13">
        <v>1.7999999999999999E-2</v>
      </c>
      <c r="R51">
        <v>30</v>
      </c>
      <c r="S51">
        <v>0.5</v>
      </c>
      <c r="T51">
        <v>335</v>
      </c>
      <c r="U51">
        <v>0</v>
      </c>
    </row>
    <row r="52" spans="1:21" x14ac:dyDescent="0.2">
      <c r="A52">
        <v>49</v>
      </c>
      <c r="B52" t="s">
        <v>133</v>
      </c>
      <c r="C52" t="s">
        <v>134</v>
      </c>
      <c r="G52" t="s">
        <v>333</v>
      </c>
      <c r="H52">
        <v>534</v>
      </c>
      <c r="I52">
        <v>89</v>
      </c>
      <c r="J52">
        <v>3.75</v>
      </c>
      <c r="K52">
        <v>0.55000000000000004</v>
      </c>
      <c r="L52">
        <v>62</v>
      </c>
      <c r="M52">
        <v>3.6</v>
      </c>
      <c r="N52">
        <v>23</v>
      </c>
      <c r="O52">
        <v>3.5</v>
      </c>
      <c r="P52">
        <v>0.69399999999999995</v>
      </c>
      <c r="Q52" s="13">
        <v>3.5000000000000003E-2</v>
      </c>
      <c r="R52">
        <v>30</v>
      </c>
      <c r="S52">
        <v>0.5</v>
      </c>
      <c r="T52">
        <v>325</v>
      </c>
      <c r="U52">
        <v>0</v>
      </c>
    </row>
    <row r="53" spans="1:21" x14ac:dyDescent="0.2">
      <c r="A53">
        <v>50</v>
      </c>
      <c r="B53" t="s">
        <v>135</v>
      </c>
      <c r="C53" t="s">
        <v>136</v>
      </c>
      <c r="G53" t="s">
        <v>323</v>
      </c>
      <c r="H53">
        <v>534</v>
      </c>
      <c r="I53">
        <v>95</v>
      </c>
      <c r="J53">
        <v>5.5</v>
      </c>
      <c r="K53">
        <v>0.55000000000000004</v>
      </c>
      <c r="L53">
        <v>53.543999999999997</v>
      </c>
      <c r="M53">
        <v>3.3</v>
      </c>
      <c r="N53">
        <v>26</v>
      </c>
      <c r="O53">
        <v>3.8</v>
      </c>
      <c r="P53">
        <v>0.625</v>
      </c>
      <c r="Q53" s="13">
        <v>2.3E-2</v>
      </c>
      <c r="R53">
        <v>30</v>
      </c>
      <c r="S53">
        <v>0.5</v>
      </c>
      <c r="T53">
        <v>335</v>
      </c>
      <c r="U53">
        <v>0</v>
      </c>
    </row>
    <row r="54" spans="1:21" x14ac:dyDescent="0.2">
      <c r="A54">
        <v>51</v>
      </c>
      <c r="B54" t="s">
        <v>137</v>
      </c>
      <c r="C54" t="s">
        <v>138</v>
      </c>
      <c r="G54" t="s">
        <v>323</v>
      </c>
      <c r="H54">
        <v>528</v>
      </c>
      <c r="I54">
        <v>87</v>
      </c>
      <c r="J54">
        <v>6.5</v>
      </c>
      <c r="K54">
        <v>0.55000000000000004</v>
      </c>
      <c r="L54">
        <v>45.66</v>
      </c>
      <c r="M54">
        <v>3.25</v>
      </c>
      <c r="N54">
        <v>20.88</v>
      </c>
      <c r="O54">
        <v>3.5</v>
      </c>
      <c r="P54">
        <v>0.625</v>
      </c>
      <c r="Q54" s="13">
        <v>2.1099999999999997E-2</v>
      </c>
      <c r="R54">
        <v>30</v>
      </c>
      <c r="S54">
        <v>0.5</v>
      </c>
      <c r="T54">
        <v>335</v>
      </c>
      <c r="U54">
        <v>0</v>
      </c>
    </row>
    <row r="55" spans="1:21" x14ac:dyDescent="0.2">
      <c r="A55">
        <v>52</v>
      </c>
      <c r="B55" t="s">
        <v>139</v>
      </c>
      <c r="C55" t="s">
        <v>140</v>
      </c>
      <c r="G55" t="s">
        <v>324</v>
      </c>
      <c r="H55">
        <v>576</v>
      </c>
      <c r="I55">
        <v>90</v>
      </c>
      <c r="J55">
        <v>8</v>
      </c>
      <c r="K55">
        <v>0.5</v>
      </c>
      <c r="L55">
        <v>58.851999999999997</v>
      </c>
      <c r="M55">
        <v>3.9</v>
      </c>
      <c r="N55">
        <v>23.376000000000001</v>
      </c>
      <c r="O55">
        <v>3.2</v>
      </c>
      <c r="P55">
        <v>0.64</v>
      </c>
      <c r="Q55" s="13">
        <v>3.6999999999999998E-2</v>
      </c>
      <c r="R55">
        <v>30</v>
      </c>
      <c r="S55">
        <v>0.5</v>
      </c>
      <c r="T55">
        <v>340</v>
      </c>
      <c r="U55">
        <v>0</v>
      </c>
    </row>
    <row r="56" spans="1:21" x14ac:dyDescent="0.2">
      <c r="A56">
        <v>53</v>
      </c>
      <c r="B56" t="s">
        <v>142</v>
      </c>
      <c r="C56" t="s">
        <v>141</v>
      </c>
      <c r="G56" t="s">
        <v>324</v>
      </c>
      <c r="H56">
        <v>602</v>
      </c>
      <c r="I56">
        <v>94</v>
      </c>
      <c r="J56">
        <v>7.5</v>
      </c>
      <c r="K56">
        <v>0.7</v>
      </c>
      <c r="L56">
        <v>58</v>
      </c>
      <c r="M56">
        <v>3.2</v>
      </c>
      <c r="N56">
        <v>27.88</v>
      </c>
      <c r="O56">
        <v>3.5</v>
      </c>
      <c r="P56">
        <v>0.65800000000000003</v>
      </c>
      <c r="Q56" s="13">
        <v>2.7400000000000001E-2</v>
      </c>
      <c r="R56">
        <v>32.1</v>
      </c>
      <c r="S56">
        <v>1.25</v>
      </c>
      <c r="T56">
        <v>340</v>
      </c>
      <c r="U56">
        <v>0</v>
      </c>
    </row>
    <row r="57" spans="1:21" x14ac:dyDescent="0.2">
      <c r="A57">
        <v>54</v>
      </c>
      <c r="B57" t="s">
        <v>143</v>
      </c>
      <c r="C57" t="s">
        <v>144</v>
      </c>
      <c r="G57" t="s">
        <v>323</v>
      </c>
      <c r="H57">
        <v>586</v>
      </c>
      <c r="I57">
        <v>105</v>
      </c>
      <c r="J57">
        <v>8.5</v>
      </c>
      <c r="K57">
        <v>0.75</v>
      </c>
      <c r="L57">
        <v>51</v>
      </c>
      <c r="M57">
        <v>2.2000000000000002</v>
      </c>
      <c r="N57">
        <v>26.88</v>
      </c>
      <c r="O57">
        <v>3.5</v>
      </c>
      <c r="P57">
        <v>0.63800000000000001</v>
      </c>
      <c r="Q57" s="13">
        <v>2.1999999999999999E-2</v>
      </c>
      <c r="R57">
        <v>30</v>
      </c>
      <c r="S57">
        <v>0.5</v>
      </c>
      <c r="T57">
        <v>335</v>
      </c>
      <c r="U57">
        <v>0</v>
      </c>
    </row>
    <row r="58" spans="1:21" x14ac:dyDescent="0.2">
      <c r="A58">
        <v>55</v>
      </c>
      <c r="B58" t="s">
        <v>145</v>
      </c>
      <c r="C58" t="s">
        <v>146</v>
      </c>
      <c r="G58" t="s">
        <v>324</v>
      </c>
      <c r="H58">
        <v>585</v>
      </c>
      <c r="I58">
        <v>85</v>
      </c>
      <c r="J58">
        <v>8</v>
      </c>
      <c r="K58">
        <v>0.75</v>
      </c>
      <c r="L58">
        <v>68</v>
      </c>
      <c r="M58">
        <v>3.3</v>
      </c>
      <c r="N58">
        <v>38</v>
      </c>
      <c r="O58">
        <v>3.3</v>
      </c>
      <c r="P58">
        <v>0.625</v>
      </c>
      <c r="Q58" s="13">
        <v>2.7E-2</v>
      </c>
      <c r="R58">
        <v>32</v>
      </c>
      <c r="S58">
        <v>1.25</v>
      </c>
      <c r="T58">
        <v>340</v>
      </c>
      <c r="U58">
        <v>0</v>
      </c>
    </row>
    <row r="59" spans="1:21" x14ac:dyDescent="0.2">
      <c r="A59">
        <v>56</v>
      </c>
      <c r="B59" t="s">
        <v>147</v>
      </c>
      <c r="C59" t="s">
        <v>148</v>
      </c>
      <c r="G59" t="s">
        <v>324</v>
      </c>
      <c r="H59">
        <v>541</v>
      </c>
      <c r="I59">
        <v>84</v>
      </c>
      <c r="J59">
        <v>5.5</v>
      </c>
      <c r="K59">
        <v>0.65</v>
      </c>
      <c r="L59">
        <v>50.543999999999997</v>
      </c>
      <c r="M59">
        <v>3.3</v>
      </c>
      <c r="N59">
        <v>29</v>
      </c>
      <c r="O59">
        <v>3.75</v>
      </c>
      <c r="P59">
        <v>0.69</v>
      </c>
      <c r="Q59" s="13">
        <v>3.4000000000000002E-2</v>
      </c>
      <c r="R59">
        <v>30</v>
      </c>
      <c r="S59">
        <v>0.5</v>
      </c>
      <c r="T59">
        <v>335</v>
      </c>
      <c r="U59">
        <v>0</v>
      </c>
    </row>
    <row r="60" spans="1:21" x14ac:dyDescent="0.2">
      <c r="A60">
        <v>57</v>
      </c>
      <c r="B60" t="s">
        <v>149</v>
      </c>
      <c r="C60" t="s">
        <v>74</v>
      </c>
      <c r="G60" t="s">
        <v>324</v>
      </c>
      <c r="H60">
        <v>572.79999999999995</v>
      </c>
      <c r="I60">
        <v>85</v>
      </c>
      <c r="J60">
        <v>7.5</v>
      </c>
      <c r="K60">
        <v>0.75</v>
      </c>
      <c r="L60">
        <v>63</v>
      </c>
      <c r="M60">
        <v>3.1</v>
      </c>
      <c r="N60">
        <v>36</v>
      </c>
      <c r="O60">
        <v>3</v>
      </c>
      <c r="P60">
        <v>0.66800000000000004</v>
      </c>
      <c r="Q60" s="13">
        <v>2.7E-2</v>
      </c>
      <c r="R60">
        <v>32.1</v>
      </c>
      <c r="S60">
        <v>1.25</v>
      </c>
      <c r="T60">
        <v>350</v>
      </c>
      <c r="U60">
        <v>0</v>
      </c>
    </row>
    <row r="61" spans="1:21" x14ac:dyDescent="0.2">
      <c r="A61">
        <v>58</v>
      </c>
      <c r="B61" t="s">
        <v>150</v>
      </c>
      <c r="C61" t="s">
        <v>151</v>
      </c>
      <c r="G61" t="s">
        <v>324</v>
      </c>
      <c r="H61">
        <v>540</v>
      </c>
      <c r="I61">
        <v>85</v>
      </c>
      <c r="J61">
        <v>7</v>
      </c>
      <c r="K61">
        <v>0.55000000000000004</v>
      </c>
      <c r="L61">
        <v>65</v>
      </c>
      <c r="M61">
        <v>2.2599999999999998</v>
      </c>
      <c r="N61">
        <v>29</v>
      </c>
      <c r="O61">
        <v>3.5</v>
      </c>
      <c r="P61">
        <v>0.625</v>
      </c>
      <c r="Q61" s="13">
        <v>3.5000000000000003E-2</v>
      </c>
      <c r="R61">
        <v>30</v>
      </c>
      <c r="S61">
        <v>0.5</v>
      </c>
      <c r="T61">
        <v>325</v>
      </c>
      <c r="U61">
        <v>0</v>
      </c>
    </row>
    <row r="62" spans="1:21" x14ac:dyDescent="0.2">
      <c r="A62">
        <v>59</v>
      </c>
      <c r="B62" t="s">
        <v>152</v>
      </c>
      <c r="C62" t="s">
        <v>153</v>
      </c>
      <c r="G62" t="s">
        <v>322</v>
      </c>
      <c r="H62">
        <v>340</v>
      </c>
      <c r="I62">
        <v>70</v>
      </c>
      <c r="J62">
        <v>6</v>
      </c>
      <c r="K62">
        <v>0.75</v>
      </c>
      <c r="L62">
        <v>65</v>
      </c>
      <c r="M62">
        <v>3.5</v>
      </c>
      <c r="N62">
        <v>35</v>
      </c>
      <c r="O62">
        <v>4</v>
      </c>
      <c r="P62">
        <v>0.625</v>
      </c>
      <c r="Q62" s="13">
        <v>3.5000000000000003E-2</v>
      </c>
      <c r="R62">
        <v>32.1</v>
      </c>
      <c r="S62">
        <v>1.25</v>
      </c>
      <c r="T62">
        <v>345</v>
      </c>
      <c r="U62">
        <v>0</v>
      </c>
    </row>
    <row r="63" spans="1:21" x14ac:dyDescent="0.2">
      <c r="A63">
        <v>60</v>
      </c>
      <c r="B63" t="s">
        <v>154</v>
      </c>
      <c r="C63" t="s">
        <v>155</v>
      </c>
      <c r="G63" t="s">
        <v>333</v>
      </c>
      <c r="H63">
        <v>534</v>
      </c>
      <c r="I63">
        <v>88</v>
      </c>
      <c r="J63">
        <v>3.75</v>
      </c>
      <c r="K63">
        <v>0.55000000000000004</v>
      </c>
      <c r="L63">
        <v>61</v>
      </c>
      <c r="M63">
        <v>3.11</v>
      </c>
      <c r="N63">
        <v>24</v>
      </c>
      <c r="O63">
        <v>3.5</v>
      </c>
      <c r="P63">
        <v>0.66500000000000004</v>
      </c>
      <c r="Q63" s="13">
        <v>2.6499999999999999E-2</v>
      </c>
      <c r="R63">
        <v>30</v>
      </c>
      <c r="S63">
        <v>0.5</v>
      </c>
      <c r="T63">
        <v>325</v>
      </c>
      <c r="U63">
        <v>0</v>
      </c>
    </row>
    <row r="64" spans="1:21" x14ac:dyDescent="0.2">
      <c r="A64">
        <v>61</v>
      </c>
      <c r="B64" t="s">
        <v>156</v>
      </c>
      <c r="C64" t="s">
        <v>157</v>
      </c>
      <c r="G64" t="s">
        <v>324</v>
      </c>
      <c r="H64">
        <v>528</v>
      </c>
      <c r="I64">
        <v>92</v>
      </c>
      <c r="J64">
        <v>7.5</v>
      </c>
      <c r="K64">
        <v>0.55000000000000004</v>
      </c>
      <c r="L64">
        <v>54.88</v>
      </c>
      <c r="M64">
        <v>3.5</v>
      </c>
      <c r="N64">
        <v>21.88</v>
      </c>
      <c r="O64">
        <v>3.5</v>
      </c>
      <c r="P64">
        <v>0.625</v>
      </c>
      <c r="Q64" s="13">
        <v>1.4E-2</v>
      </c>
      <c r="R64">
        <v>30</v>
      </c>
      <c r="S64">
        <v>0.5</v>
      </c>
      <c r="T64">
        <v>340</v>
      </c>
      <c r="U64">
        <v>0</v>
      </c>
    </row>
    <row r="65" spans="1:21" x14ac:dyDescent="0.2">
      <c r="A65">
        <v>62</v>
      </c>
      <c r="B65" t="s">
        <v>158</v>
      </c>
      <c r="C65" t="s">
        <v>159</v>
      </c>
      <c r="G65" t="s">
        <v>322</v>
      </c>
      <c r="H65">
        <v>570.79999999999995</v>
      </c>
      <c r="I65">
        <v>85</v>
      </c>
      <c r="J65">
        <v>7.5</v>
      </c>
      <c r="K65">
        <v>0.7</v>
      </c>
      <c r="L65">
        <v>69.180000000000007</v>
      </c>
      <c r="M65">
        <v>3.2</v>
      </c>
      <c r="N65">
        <v>33</v>
      </c>
      <c r="O65">
        <v>3.7</v>
      </c>
      <c r="P65">
        <v>0.65100000000000002</v>
      </c>
      <c r="Q65" s="12">
        <v>0.03</v>
      </c>
      <c r="R65">
        <v>32.1</v>
      </c>
      <c r="S65">
        <v>1.25</v>
      </c>
      <c r="T65">
        <v>345</v>
      </c>
      <c r="U65">
        <v>0</v>
      </c>
    </row>
    <row r="66" spans="1:21" x14ac:dyDescent="0.2">
      <c r="A66">
        <v>63</v>
      </c>
      <c r="B66" t="s">
        <v>160</v>
      </c>
      <c r="C66" t="s">
        <v>161</v>
      </c>
      <c r="G66" t="s">
        <v>332</v>
      </c>
      <c r="H66">
        <v>576.16</v>
      </c>
      <c r="I66">
        <v>87</v>
      </c>
      <c r="J66">
        <v>8.5</v>
      </c>
      <c r="K66">
        <v>0.85</v>
      </c>
      <c r="L66">
        <v>60.04</v>
      </c>
      <c r="M66">
        <v>3</v>
      </c>
      <c r="N66">
        <v>47</v>
      </c>
      <c r="O66">
        <v>3.6</v>
      </c>
      <c r="P66">
        <v>0.625</v>
      </c>
      <c r="Q66" s="13">
        <v>2.9000000000000001E-2</v>
      </c>
      <c r="R66">
        <v>32.1</v>
      </c>
      <c r="S66">
        <v>1.25</v>
      </c>
      <c r="T66">
        <v>335</v>
      </c>
      <c r="U66">
        <v>0</v>
      </c>
    </row>
    <row r="67" spans="1:21" x14ac:dyDescent="0.2">
      <c r="A67">
        <v>64</v>
      </c>
      <c r="B67" t="s">
        <v>162</v>
      </c>
      <c r="C67" t="s">
        <v>163</v>
      </c>
      <c r="G67" t="s">
        <v>323</v>
      </c>
      <c r="H67">
        <v>518</v>
      </c>
      <c r="I67">
        <v>87</v>
      </c>
      <c r="J67">
        <v>7</v>
      </c>
      <c r="K67">
        <v>0.55000000000000004</v>
      </c>
      <c r="L67">
        <v>53</v>
      </c>
      <c r="M67">
        <v>2.7</v>
      </c>
      <c r="N67">
        <v>20.216000000000001</v>
      </c>
      <c r="O67">
        <v>3.7</v>
      </c>
      <c r="P67">
        <v>0.625</v>
      </c>
      <c r="Q67" s="13">
        <v>1.3599999999999999E-2</v>
      </c>
      <c r="R67">
        <v>30</v>
      </c>
      <c r="S67">
        <v>0.5</v>
      </c>
      <c r="T67">
        <v>325</v>
      </c>
      <c r="U67">
        <v>0</v>
      </c>
    </row>
    <row r="68" spans="1:21" x14ac:dyDescent="0.2">
      <c r="A68">
        <v>65</v>
      </c>
      <c r="B68" t="s">
        <v>164</v>
      </c>
      <c r="C68" t="s">
        <v>165</v>
      </c>
      <c r="G68" t="s">
        <v>333</v>
      </c>
      <c r="H68">
        <v>571</v>
      </c>
      <c r="I68">
        <v>86</v>
      </c>
      <c r="J68">
        <v>3.75</v>
      </c>
      <c r="K68">
        <v>0.65400000000000003</v>
      </c>
      <c r="L68">
        <v>61</v>
      </c>
      <c r="M68">
        <v>2.75</v>
      </c>
      <c r="N68">
        <v>28</v>
      </c>
      <c r="O68">
        <v>3</v>
      </c>
      <c r="P68">
        <v>0.63800000000000001</v>
      </c>
      <c r="Q68" s="13">
        <v>3.3000000000000002E-2</v>
      </c>
      <c r="R68">
        <v>30</v>
      </c>
      <c r="S68">
        <v>0.5</v>
      </c>
      <c r="T68">
        <v>335</v>
      </c>
      <c r="U68">
        <v>0</v>
      </c>
    </row>
    <row r="69" spans="1:21" x14ac:dyDescent="0.2">
      <c r="A69">
        <v>66</v>
      </c>
      <c r="B69" t="s">
        <v>166</v>
      </c>
      <c r="C69" t="s">
        <v>167</v>
      </c>
      <c r="G69" t="s">
        <v>334</v>
      </c>
      <c r="H69">
        <v>525</v>
      </c>
      <c r="I69">
        <v>74</v>
      </c>
      <c r="J69">
        <v>6</v>
      </c>
      <c r="K69">
        <v>0.6</v>
      </c>
      <c r="L69">
        <v>46.368000000000002</v>
      </c>
      <c r="M69">
        <v>2.6</v>
      </c>
      <c r="N69">
        <v>28.22</v>
      </c>
      <c r="O69">
        <v>3.7</v>
      </c>
      <c r="P69">
        <v>0.625</v>
      </c>
      <c r="Q69" s="13">
        <v>2.2499999999999999E-2</v>
      </c>
      <c r="R69">
        <v>30</v>
      </c>
      <c r="S69">
        <v>0.5</v>
      </c>
      <c r="T69">
        <v>330</v>
      </c>
      <c r="U69">
        <v>0</v>
      </c>
    </row>
    <row r="70" spans="1:21" x14ac:dyDescent="0.2">
      <c r="A70">
        <v>67</v>
      </c>
      <c r="B70" t="s">
        <v>316</v>
      </c>
      <c r="C70" t="s">
        <v>317</v>
      </c>
      <c r="G70" t="s">
        <v>323</v>
      </c>
      <c r="H70">
        <v>490</v>
      </c>
      <c r="I70">
        <v>85</v>
      </c>
      <c r="J70">
        <v>5.5</v>
      </c>
      <c r="K70">
        <v>0.55000000000000004</v>
      </c>
      <c r="L70">
        <v>53.54</v>
      </c>
      <c r="M70">
        <v>3.3</v>
      </c>
      <c r="N70">
        <v>18.72</v>
      </c>
      <c r="O70">
        <v>4</v>
      </c>
      <c r="P70">
        <v>0.625</v>
      </c>
      <c r="Q70" s="13">
        <v>0.01</v>
      </c>
      <c r="R70">
        <v>30</v>
      </c>
      <c r="S70">
        <v>0.5</v>
      </c>
      <c r="T70">
        <v>330</v>
      </c>
      <c r="U70">
        <v>0</v>
      </c>
    </row>
    <row r="71" spans="1:21" x14ac:dyDescent="0.2">
      <c r="A71">
        <v>68</v>
      </c>
      <c r="B71" t="s">
        <v>168</v>
      </c>
      <c r="C71" t="s">
        <v>169</v>
      </c>
      <c r="G71" t="s">
        <v>332</v>
      </c>
      <c r="H71">
        <v>574.20000000000005</v>
      </c>
      <c r="I71">
        <v>90</v>
      </c>
      <c r="J71">
        <v>7</v>
      </c>
      <c r="K71">
        <v>0.55000000000000004</v>
      </c>
      <c r="L71">
        <v>61.97</v>
      </c>
      <c r="M71">
        <v>4</v>
      </c>
      <c r="N71">
        <v>37</v>
      </c>
      <c r="O71">
        <v>3.75</v>
      </c>
      <c r="P71">
        <v>0.63800000000000001</v>
      </c>
      <c r="Q71" s="13">
        <v>3.4000000000000002E-2</v>
      </c>
      <c r="R71">
        <v>32.1</v>
      </c>
      <c r="S71">
        <v>1.25</v>
      </c>
      <c r="T71">
        <v>335</v>
      </c>
      <c r="U71">
        <v>0</v>
      </c>
    </row>
    <row r="72" spans="1:21" x14ac:dyDescent="0.2">
      <c r="A72">
        <v>69</v>
      </c>
      <c r="B72" t="s">
        <v>170</v>
      </c>
      <c r="C72" t="s">
        <v>171</v>
      </c>
      <c r="G72" t="s">
        <v>323</v>
      </c>
      <c r="H72">
        <v>537</v>
      </c>
      <c r="I72">
        <v>87</v>
      </c>
      <c r="J72">
        <v>6</v>
      </c>
      <c r="K72">
        <v>0.6</v>
      </c>
      <c r="L72">
        <v>55</v>
      </c>
      <c r="M72">
        <v>3</v>
      </c>
      <c r="N72">
        <v>18</v>
      </c>
      <c r="O72">
        <v>3.5</v>
      </c>
      <c r="P72">
        <v>0.625</v>
      </c>
      <c r="Q72" s="13">
        <v>1.4999999999999999E-2</v>
      </c>
      <c r="R72">
        <v>30</v>
      </c>
      <c r="S72">
        <v>0.5</v>
      </c>
      <c r="T72">
        <v>335</v>
      </c>
      <c r="U72">
        <v>0</v>
      </c>
    </row>
    <row r="73" spans="1:21" x14ac:dyDescent="0.2">
      <c r="A73">
        <v>70</v>
      </c>
      <c r="B73" t="s">
        <v>172</v>
      </c>
      <c r="C73" t="s">
        <v>173</v>
      </c>
      <c r="G73" t="s">
        <v>332</v>
      </c>
      <c r="H73">
        <v>565</v>
      </c>
      <c r="I73">
        <v>95</v>
      </c>
      <c r="J73">
        <v>5</v>
      </c>
      <c r="K73">
        <v>0.75</v>
      </c>
      <c r="L73">
        <v>63.54</v>
      </c>
      <c r="M73">
        <v>3.3</v>
      </c>
      <c r="N73">
        <v>39</v>
      </c>
      <c r="O73">
        <v>4</v>
      </c>
      <c r="P73">
        <v>0.69399999999999995</v>
      </c>
      <c r="Q73" s="13">
        <v>2.1250000000000002E-2</v>
      </c>
      <c r="R73">
        <v>32.1</v>
      </c>
      <c r="S73">
        <v>1.25</v>
      </c>
      <c r="T73">
        <v>335</v>
      </c>
      <c r="U73">
        <v>0</v>
      </c>
    </row>
    <row r="74" spans="1:21" x14ac:dyDescent="0.2">
      <c r="A74">
        <v>71</v>
      </c>
      <c r="B74" t="s">
        <v>174</v>
      </c>
      <c r="C74" t="s">
        <v>175</v>
      </c>
      <c r="G74" t="s">
        <v>324</v>
      </c>
      <c r="H74">
        <v>598.55999999999995</v>
      </c>
      <c r="I74">
        <v>92</v>
      </c>
      <c r="J74">
        <v>7.5</v>
      </c>
      <c r="K74">
        <v>0.65</v>
      </c>
      <c r="L74">
        <v>66</v>
      </c>
      <c r="M74">
        <v>3</v>
      </c>
      <c r="N74">
        <v>33</v>
      </c>
      <c r="O74">
        <v>3</v>
      </c>
      <c r="P74">
        <v>0.67900000000000005</v>
      </c>
      <c r="Q74" s="12">
        <v>0.02</v>
      </c>
      <c r="R74">
        <v>32.1</v>
      </c>
      <c r="S74">
        <v>1.25</v>
      </c>
      <c r="T74">
        <v>355</v>
      </c>
      <c r="U74">
        <v>0</v>
      </c>
    </row>
    <row r="75" spans="1:21" x14ac:dyDescent="0.2">
      <c r="A75">
        <v>72</v>
      </c>
      <c r="B75" t="s">
        <v>176</v>
      </c>
      <c r="C75" t="s">
        <v>177</v>
      </c>
      <c r="G75" t="s">
        <v>333</v>
      </c>
      <c r="H75">
        <v>541</v>
      </c>
      <c r="I75">
        <v>91</v>
      </c>
      <c r="J75">
        <v>3.75</v>
      </c>
      <c r="K75">
        <v>0.65</v>
      </c>
      <c r="L75">
        <v>50</v>
      </c>
      <c r="M75">
        <v>2.7</v>
      </c>
      <c r="N75">
        <v>28</v>
      </c>
      <c r="O75">
        <v>3</v>
      </c>
      <c r="P75">
        <v>0.65600000000000003</v>
      </c>
      <c r="Q75" s="12">
        <v>0.03</v>
      </c>
      <c r="R75">
        <v>30</v>
      </c>
      <c r="S75">
        <v>0.5</v>
      </c>
      <c r="T75">
        <v>325</v>
      </c>
      <c r="U75">
        <v>0</v>
      </c>
    </row>
    <row r="76" spans="1:21" x14ac:dyDescent="0.2">
      <c r="A76">
        <v>73</v>
      </c>
      <c r="B76" t="s">
        <v>178</v>
      </c>
      <c r="C76" t="s">
        <v>179</v>
      </c>
      <c r="G76" t="s">
        <v>322</v>
      </c>
      <c r="H76">
        <v>530</v>
      </c>
      <c r="I76">
        <v>78</v>
      </c>
      <c r="J76">
        <v>4</v>
      </c>
      <c r="K76">
        <v>0.3</v>
      </c>
      <c r="L76">
        <v>61</v>
      </c>
      <c r="M76">
        <v>5</v>
      </c>
      <c r="N76">
        <v>25</v>
      </c>
      <c r="O76">
        <v>3.75</v>
      </c>
      <c r="P76">
        <v>0.60099999999999998</v>
      </c>
      <c r="Q76" s="13">
        <v>2.1999999999999999E-2</v>
      </c>
      <c r="R76">
        <v>32.1</v>
      </c>
      <c r="S76">
        <v>1.25</v>
      </c>
      <c r="T76">
        <v>325</v>
      </c>
      <c r="U76">
        <v>0</v>
      </c>
    </row>
    <row r="77" spans="1:21" x14ac:dyDescent="0.2">
      <c r="A77">
        <v>74</v>
      </c>
      <c r="B77" t="s">
        <v>180</v>
      </c>
      <c r="C77" t="s">
        <v>181</v>
      </c>
      <c r="G77" t="s">
        <v>323</v>
      </c>
      <c r="H77">
        <v>559.48</v>
      </c>
      <c r="I77">
        <v>90</v>
      </c>
      <c r="J77">
        <v>5.5</v>
      </c>
      <c r="K77">
        <v>0.6</v>
      </c>
      <c r="L77">
        <v>55.46</v>
      </c>
      <c r="M77">
        <v>3.5</v>
      </c>
      <c r="N77">
        <v>25.384</v>
      </c>
      <c r="O77">
        <v>3.8</v>
      </c>
      <c r="P77">
        <v>0.625</v>
      </c>
      <c r="Q77" s="13">
        <v>1.5299999999999999E-2</v>
      </c>
      <c r="R77">
        <v>30</v>
      </c>
      <c r="S77">
        <v>0.5</v>
      </c>
      <c r="T77">
        <v>335</v>
      </c>
      <c r="U77">
        <v>0</v>
      </c>
    </row>
    <row r="78" spans="1:21" x14ac:dyDescent="0.2">
      <c r="A78">
        <v>75</v>
      </c>
      <c r="B78" t="s">
        <v>182</v>
      </c>
      <c r="C78" t="s">
        <v>183</v>
      </c>
      <c r="G78" t="s">
        <v>334</v>
      </c>
      <c r="H78">
        <v>489.32</v>
      </c>
      <c r="I78">
        <v>74</v>
      </c>
      <c r="J78">
        <v>5.5</v>
      </c>
      <c r="K78">
        <v>0.55000000000000004</v>
      </c>
      <c r="L78">
        <v>51.207999999999998</v>
      </c>
      <c r="M78">
        <v>3.1</v>
      </c>
      <c r="N78">
        <v>29</v>
      </c>
      <c r="O78">
        <v>4</v>
      </c>
      <c r="P78">
        <v>0.64400000000000002</v>
      </c>
      <c r="Q78" s="13">
        <v>2.6100000000000002E-2</v>
      </c>
      <c r="R78">
        <v>30</v>
      </c>
      <c r="S78">
        <v>0.5</v>
      </c>
      <c r="T78">
        <v>335</v>
      </c>
      <c r="U78">
        <v>0</v>
      </c>
    </row>
    <row r="79" spans="1:21" x14ac:dyDescent="0.2">
      <c r="A79">
        <v>76</v>
      </c>
      <c r="B79" t="s">
        <v>184</v>
      </c>
      <c r="C79" t="s">
        <v>185</v>
      </c>
      <c r="G79" t="s">
        <v>322</v>
      </c>
      <c r="H79">
        <v>561.20000000000005</v>
      </c>
      <c r="I79">
        <v>90</v>
      </c>
      <c r="J79">
        <v>9</v>
      </c>
      <c r="K79">
        <v>0.9</v>
      </c>
      <c r="L79">
        <v>67</v>
      </c>
      <c r="M79">
        <v>3.5</v>
      </c>
      <c r="N79">
        <v>34</v>
      </c>
      <c r="O79">
        <v>3.5</v>
      </c>
      <c r="P79">
        <v>0.63800000000000001</v>
      </c>
      <c r="Q79" s="13">
        <v>3.4799999999999998E-2</v>
      </c>
      <c r="R79">
        <v>32.1</v>
      </c>
      <c r="S79">
        <v>1.25</v>
      </c>
      <c r="T79">
        <v>350</v>
      </c>
      <c r="U79">
        <v>0</v>
      </c>
    </row>
    <row r="80" spans="1:21" x14ac:dyDescent="0.2">
      <c r="A80">
        <v>77</v>
      </c>
      <c r="B80" t="s">
        <v>186</v>
      </c>
      <c r="C80" t="s">
        <v>187</v>
      </c>
      <c r="G80" t="s">
        <v>332</v>
      </c>
      <c r="H80">
        <v>576.48</v>
      </c>
      <c r="I80">
        <v>86</v>
      </c>
      <c r="J80">
        <v>8.5</v>
      </c>
      <c r="K80">
        <v>0.55000000000000004</v>
      </c>
      <c r="L80">
        <v>61</v>
      </c>
      <c r="M80">
        <v>3.3</v>
      </c>
      <c r="N80">
        <v>35.46</v>
      </c>
      <c r="O80">
        <v>3.75</v>
      </c>
      <c r="P80">
        <v>0.61299999999999999</v>
      </c>
      <c r="Q80" s="12">
        <v>0.01</v>
      </c>
      <c r="R80">
        <v>32.1</v>
      </c>
      <c r="S80">
        <v>1.25</v>
      </c>
      <c r="T80">
        <v>325</v>
      </c>
      <c r="U80">
        <v>0</v>
      </c>
    </row>
    <row r="81" spans="1:21" x14ac:dyDescent="0.2">
      <c r="A81">
        <v>78</v>
      </c>
      <c r="B81" t="s">
        <v>188</v>
      </c>
      <c r="C81" t="s">
        <v>189</v>
      </c>
      <c r="G81" t="s">
        <v>323</v>
      </c>
      <c r="H81">
        <v>545</v>
      </c>
      <c r="I81">
        <v>85</v>
      </c>
      <c r="J81">
        <v>6</v>
      </c>
      <c r="K81">
        <v>0.6</v>
      </c>
      <c r="L81">
        <v>61</v>
      </c>
      <c r="M81">
        <v>3.5</v>
      </c>
      <c r="N81">
        <v>28</v>
      </c>
      <c r="O81">
        <v>3.5</v>
      </c>
      <c r="P81">
        <v>0.63800000000000001</v>
      </c>
      <c r="Q81" s="13">
        <v>3.2199999999999999E-2</v>
      </c>
      <c r="R81">
        <v>30</v>
      </c>
      <c r="S81">
        <v>0.5</v>
      </c>
      <c r="T81">
        <v>335</v>
      </c>
      <c r="U81">
        <v>0</v>
      </c>
    </row>
    <row r="82" spans="1:21" x14ac:dyDescent="0.2">
      <c r="A82">
        <v>79</v>
      </c>
      <c r="B82" t="s">
        <v>190</v>
      </c>
      <c r="C82" t="s">
        <v>191</v>
      </c>
      <c r="G82" t="s">
        <v>324</v>
      </c>
      <c r="H82">
        <v>582.79999999999995</v>
      </c>
      <c r="I82">
        <v>85</v>
      </c>
      <c r="J82">
        <v>8.5</v>
      </c>
      <c r="K82">
        <v>0.75</v>
      </c>
      <c r="L82">
        <v>62</v>
      </c>
      <c r="M82">
        <v>3.1</v>
      </c>
      <c r="N82">
        <v>36</v>
      </c>
      <c r="O82">
        <v>3.5</v>
      </c>
      <c r="P82">
        <v>0.66800000000000004</v>
      </c>
      <c r="Q82" s="13">
        <v>2.7E-2</v>
      </c>
      <c r="R82">
        <v>32.1</v>
      </c>
      <c r="S82">
        <v>1.25</v>
      </c>
      <c r="T82">
        <v>345</v>
      </c>
      <c r="U82">
        <v>0</v>
      </c>
    </row>
    <row r="83" spans="1:21" x14ac:dyDescent="0.2">
      <c r="A83">
        <v>80</v>
      </c>
      <c r="B83" t="s">
        <v>192</v>
      </c>
      <c r="C83" t="s">
        <v>193</v>
      </c>
      <c r="G83" t="s">
        <v>322</v>
      </c>
      <c r="H83">
        <v>590</v>
      </c>
      <c r="I83">
        <v>90</v>
      </c>
      <c r="J83">
        <v>5</v>
      </c>
      <c r="K83">
        <v>0.8</v>
      </c>
      <c r="L83">
        <v>57</v>
      </c>
      <c r="M83">
        <v>3</v>
      </c>
      <c r="N83">
        <v>32</v>
      </c>
      <c r="O83">
        <v>3.5</v>
      </c>
      <c r="P83">
        <v>0.625</v>
      </c>
      <c r="Q83" s="13">
        <v>2.2499999999999999E-2</v>
      </c>
      <c r="R83">
        <v>32.1</v>
      </c>
      <c r="S83">
        <v>1.25</v>
      </c>
      <c r="T83">
        <v>345</v>
      </c>
      <c r="U83">
        <v>0</v>
      </c>
    </row>
    <row r="84" spans="1:21" x14ac:dyDescent="0.2">
      <c r="A84">
        <v>81</v>
      </c>
      <c r="B84" t="s">
        <v>194</v>
      </c>
      <c r="C84" t="s">
        <v>195</v>
      </c>
      <c r="G84" t="s">
        <v>322</v>
      </c>
      <c r="H84">
        <v>597.24</v>
      </c>
      <c r="I84">
        <v>93</v>
      </c>
      <c r="J84">
        <v>8.5</v>
      </c>
      <c r="K84">
        <v>0.9</v>
      </c>
      <c r="L84">
        <v>68</v>
      </c>
      <c r="M84">
        <v>3.5</v>
      </c>
      <c r="N84">
        <v>35</v>
      </c>
      <c r="O84">
        <v>3</v>
      </c>
      <c r="P84">
        <v>0.69399999999999995</v>
      </c>
      <c r="Q84" s="13">
        <v>2.7E-2</v>
      </c>
      <c r="R84">
        <v>32.1</v>
      </c>
      <c r="S84">
        <v>1.25</v>
      </c>
      <c r="T84">
        <v>350</v>
      </c>
      <c r="U84">
        <v>0</v>
      </c>
    </row>
    <row r="85" spans="1:21" x14ac:dyDescent="0.2">
      <c r="A85">
        <v>82</v>
      </c>
      <c r="B85" t="s">
        <v>196</v>
      </c>
      <c r="C85" t="s">
        <v>197</v>
      </c>
      <c r="G85" t="s">
        <v>323</v>
      </c>
      <c r="H85">
        <v>530</v>
      </c>
      <c r="I85">
        <v>91</v>
      </c>
      <c r="J85">
        <v>7</v>
      </c>
      <c r="K85">
        <v>0.55000000000000004</v>
      </c>
      <c r="L85">
        <v>40.368000000000002</v>
      </c>
      <c r="M85">
        <v>2.6</v>
      </c>
      <c r="N85">
        <v>17.04</v>
      </c>
      <c r="O85">
        <v>3</v>
      </c>
      <c r="P85">
        <v>0.65800000000000003</v>
      </c>
      <c r="Q85" s="13">
        <v>3.5000000000000003E-2</v>
      </c>
      <c r="R85">
        <v>26</v>
      </c>
      <c r="S85">
        <v>0.5</v>
      </c>
      <c r="T85">
        <v>325</v>
      </c>
      <c r="U85">
        <v>0</v>
      </c>
    </row>
    <row r="86" spans="1:21" x14ac:dyDescent="0.2">
      <c r="A86">
        <v>83</v>
      </c>
      <c r="B86" t="s">
        <v>198</v>
      </c>
      <c r="C86" t="s">
        <v>199</v>
      </c>
      <c r="G86" t="s">
        <v>332</v>
      </c>
      <c r="H86">
        <v>565.64</v>
      </c>
      <c r="I86">
        <v>90</v>
      </c>
      <c r="J86">
        <v>7</v>
      </c>
      <c r="K86">
        <v>0.8</v>
      </c>
      <c r="L86">
        <v>67.72</v>
      </c>
      <c r="M86">
        <v>3.5</v>
      </c>
      <c r="N86">
        <v>33.04</v>
      </c>
      <c r="O86">
        <v>3</v>
      </c>
      <c r="P86">
        <v>0.67900000000000005</v>
      </c>
      <c r="Q86" s="12">
        <v>0.02</v>
      </c>
      <c r="R86">
        <v>32.1</v>
      </c>
      <c r="S86">
        <v>1.25</v>
      </c>
      <c r="T86">
        <v>335</v>
      </c>
      <c r="U86">
        <v>0</v>
      </c>
    </row>
    <row r="87" spans="1:21" x14ac:dyDescent="0.2">
      <c r="A87">
        <v>84</v>
      </c>
      <c r="B87" t="s">
        <v>200</v>
      </c>
      <c r="C87" t="s">
        <v>201</v>
      </c>
      <c r="G87" t="s">
        <v>322</v>
      </c>
      <c r="H87">
        <v>579.16</v>
      </c>
      <c r="I87">
        <v>87</v>
      </c>
      <c r="J87">
        <v>8</v>
      </c>
      <c r="K87">
        <v>0.65</v>
      </c>
      <c r="L87">
        <v>64</v>
      </c>
      <c r="M87">
        <v>2.9</v>
      </c>
      <c r="N87">
        <v>37</v>
      </c>
      <c r="O87">
        <v>3.9</v>
      </c>
      <c r="P87">
        <v>0.64400000000000002</v>
      </c>
      <c r="Q87" s="13">
        <v>2.9499999999999998E-2</v>
      </c>
      <c r="R87">
        <v>32.1</v>
      </c>
      <c r="S87">
        <v>1.25</v>
      </c>
      <c r="T87">
        <v>355</v>
      </c>
      <c r="U87">
        <v>0</v>
      </c>
    </row>
    <row r="88" spans="1:21" x14ac:dyDescent="0.2">
      <c r="A88">
        <v>85</v>
      </c>
      <c r="B88" t="s">
        <v>202</v>
      </c>
      <c r="C88" t="s">
        <v>203</v>
      </c>
      <c r="G88" t="s">
        <v>332</v>
      </c>
      <c r="H88">
        <v>540</v>
      </c>
      <c r="I88">
        <v>90</v>
      </c>
      <c r="J88">
        <v>8</v>
      </c>
      <c r="K88">
        <v>0.8</v>
      </c>
      <c r="L88">
        <v>64</v>
      </c>
      <c r="M88">
        <v>4</v>
      </c>
      <c r="N88">
        <v>38</v>
      </c>
      <c r="O88">
        <v>3.5</v>
      </c>
      <c r="P88">
        <v>0.625</v>
      </c>
      <c r="Q88" s="13">
        <v>2.5000000000000001E-2</v>
      </c>
      <c r="R88">
        <v>32</v>
      </c>
      <c r="S88">
        <v>1.25</v>
      </c>
      <c r="T88">
        <v>345</v>
      </c>
      <c r="U88">
        <v>0</v>
      </c>
    </row>
    <row r="89" spans="1:21" x14ac:dyDescent="0.2">
      <c r="A89">
        <v>86</v>
      </c>
      <c r="B89" t="s">
        <v>204</v>
      </c>
      <c r="C89" t="s">
        <v>205</v>
      </c>
      <c r="G89" t="s">
        <v>322</v>
      </c>
      <c r="H89">
        <v>600</v>
      </c>
      <c r="I89">
        <v>100</v>
      </c>
      <c r="J89">
        <v>7</v>
      </c>
      <c r="K89">
        <v>0.5</v>
      </c>
      <c r="L89">
        <v>62</v>
      </c>
      <c r="M89">
        <v>2</v>
      </c>
      <c r="N89">
        <v>45</v>
      </c>
      <c r="O89">
        <v>5</v>
      </c>
      <c r="P89">
        <v>0.66800000000000004</v>
      </c>
      <c r="Q89" s="13">
        <v>2.5000000000000001E-2</v>
      </c>
      <c r="R89">
        <v>32</v>
      </c>
      <c r="S89">
        <v>2</v>
      </c>
      <c r="T89">
        <v>330</v>
      </c>
      <c r="U89">
        <v>0</v>
      </c>
    </row>
    <row r="90" spans="1:21" x14ac:dyDescent="0.2">
      <c r="A90">
        <v>87</v>
      </c>
      <c r="B90" t="s">
        <v>206</v>
      </c>
      <c r="C90" t="s">
        <v>350</v>
      </c>
      <c r="G90" t="s">
        <v>333</v>
      </c>
      <c r="H90">
        <v>532.79999999999995</v>
      </c>
      <c r="I90">
        <v>85</v>
      </c>
      <c r="J90">
        <v>5.5</v>
      </c>
      <c r="K90">
        <v>0.55000000000000004</v>
      </c>
      <c r="L90">
        <v>59</v>
      </c>
      <c r="M90">
        <v>2.4</v>
      </c>
      <c r="N90">
        <v>28</v>
      </c>
      <c r="O90">
        <v>3.5</v>
      </c>
      <c r="P90">
        <v>0.66800000000000004</v>
      </c>
      <c r="Q90" s="13">
        <v>3.1E-2</v>
      </c>
      <c r="R90">
        <v>30</v>
      </c>
      <c r="S90">
        <v>0.5</v>
      </c>
      <c r="T90">
        <v>335</v>
      </c>
      <c r="U90">
        <v>0</v>
      </c>
    </row>
    <row r="91" spans="1:21" x14ac:dyDescent="0.2">
      <c r="A91">
        <v>88</v>
      </c>
      <c r="B91" t="s">
        <v>207</v>
      </c>
      <c r="C91" t="s">
        <v>208</v>
      </c>
      <c r="G91" t="s">
        <v>334</v>
      </c>
      <c r="H91">
        <v>480</v>
      </c>
      <c r="I91">
        <v>85</v>
      </c>
      <c r="J91">
        <v>5</v>
      </c>
      <c r="K91">
        <v>0.5</v>
      </c>
      <c r="L91">
        <v>70</v>
      </c>
      <c r="M91">
        <v>3.5</v>
      </c>
      <c r="N91">
        <v>33</v>
      </c>
      <c r="O91">
        <v>3.9</v>
      </c>
      <c r="P91">
        <v>0.625</v>
      </c>
      <c r="Q91" s="12">
        <v>0.03</v>
      </c>
      <c r="R91">
        <v>30</v>
      </c>
      <c r="S91">
        <v>0.5</v>
      </c>
      <c r="T91">
        <v>335</v>
      </c>
      <c r="U91">
        <v>0</v>
      </c>
    </row>
    <row r="92" spans="1:21" x14ac:dyDescent="0.2">
      <c r="A92">
        <v>89</v>
      </c>
      <c r="B92" t="s">
        <v>209</v>
      </c>
      <c r="C92" t="s">
        <v>210</v>
      </c>
      <c r="G92" t="s">
        <v>332</v>
      </c>
      <c r="H92">
        <v>564.48</v>
      </c>
      <c r="I92">
        <v>86</v>
      </c>
      <c r="J92">
        <v>8</v>
      </c>
      <c r="K92">
        <v>0.55000000000000004</v>
      </c>
      <c r="L92">
        <v>55.88</v>
      </c>
      <c r="M92">
        <v>3.5</v>
      </c>
      <c r="N92">
        <v>36</v>
      </c>
      <c r="O92">
        <v>4.3</v>
      </c>
      <c r="P92">
        <v>0.625</v>
      </c>
      <c r="Q92" s="13">
        <v>2.215E-2</v>
      </c>
      <c r="R92">
        <v>32.1</v>
      </c>
      <c r="S92">
        <v>1.25</v>
      </c>
      <c r="T92">
        <v>335</v>
      </c>
      <c r="U92">
        <v>0</v>
      </c>
    </row>
    <row r="93" spans="1:21" x14ac:dyDescent="0.2">
      <c r="A93">
        <v>90</v>
      </c>
      <c r="B93" t="s">
        <v>211</v>
      </c>
      <c r="C93" t="s">
        <v>212</v>
      </c>
      <c r="G93" t="s">
        <v>322</v>
      </c>
      <c r="H93">
        <v>570</v>
      </c>
      <c r="I93">
        <v>85</v>
      </c>
      <c r="J93">
        <v>7.5</v>
      </c>
      <c r="K93">
        <v>0.65</v>
      </c>
      <c r="L93">
        <v>65.5</v>
      </c>
      <c r="M93">
        <v>3.35</v>
      </c>
      <c r="N93">
        <v>33</v>
      </c>
      <c r="O93">
        <v>3.75</v>
      </c>
      <c r="P93">
        <v>0.625</v>
      </c>
      <c r="Q93" s="12">
        <v>0.02</v>
      </c>
      <c r="R93">
        <v>32.1</v>
      </c>
      <c r="S93">
        <v>1.25</v>
      </c>
      <c r="T93">
        <v>335</v>
      </c>
      <c r="U93">
        <v>0</v>
      </c>
    </row>
    <row r="94" spans="1:21" x14ac:dyDescent="0.2">
      <c r="A94">
        <v>91</v>
      </c>
      <c r="B94" t="s">
        <v>213</v>
      </c>
      <c r="C94" t="s">
        <v>214</v>
      </c>
      <c r="G94" t="s">
        <v>322</v>
      </c>
      <c r="H94">
        <v>572.16</v>
      </c>
      <c r="I94">
        <v>87</v>
      </c>
      <c r="J94">
        <v>8</v>
      </c>
      <c r="K94">
        <v>0.75</v>
      </c>
      <c r="L94">
        <v>69</v>
      </c>
      <c r="M94">
        <v>3.75</v>
      </c>
      <c r="N94">
        <v>35</v>
      </c>
      <c r="O94">
        <v>3.8</v>
      </c>
      <c r="P94">
        <v>0.66500000000000004</v>
      </c>
      <c r="Q94" s="13">
        <v>2.6499999999999999E-2</v>
      </c>
      <c r="R94">
        <v>32.1</v>
      </c>
      <c r="S94">
        <v>1.25</v>
      </c>
      <c r="T94">
        <v>345</v>
      </c>
      <c r="U94">
        <v>0</v>
      </c>
    </row>
    <row r="95" spans="1:21" x14ac:dyDescent="0.2">
      <c r="A95">
        <v>92</v>
      </c>
      <c r="B95" t="s">
        <v>215</v>
      </c>
      <c r="C95" t="s">
        <v>216</v>
      </c>
      <c r="G95" t="s">
        <v>322</v>
      </c>
      <c r="H95">
        <v>585</v>
      </c>
      <c r="I95">
        <v>90</v>
      </c>
      <c r="J95">
        <v>7</v>
      </c>
      <c r="K95">
        <v>0.5</v>
      </c>
      <c r="L95">
        <v>68</v>
      </c>
      <c r="M95">
        <v>3</v>
      </c>
      <c r="N95">
        <v>34</v>
      </c>
      <c r="O95">
        <v>3</v>
      </c>
      <c r="P95">
        <v>0.625</v>
      </c>
      <c r="Q95" s="12">
        <v>0.03</v>
      </c>
      <c r="R95">
        <v>32.1</v>
      </c>
      <c r="S95">
        <v>1.25</v>
      </c>
      <c r="T95">
        <v>345</v>
      </c>
      <c r="U95">
        <v>0</v>
      </c>
    </row>
    <row r="96" spans="1:21" x14ac:dyDescent="0.2">
      <c r="A96">
        <v>93</v>
      </c>
      <c r="B96" t="s">
        <v>217</v>
      </c>
      <c r="C96" t="s">
        <v>218</v>
      </c>
      <c r="G96" t="s">
        <v>322</v>
      </c>
      <c r="H96">
        <v>558.48</v>
      </c>
      <c r="I96">
        <v>86</v>
      </c>
      <c r="J96">
        <v>7</v>
      </c>
      <c r="K96">
        <v>0.5</v>
      </c>
      <c r="L96">
        <v>64</v>
      </c>
      <c r="M96">
        <v>3</v>
      </c>
      <c r="N96">
        <v>33</v>
      </c>
      <c r="O96">
        <v>3.2</v>
      </c>
      <c r="P96">
        <v>0.625</v>
      </c>
      <c r="Q96" s="13">
        <v>3.5000000000000003E-2</v>
      </c>
      <c r="R96">
        <v>32.1</v>
      </c>
      <c r="S96">
        <v>1.25</v>
      </c>
      <c r="T96">
        <v>340</v>
      </c>
      <c r="U96">
        <v>0</v>
      </c>
    </row>
    <row r="97" spans="1:21" x14ac:dyDescent="0.2">
      <c r="A97">
        <v>94</v>
      </c>
      <c r="B97" t="s">
        <v>219</v>
      </c>
      <c r="C97" t="s">
        <v>220</v>
      </c>
      <c r="G97" t="s">
        <v>322</v>
      </c>
      <c r="H97">
        <v>589</v>
      </c>
      <c r="I97">
        <v>85</v>
      </c>
      <c r="J97">
        <v>8</v>
      </c>
      <c r="K97">
        <v>0.6</v>
      </c>
      <c r="L97">
        <v>61.036000000000001</v>
      </c>
      <c r="M97">
        <v>3.2</v>
      </c>
      <c r="N97">
        <v>30.88</v>
      </c>
      <c r="O97">
        <v>3.5</v>
      </c>
      <c r="P97">
        <v>0.64400000000000002</v>
      </c>
      <c r="Q97" s="13">
        <v>1.8499999999999999E-2</v>
      </c>
      <c r="R97">
        <v>32.1</v>
      </c>
      <c r="S97">
        <v>1.25</v>
      </c>
      <c r="T97">
        <v>345</v>
      </c>
      <c r="U97">
        <v>0</v>
      </c>
    </row>
    <row r="98" spans="1:21" x14ac:dyDescent="0.2">
      <c r="A98">
        <v>95</v>
      </c>
      <c r="B98" t="s">
        <v>221</v>
      </c>
      <c r="C98" t="s">
        <v>222</v>
      </c>
      <c r="G98" t="s">
        <v>323</v>
      </c>
      <c r="H98">
        <v>570.48</v>
      </c>
      <c r="I98">
        <v>98</v>
      </c>
      <c r="J98">
        <v>7</v>
      </c>
      <c r="K98">
        <v>0.55000000000000004</v>
      </c>
      <c r="L98">
        <v>55</v>
      </c>
      <c r="M98">
        <v>3</v>
      </c>
      <c r="N98">
        <v>21.552</v>
      </c>
      <c r="O98">
        <v>3</v>
      </c>
      <c r="P98">
        <v>0.625</v>
      </c>
      <c r="Q98" s="13">
        <v>2.1100000000000001E-2</v>
      </c>
      <c r="R98">
        <v>30</v>
      </c>
      <c r="S98">
        <v>0.5</v>
      </c>
      <c r="T98">
        <v>340</v>
      </c>
      <c r="U98">
        <v>0</v>
      </c>
    </row>
    <row r="99" spans="1:21" x14ac:dyDescent="0.2">
      <c r="A99">
        <v>96</v>
      </c>
      <c r="B99" t="s">
        <v>223</v>
      </c>
      <c r="C99" t="s">
        <v>224</v>
      </c>
      <c r="G99" t="s">
        <v>332</v>
      </c>
      <c r="H99">
        <v>560</v>
      </c>
      <c r="I99">
        <v>88</v>
      </c>
      <c r="J99">
        <v>8.8000000000000007</v>
      </c>
      <c r="K99">
        <v>0.85</v>
      </c>
      <c r="L99">
        <v>64</v>
      </c>
      <c r="M99">
        <v>3</v>
      </c>
      <c r="N99">
        <v>31</v>
      </c>
      <c r="O99">
        <v>3</v>
      </c>
      <c r="P99">
        <v>0.625</v>
      </c>
      <c r="Q99" s="12">
        <v>0.03</v>
      </c>
      <c r="R99">
        <v>27.1</v>
      </c>
      <c r="S99">
        <v>0.75</v>
      </c>
      <c r="T99">
        <v>340</v>
      </c>
      <c r="U99">
        <v>0</v>
      </c>
    </row>
    <row r="100" spans="1:21" x14ac:dyDescent="0.2">
      <c r="A100">
        <v>97</v>
      </c>
      <c r="B100" t="s">
        <v>225</v>
      </c>
      <c r="C100" t="s">
        <v>226</v>
      </c>
      <c r="G100" t="s">
        <v>324</v>
      </c>
      <c r="H100">
        <v>587</v>
      </c>
      <c r="I100">
        <v>89</v>
      </c>
      <c r="J100">
        <v>8.5</v>
      </c>
      <c r="K100">
        <v>0.55000000000000004</v>
      </c>
      <c r="L100">
        <v>66</v>
      </c>
      <c r="M100">
        <v>3.5</v>
      </c>
      <c r="N100">
        <v>30</v>
      </c>
      <c r="O100">
        <v>3.5</v>
      </c>
      <c r="P100">
        <v>0.69399999999999995</v>
      </c>
      <c r="Q100" s="12">
        <v>0.03</v>
      </c>
      <c r="R100">
        <v>32.1</v>
      </c>
      <c r="S100">
        <v>1.25</v>
      </c>
      <c r="T100">
        <v>350</v>
      </c>
      <c r="U100">
        <v>0</v>
      </c>
    </row>
    <row r="101" spans="1:21" x14ac:dyDescent="0.2">
      <c r="A101">
        <v>98</v>
      </c>
      <c r="B101" t="s">
        <v>227</v>
      </c>
      <c r="C101" t="s">
        <v>228</v>
      </c>
      <c r="G101" t="s">
        <v>332</v>
      </c>
      <c r="H101">
        <v>540</v>
      </c>
      <c r="I101">
        <v>85</v>
      </c>
      <c r="J101">
        <v>8.5</v>
      </c>
      <c r="K101">
        <v>0.75</v>
      </c>
      <c r="L101">
        <v>60</v>
      </c>
      <c r="M101">
        <v>3</v>
      </c>
      <c r="N101">
        <v>34</v>
      </c>
      <c r="O101">
        <v>3</v>
      </c>
      <c r="P101">
        <v>0.625</v>
      </c>
      <c r="Q101" s="12">
        <v>0.02</v>
      </c>
      <c r="R101">
        <v>32.1</v>
      </c>
      <c r="S101">
        <v>1.25</v>
      </c>
      <c r="T101">
        <v>340</v>
      </c>
      <c r="U101">
        <v>0</v>
      </c>
    </row>
    <row r="102" spans="1:21" x14ac:dyDescent="0.2">
      <c r="A102">
        <v>99</v>
      </c>
      <c r="B102" t="s">
        <v>229</v>
      </c>
      <c r="C102" t="s">
        <v>230</v>
      </c>
      <c r="G102" t="s">
        <v>332</v>
      </c>
      <c r="H102">
        <v>595</v>
      </c>
      <c r="I102">
        <v>95</v>
      </c>
      <c r="J102">
        <v>8.5</v>
      </c>
      <c r="K102">
        <v>0.8</v>
      </c>
      <c r="L102">
        <v>66</v>
      </c>
      <c r="M102">
        <v>3.4</v>
      </c>
      <c r="N102">
        <v>38</v>
      </c>
      <c r="O102">
        <v>3.35</v>
      </c>
      <c r="P102">
        <v>0.65800000000000003</v>
      </c>
      <c r="Q102" s="13">
        <v>2.5000000000000001E-2</v>
      </c>
      <c r="R102">
        <v>32.1</v>
      </c>
      <c r="S102">
        <v>1.25</v>
      </c>
      <c r="T102">
        <v>350</v>
      </c>
      <c r="U102">
        <v>0</v>
      </c>
    </row>
    <row r="103" spans="1:21" x14ac:dyDescent="0.2">
      <c r="A103">
        <v>100</v>
      </c>
      <c r="B103" t="s">
        <v>231</v>
      </c>
      <c r="C103" t="s">
        <v>232</v>
      </c>
      <c r="G103" t="s">
        <v>322</v>
      </c>
      <c r="H103">
        <v>580</v>
      </c>
      <c r="I103">
        <v>85</v>
      </c>
      <c r="J103">
        <v>8</v>
      </c>
      <c r="K103">
        <v>0.55000000000000004</v>
      </c>
      <c r="L103">
        <v>62.32</v>
      </c>
      <c r="M103">
        <v>3.375</v>
      </c>
      <c r="N103">
        <v>37</v>
      </c>
      <c r="O103">
        <v>3.5</v>
      </c>
      <c r="P103">
        <v>0.61299999999999999</v>
      </c>
      <c r="Q103" s="13">
        <v>1.8100000000000002E-2</v>
      </c>
      <c r="R103">
        <v>32.1</v>
      </c>
      <c r="S103">
        <v>1.25</v>
      </c>
      <c r="T103">
        <v>345</v>
      </c>
      <c r="U103">
        <v>0</v>
      </c>
    </row>
    <row r="104" spans="1:21" x14ac:dyDescent="0.2">
      <c r="A104">
        <v>101</v>
      </c>
      <c r="B104" t="s">
        <v>233</v>
      </c>
      <c r="C104" t="s">
        <v>234</v>
      </c>
      <c r="G104" t="s">
        <v>332</v>
      </c>
      <c r="H104">
        <v>542.64</v>
      </c>
      <c r="I104">
        <v>73</v>
      </c>
      <c r="J104">
        <v>9</v>
      </c>
      <c r="K104">
        <v>0.8</v>
      </c>
      <c r="L104">
        <v>68</v>
      </c>
      <c r="M104">
        <v>4</v>
      </c>
      <c r="N104">
        <v>32</v>
      </c>
      <c r="O104">
        <v>3</v>
      </c>
      <c r="P104">
        <v>0.67900000000000005</v>
      </c>
      <c r="Q104" s="13">
        <v>1.2999999999999999E-2</v>
      </c>
      <c r="R104">
        <v>32.1</v>
      </c>
      <c r="S104">
        <v>1.25</v>
      </c>
      <c r="T104">
        <v>345</v>
      </c>
      <c r="U104">
        <v>0</v>
      </c>
    </row>
    <row r="105" spans="1:21" x14ac:dyDescent="0.2">
      <c r="A105">
        <v>102</v>
      </c>
      <c r="B105" t="s">
        <v>235</v>
      </c>
      <c r="C105" t="s">
        <v>236</v>
      </c>
      <c r="G105" t="s">
        <v>333</v>
      </c>
      <c r="H105">
        <v>532</v>
      </c>
      <c r="I105">
        <v>88</v>
      </c>
      <c r="J105">
        <v>3.25</v>
      </c>
      <c r="K105">
        <v>0.55000000000000004</v>
      </c>
      <c r="L105">
        <v>61</v>
      </c>
      <c r="M105">
        <v>3.11</v>
      </c>
      <c r="N105">
        <v>26</v>
      </c>
      <c r="O105">
        <v>3.25</v>
      </c>
      <c r="P105">
        <v>0.625</v>
      </c>
      <c r="Q105" s="13">
        <v>1.6E-2</v>
      </c>
      <c r="R105">
        <v>30</v>
      </c>
      <c r="S105">
        <v>0.5</v>
      </c>
      <c r="T105">
        <v>335</v>
      </c>
      <c r="U105">
        <v>0</v>
      </c>
    </row>
    <row r="106" spans="1:21" x14ac:dyDescent="0.2">
      <c r="A106">
        <v>103</v>
      </c>
      <c r="B106" t="s">
        <v>237</v>
      </c>
      <c r="C106" t="s">
        <v>238</v>
      </c>
      <c r="G106" t="s">
        <v>322</v>
      </c>
      <c r="H106">
        <v>601.28</v>
      </c>
      <c r="I106">
        <v>90</v>
      </c>
      <c r="J106">
        <v>9</v>
      </c>
      <c r="K106">
        <v>0.85</v>
      </c>
      <c r="L106">
        <v>65</v>
      </c>
      <c r="M106">
        <v>4.5</v>
      </c>
      <c r="N106">
        <v>38</v>
      </c>
      <c r="O106">
        <v>3.8</v>
      </c>
      <c r="P106">
        <v>0.625</v>
      </c>
      <c r="Q106" s="13">
        <v>2.1000000000000001E-2</v>
      </c>
      <c r="R106">
        <v>32.1</v>
      </c>
      <c r="S106">
        <v>1.25</v>
      </c>
      <c r="T106">
        <v>335</v>
      </c>
      <c r="U106">
        <v>0</v>
      </c>
    </row>
    <row r="107" spans="1:21" x14ac:dyDescent="0.2">
      <c r="A107">
        <v>104</v>
      </c>
      <c r="B107" t="s">
        <v>239</v>
      </c>
      <c r="C107" t="s">
        <v>240</v>
      </c>
      <c r="G107" t="s">
        <v>334</v>
      </c>
      <c r="H107">
        <v>482.36</v>
      </c>
      <c r="I107">
        <v>77</v>
      </c>
      <c r="J107">
        <v>5.5</v>
      </c>
      <c r="K107">
        <v>0.55000000000000004</v>
      </c>
      <c r="L107">
        <v>49</v>
      </c>
      <c r="M107">
        <v>3</v>
      </c>
      <c r="N107">
        <v>28</v>
      </c>
      <c r="O107">
        <v>3.3</v>
      </c>
      <c r="P107">
        <v>0.64400000000000002</v>
      </c>
      <c r="Q107" s="13">
        <v>2.3E-2</v>
      </c>
      <c r="R107">
        <v>30</v>
      </c>
      <c r="S107">
        <v>0.5</v>
      </c>
      <c r="T107">
        <v>325</v>
      </c>
      <c r="U107">
        <v>0</v>
      </c>
    </row>
    <row r="108" spans="1:21" x14ac:dyDescent="0.2">
      <c r="A108">
        <v>105</v>
      </c>
      <c r="B108" t="s">
        <v>241</v>
      </c>
      <c r="C108" t="s">
        <v>242</v>
      </c>
      <c r="G108" t="s">
        <v>334</v>
      </c>
      <c r="H108">
        <v>529.04</v>
      </c>
      <c r="I108">
        <v>78</v>
      </c>
      <c r="J108">
        <v>2.5</v>
      </c>
      <c r="K108">
        <v>0.5</v>
      </c>
      <c r="L108">
        <v>50.04</v>
      </c>
      <c r="M108">
        <v>3</v>
      </c>
      <c r="N108">
        <v>32</v>
      </c>
      <c r="O108">
        <v>3.8</v>
      </c>
      <c r="P108">
        <v>0.625</v>
      </c>
      <c r="Q108" s="13">
        <v>2.1399999999999999E-2</v>
      </c>
      <c r="R108">
        <v>30</v>
      </c>
      <c r="S108">
        <v>0.5</v>
      </c>
      <c r="T108">
        <v>325</v>
      </c>
      <c r="U108">
        <v>0</v>
      </c>
    </row>
    <row r="109" spans="1:21" x14ac:dyDescent="0.2">
      <c r="A109">
        <v>106</v>
      </c>
      <c r="B109" t="s">
        <v>243</v>
      </c>
      <c r="C109" t="s">
        <v>244</v>
      </c>
      <c r="G109" t="s">
        <v>323</v>
      </c>
      <c r="H109">
        <v>525</v>
      </c>
      <c r="I109">
        <v>90</v>
      </c>
      <c r="J109">
        <v>7</v>
      </c>
      <c r="K109">
        <v>0.65</v>
      </c>
      <c r="L109">
        <v>58</v>
      </c>
      <c r="M109">
        <v>2.7</v>
      </c>
      <c r="N109">
        <v>22.72</v>
      </c>
      <c r="O109">
        <v>4</v>
      </c>
      <c r="P109">
        <v>0.625</v>
      </c>
      <c r="Q109" s="13">
        <v>2.1100000000000001E-2</v>
      </c>
      <c r="R109">
        <v>30</v>
      </c>
      <c r="S109">
        <v>0.5</v>
      </c>
      <c r="T109">
        <v>335</v>
      </c>
      <c r="U109">
        <v>0</v>
      </c>
    </row>
    <row r="110" spans="1:21" x14ac:dyDescent="0.2">
      <c r="A110">
        <v>107</v>
      </c>
      <c r="B110" t="s">
        <v>245</v>
      </c>
      <c r="C110" t="s">
        <v>246</v>
      </c>
      <c r="G110" t="s">
        <v>351</v>
      </c>
      <c r="H110">
        <v>523</v>
      </c>
      <c r="I110">
        <v>90</v>
      </c>
      <c r="J110">
        <v>6.5</v>
      </c>
      <c r="K110">
        <v>0.6</v>
      </c>
      <c r="L110">
        <v>53.872</v>
      </c>
      <c r="M110">
        <v>2.9</v>
      </c>
      <c r="N110">
        <v>24.712</v>
      </c>
      <c r="O110">
        <v>3.4</v>
      </c>
      <c r="P110">
        <v>0.625</v>
      </c>
      <c r="Q110" s="12">
        <v>0.02</v>
      </c>
      <c r="R110">
        <v>30</v>
      </c>
      <c r="S110">
        <v>0.5</v>
      </c>
      <c r="T110">
        <v>330</v>
      </c>
      <c r="U110">
        <v>0</v>
      </c>
    </row>
    <row r="111" spans="1:21" x14ac:dyDescent="0.2">
      <c r="A111">
        <v>108</v>
      </c>
      <c r="B111" t="s">
        <v>247</v>
      </c>
      <c r="C111" t="s">
        <v>248</v>
      </c>
      <c r="G111" t="s">
        <v>322</v>
      </c>
      <c r="H111">
        <v>610</v>
      </c>
      <c r="I111">
        <v>95</v>
      </c>
      <c r="J111">
        <v>6.5</v>
      </c>
      <c r="K111">
        <v>0.55000000000000004</v>
      </c>
      <c r="L111">
        <v>56</v>
      </c>
      <c r="M111">
        <v>3.2</v>
      </c>
      <c r="N111">
        <v>47</v>
      </c>
      <c r="O111">
        <v>3.5</v>
      </c>
      <c r="P111">
        <v>0.625</v>
      </c>
      <c r="Q111" s="13">
        <v>2.5000000000000001E-2</v>
      </c>
      <c r="R111">
        <v>32.1</v>
      </c>
      <c r="S111">
        <v>1.25</v>
      </c>
      <c r="T111">
        <v>335</v>
      </c>
      <c r="U111">
        <v>0</v>
      </c>
    </row>
    <row r="112" spans="1:21" x14ac:dyDescent="0.2">
      <c r="A112">
        <v>109</v>
      </c>
      <c r="B112" t="s">
        <v>249</v>
      </c>
      <c r="C112" t="s">
        <v>250</v>
      </c>
      <c r="G112" t="s">
        <v>323</v>
      </c>
      <c r="H112">
        <v>532</v>
      </c>
      <c r="I112">
        <v>90</v>
      </c>
      <c r="J112">
        <v>7</v>
      </c>
      <c r="K112">
        <v>0.7</v>
      </c>
      <c r="L112">
        <v>58</v>
      </c>
      <c r="M112">
        <v>3.3</v>
      </c>
      <c r="N112">
        <v>20</v>
      </c>
      <c r="O112">
        <v>3.5</v>
      </c>
      <c r="P112">
        <v>0.625</v>
      </c>
      <c r="Q112" s="13">
        <v>1.3599999999999999E-2</v>
      </c>
      <c r="R112">
        <v>30</v>
      </c>
      <c r="S112">
        <v>0.5</v>
      </c>
      <c r="T112">
        <v>335</v>
      </c>
      <c r="U112">
        <v>0</v>
      </c>
    </row>
    <row r="113" spans="1:21" x14ac:dyDescent="0.2">
      <c r="A113">
        <v>110</v>
      </c>
      <c r="B113" t="s">
        <v>251</v>
      </c>
      <c r="C113" t="s">
        <v>252</v>
      </c>
      <c r="G113" t="s">
        <v>324</v>
      </c>
      <c r="H113">
        <v>588</v>
      </c>
      <c r="I113">
        <v>95</v>
      </c>
      <c r="J113">
        <v>8.5</v>
      </c>
      <c r="K113">
        <v>0.75</v>
      </c>
      <c r="L113">
        <v>68</v>
      </c>
      <c r="M113">
        <v>3.1</v>
      </c>
      <c r="N113">
        <v>30</v>
      </c>
      <c r="O113">
        <v>3.5</v>
      </c>
      <c r="P113">
        <v>0.66800000000000004</v>
      </c>
      <c r="Q113" s="13">
        <v>2.9000000000000001E-2</v>
      </c>
      <c r="R113">
        <v>39</v>
      </c>
      <c r="S113">
        <v>1.25</v>
      </c>
      <c r="T113">
        <v>335</v>
      </c>
      <c r="U113">
        <v>0</v>
      </c>
    </row>
    <row r="114" spans="1:21" x14ac:dyDescent="0.2">
      <c r="A114">
        <v>111</v>
      </c>
      <c r="B114" t="s">
        <v>253</v>
      </c>
      <c r="C114" t="s">
        <v>254</v>
      </c>
      <c r="G114" t="s">
        <v>332</v>
      </c>
      <c r="H114">
        <v>575</v>
      </c>
      <c r="I114">
        <v>90</v>
      </c>
      <c r="J114">
        <v>6</v>
      </c>
      <c r="K114">
        <v>0.5</v>
      </c>
      <c r="L114">
        <v>55</v>
      </c>
      <c r="M114">
        <v>3.5</v>
      </c>
      <c r="N114">
        <v>40</v>
      </c>
      <c r="O114">
        <v>3.4</v>
      </c>
      <c r="P114">
        <v>0.625</v>
      </c>
      <c r="Q114" s="12">
        <v>0.02</v>
      </c>
      <c r="R114">
        <v>32.1</v>
      </c>
      <c r="S114">
        <v>1.25</v>
      </c>
      <c r="T114">
        <v>340</v>
      </c>
      <c r="U114">
        <v>0</v>
      </c>
    </row>
    <row r="115" spans="1:21" x14ac:dyDescent="0.2">
      <c r="A115">
        <v>112</v>
      </c>
      <c r="B115" t="s">
        <v>255</v>
      </c>
      <c r="C115" t="s">
        <v>256</v>
      </c>
      <c r="G115" t="s">
        <v>333</v>
      </c>
      <c r="H115">
        <v>528</v>
      </c>
      <c r="I115">
        <v>90</v>
      </c>
      <c r="J115">
        <v>5.5</v>
      </c>
      <c r="K115">
        <v>0.65</v>
      </c>
      <c r="L115">
        <v>54</v>
      </c>
      <c r="M115">
        <v>3</v>
      </c>
      <c r="N115">
        <v>24.3</v>
      </c>
      <c r="O115">
        <v>3.75</v>
      </c>
      <c r="P115">
        <v>0.69</v>
      </c>
      <c r="Q115" s="13">
        <v>3.3799999999999997E-2</v>
      </c>
      <c r="R115">
        <v>30</v>
      </c>
      <c r="S115">
        <v>0.5</v>
      </c>
      <c r="T115">
        <v>330</v>
      </c>
      <c r="U115">
        <v>0</v>
      </c>
    </row>
    <row r="116" spans="1:21" x14ac:dyDescent="0.2">
      <c r="A116">
        <v>113</v>
      </c>
      <c r="B116" t="s">
        <v>257</v>
      </c>
      <c r="C116" t="s">
        <v>258</v>
      </c>
      <c r="G116" t="s">
        <v>334</v>
      </c>
      <c r="H116">
        <v>560.52</v>
      </c>
      <c r="I116">
        <v>93</v>
      </c>
      <c r="J116">
        <v>7</v>
      </c>
      <c r="K116">
        <v>0.55000000000000004</v>
      </c>
      <c r="L116">
        <v>56</v>
      </c>
      <c r="M116">
        <v>2.2000000000000002</v>
      </c>
      <c r="N116">
        <v>28</v>
      </c>
      <c r="O116">
        <v>0</v>
      </c>
      <c r="P116">
        <v>0.625</v>
      </c>
      <c r="Q116" s="13">
        <v>3.5000000000000003E-2</v>
      </c>
      <c r="R116">
        <v>30</v>
      </c>
      <c r="S116">
        <v>0.5</v>
      </c>
      <c r="T116">
        <v>335</v>
      </c>
      <c r="U116">
        <v>0</v>
      </c>
    </row>
    <row r="117" spans="1:21" x14ac:dyDescent="0.2">
      <c r="A117">
        <v>114</v>
      </c>
      <c r="B117" t="s">
        <v>259</v>
      </c>
      <c r="C117" t="s">
        <v>260</v>
      </c>
      <c r="G117" t="s">
        <v>333</v>
      </c>
      <c r="H117">
        <v>559</v>
      </c>
      <c r="I117">
        <v>88</v>
      </c>
      <c r="J117">
        <v>3.75</v>
      </c>
      <c r="K117">
        <v>0.65</v>
      </c>
      <c r="L117">
        <v>61</v>
      </c>
      <c r="M117">
        <v>3.11</v>
      </c>
      <c r="N117">
        <v>26</v>
      </c>
      <c r="O117">
        <v>3</v>
      </c>
      <c r="P117">
        <v>0.65600000000000003</v>
      </c>
      <c r="Q117" s="13">
        <v>1.4999999999999999E-2</v>
      </c>
      <c r="R117">
        <v>30</v>
      </c>
      <c r="S117">
        <v>0.5</v>
      </c>
      <c r="T117">
        <v>325</v>
      </c>
      <c r="U117">
        <v>0</v>
      </c>
    </row>
    <row r="118" spans="1:21" x14ac:dyDescent="0.2">
      <c r="A118">
        <v>115</v>
      </c>
      <c r="B118" t="s">
        <v>261</v>
      </c>
      <c r="C118" t="s">
        <v>262</v>
      </c>
      <c r="G118" t="s">
        <v>322</v>
      </c>
      <c r="H118">
        <v>616.28</v>
      </c>
      <c r="I118">
        <v>96</v>
      </c>
      <c r="J118">
        <v>6</v>
      </c>
      <c r="K118">
        <v>0.75</v>
      </c>
      <c r="L118">
        <v>68</v>
      </c>
      <c r="M118">
        <v>3</v>
      </c>
      <c r="N118">
        <v>37</v>
      </c>
      <c r="O118">
        <v>2.7</v>
      </c>
      <c r="P118">
        <v>0.67</v>
      </c>
      <c r="Q118" s="13">
        <v>2.9000000000000001E-2</v>
      </c>
      <c r="R118">
        <v>32.1</v>
      </c>
      <c r="S118">
        <v>1.25</v>
      </c>
      <c r="T118">
        <v>350</v>
      </c>
      <c r="U118">
        <v>0</v>
      </c>
    </row>
    <row r="119" spans="1:21" x14ac:dyDescent="0.2">
      <c r="A119">
        <v>116</v>
      </c>
      <c r="B119" t="s">
        <v>263</v>
      </c>
      <c r="C119" t="s">
        <v>264</v>
      </c>
      <c r="G119" t="s">
        <v>322</v>
      </c>
      <c r="H119">
        <v>625.64</v>
      </c>
      <c r="I119">
        <v>98</v>
      </c>
      <c r="J119">
        <v>8.5</v>
      </c>
      <c r="K119">
        <v>0.9</v>
      </c>
      <c r="L119">
        <v>69</v>
      </c>
      <c r="M119">
        <v>3.7</v>
      </c>
      <c r="N119">
        <v>33</v>
      </c>
      <c r="O119">
        <v>3.1</v>
      </c>
      <c r="P119">
        <v>0.67</v>
      </c>
      <c r="Q119" s="13">
        <v>2.9000000000000001E-2</v>
      </c>
      <c r="R119">
        <v>32.1</v>
      </c>
      <c r="S119">
        <v>1.25</v>
      </c>
      <c r="T119">
        <v>345</v>
      </c>
      <c r="U119">
        <v>0</v>
      </c>
    </row>
    <row r="120" spans="1:21" x14ac:dyDescent="0.2">
      <c r="A120">
        <v>117</v>
      </c>
      <c r="B120" t="s">
        <v>265</v>
      </c>
      <c r="C120" t="s">
        <v>266</v>
      </c>
      <c r="G120" t="s">
        <v>323</v>
      </c>
      <c r="H120">
        <v>534</v>
      </c>
      <c r="I120">
        <v>94</v>
      </c>
      <c r="J120">
        <v>5.5</v>
      </c>
      <c r="K120">
        <v>0.6</v>
      </c>
      <c r="L120">
        <v>49.954000000000001</v>
      </c>
      <c r="M120">
        <v>3.3</v>
      </c>
      <c r="N120">
        <v>20.542000000000002</v>
      </c>
      <c r="O120">
        <v>3.15</v>
      </c>
      <c r="P120">
        <v>0.65100000000000002</v>
      </c>
      <c r="Q120" s="13">
        <v>3.2199999999999999E-2</v>
      </c>
      <c r="R120">
        <v>30</v>
      </c>
      <c r="S120">
        <v>0.5</v>
      </c>
      <c r="T120">
        <v>335</v>
      </c>
      <c r="U120">
        <v>0</v>
      </c>
    </row>
    <row r="121" spans="1:21" x14ac:dyDescent="0.2">
      <c r="A121">
        <v>118</v>
      </c>
      <c r="B121" t="s">
        <v>267</v>
      </c>
      <c r="C121" t="s">
        <v>268</v>
      </c>
      <c r="G121" t="s">
        <v>333</v>
      </c>
      <c r="H121">
        <v>582</v>
      </c>
      <c r="I121">
        <v>84</v>
      </c>
      <c r="J121">
        <v>3.75</v>
      </c>
      <c r="K121">
        <v>0.6</v>
      </c>
      <c r="L121">
        <v>59</v>
      </c>
      <c r="M121">
        <v>3.11</v>
      </c>
      <c r="N121">
        <v>27</v>
      </c>
      <c r="O121">
        <v>3</v>
      </c>
      <c r="P121">
        <v>0.67900000000000005</v>
      </c>
      <c r="Q121" s="13">
        <v>3.3799999999999997E-2</v>
      </c>
      <c r="R121">
        <v>30</v>
      </c>
      <c r="S121">
        <v>0.5</v>
      </c>
      <c r="T121">
        <v>330</v>
      </c>
      <c r="U121">
        <v>0</v>
      </c>
    </row>
    <row r="122" spans="1:21" x14ac:dyDescent="0.2">
      <c r="A122">
        <v>119</v>
      </c>
      <c r="B122" t="s">
        <v>269</v>
      </c>
      <c r="C122" t="s">
        <v>270</v>
      </c>
      <c r="G122" t="s">
        <v>322</v>
      </c>
      <c r="H122">
        <v>593.32000000000005</v>
      </c>
      <c r="I122">
        <v>99</v>
      </c>
      <c r="J122">
        <v>6</v>
      </c>
      <c r="K122">
        <v>0.75</v>
      </c>
      <c r="L122">
        <v>66</v>
      </c>
      <c r="M122">
        <v>5</v>
      </c>
      <c r="N122">
        <v>34</v>
      </c>
      <c r="O122">
        <v>4</v>
      </c>
      <c r="P122">
        <v>0.65800000000000003</v>
      </c>
      <c r="Q122" s="13">
        <v>2.6700000000000002E-2</v>
      </c>
      <c r="R122">
        <v>32.1</v>
      </c>
      <c r="S122">
        <v>1.25</v>
      </c>
      <c r="T122">
        <v>345</v>
      </c>
      <c r="U122">
        <v>0</v>
      </c>
    </row>
    <row r="123" spans="1:21" x14ac:dyDescent="0.2">
      <c r="A123">
        <v>120</v>
      </c>
      <c r="B123" t="s">
        <v>271</v>
      </c>
      <c r="C123" t="s">
        <v>272</v>
      </c>
      <c r="G123" t="s">
        <v>322</v>
      </c>
      <c r="H123">
        <v>585</v>
      </c>
      <c r="I123">
        <v>88</v>
      </c>
      <c r="J123">
        <v>7.5</v>
      </c>
      <c r="K123">
        <v>0.7</v>
      </c>
      <c r="L123">
        <v>63</v>
      </c>
      <c r="M123">
        <v>4</v>
      </c>
      <c r="N123">
        <v>39</v>
      </c>
      <c r="O123">
        <v>4.25</v>
      </c>
      <c r="P123">
        <v>0.625</v>
      </c>
      <c r="Q123" s="13">
        <v>3.7499999999999999E-2</v>
      </c>
      <c r="R123">
        <v>32.1</v>
      </c>
      <c r="S123">
        <v>1.25</v>
      </c>
      <c r="T123">
        <v>330</v>
      </c>
      <c r="U123">
        <v>0</v>
      </c>
    </row>
    <row r="124" spans="1:21" x14ac:dyDescent="0.2">
      <c r="A124">
        <v>121</v>
      </c>
      <c r="B124" t="s">
        <v>273</v>
      </c>
      <c r="C124" t="s">
        <v>274</v>
      </c>
      <c r="G124" t="s">
        <v>333</v>
      </c>
      <c r="H124">
        <v>499</v>
      </c>
      <c r="I124">
        <v>89</v>
      </c>
      <c r="J124">
        <v>3.5</v>
      </c>
      <c r="K124">
        <v>0.55000000000000004</v>
      </c>
      <c r="L124">
        <v>59</v>
      </c>
      <c r="M124">
        <v>3.11</v>
      </c>
      <c r="N124">
        <v>27</v>
      </c>
      <c r="O124">
        <v>3.4</v>
      </c>
      <c r="P124">
        <v>0.65800000000000003</v>
      </c>
      <c r="Q124" s="12">
        <v>0.03</v>
      </c>
      <c r="R124">
        <v>30</v>
      </c>
      <c r="S124">
        <v>0.5</v>
      </c>
      <c r="T124">
        <v>330</v>
      </c>
      <c r="U124">
        <v>0</v>
      </c>
    </row>
    <row r="125" spans="1:21" x14ac:dyDescent="0.2">
      <c r="A125">
        <v>122</v>
      </c>
      <c r="B125" t="s">
        <v>275</v>
      </c>
      <c r="C125" t="s">
        <v>276</v>
      </c>
      <c r="G125" t="s">
        <v>333</v>
      </c>
      <c r="H125">
        <v>515</v>
      </c>
      <c r="I125">
        <v>89</v>
      </c>
      <c r="J125">
        <v>3.5</v>
      </c>
      <c r="K125">
        <v>0.55000000000000004</v>
      </c>
      <c r="L125">
        <v>60</v>
      </c>
      <c r="M125">
        <v>2.36</v>
      </c>
      <c r="N125">
        <v>23</v>
      </c>
      <c r="O125">
        <v>3.4</v>
      </c>
      <c r="P125">
        <v>0.65800000000000003</v>
      </c>
      <c r="Q125" s="13">
        <v>3.3000000000000002E-2</v>
      </c>
      <c r="R125">
        <v>30</v>
      </c>
      <c r="S125">
        <v>0.5</v>
      </c>
      <c r="T125">
        <v>330</v>
      </c>
      <c r="U125">
        <v>0</v>
      </c>
    </row>
    <row r="126" spans="1:21" x14ac:dyDescent="0.2">
      <c r="A126">
        <v>123</v>
      </c>
      <c r="B126" t="s">
        <v>277</v>
      </c>
      <c r="C126" t="s">
        <v>278</v>
      </c>
      <c r="G126" t="s">
        <v>323</v>
      </c>
      <c r="H126">
        <v>505</v>
      </c>
      <c r="I126">
        <v>94</v>
      </c>
      <c r="J126">
        <v>6.5</v>
      </c>
      <c r="K126">
        <v>0.6</v>
      </c>
      <c r="L126">
        <v>50.71</v>
      </c>
      <c r="M126">
        <v>2.625</v>
      </c>
      <c r="N126">
        <v>22.55</v>
      </c>
      <c r="O126">
        <v>3.75</v>
      </c>
      <c r="P126">
        <v>0.625</v>
      </c>
      <c r="Q126" s="13">
        <v>2.24E-2</v>
      </c>
      <c r="R126">
        <v>30</v>
      </c>
      <c r="S126">
        <v>0.5</v>
      </c>
      <c r="T126">
        <v>340</v>
      </c>
      <c r="U126">
        <v>0</v>
      </c>
    </row>
    <row r="127" spans="1:21" x14ac:dyDescent="0.2">
      <c r="A127">
        <v>124</v>
      </c>
      <c r="B127" t="s">
        <v>279</v>
      </c>
      <c r="C127" t="s">
        <v>280</v>
      </c>
      <c r="G127" t="s">
        <v>323</v>
      </c>
      <c r="H127">
        <v>520</v>
      </c>
      <c r="I127">
        <v>88</v>
      </c>
      <c r="J127">
        <v>5.5</v>
      </c>
      <c r="K127">
        <v>0.55000000000000004</v>
      </c>
      <c r="L127">
        <v>54.937899999999999</v>
      </c>
      <c r="M127">
        <v>3.1415999999999999</v>
      </c>
      <c r="N127">
        <v>21.88</v>
      </c>
      <c r="O127">
        <v>3.5</v>
      </c>
      <c r="P127">
        <v>0.625</v>
      </c>
      <c r="Q127" s="13">
        <v>1.3599999999999999E-2</v>
      </c>
      <c r="R127">
        <v>30</v>
      </c>
      <c r="S127">
        <v>0.5</v>
      </c>
      <c r="T127">
        <v>340</v>
      </c>
      <c r="U127">
        <v>0</v>
      </c>
    </row>
    <row r="128" spans="1:21" x14ac:dyDescent="0.2">
      <c r="A128">
        <v>125</v>
      </c>
      <c r="B128" t="s">
        <v>281</v>
      </c>
      <c r="C128" t="s">
        <v>282</v>
      </c>
      <c r="G128" t="s">
        <v>322</v>
      </c>
      <c r="H128">
        <v>585</v>
      </c>
      <c r="I128">
        <v>85</v>
      </c>
      <c r="J128">
        <v>10</v>
      </c>
      <c r="K128">
        <v>1</v>
      </c>
      <c r="L128">
        <v>64</v>
      </c>
      <c r="M128">
        <v>3.5</v>
      </c>
      <c r="N128">
        <v>30</v>
      </c>
      <c r="O128">
        <v>4</v>
      </c>
      <c r="P128">
        <v>0.625</v>
      </c>
      <c r="Q128" s="13">
        <v>2.5000000000000001E-2</v>
      </c>
      <c r="R128">
        <v>32.1</v>
      </c>
      <c r="S128">
        <v>1.25</v>
      </c>
      <c r="T128">
        <v>340</v>
      </c>
      <c r="U128">
        <v>0</v>
      </c>
    </row>
    <row r="129" spans="1:21" x14ac:dyDescent="0.2">
      <c r="A129">
        <v>126</v>
      </c>
      <c r="B129" t="s">
        <v>283</v>
      </c>
      <c r="C129" t="s">
        <v>284</v>
      </c>
      <c r="G129" t="s">
        <v>323</v>
      </c>
      <c r="H129">
        <v>528.04</v>
      </c>
      <c r="I129">
        <v>90</v>
      </c>
      <c r="J129">
        <v>8</v>
      </c>
      <c r="K129">
        <v>0.65</v>
      </c>
      <c r="L129">
        <v>52.04</v>
      </c>
      <c r="M129">
        <v>3</v>
      </c>
      <c r="N129">
        <v>22.72</v>
      </c>
      <c r="O129">
        <v>4</v>
      </c>
      <c r="P129">
        <v>0.65800000000000003</v>
      </c>
      <c r="Q129" s="13">
        <v>2.1099999999999997E-2</v>
      </c>
      <c r="R129">
        <v>30</v>
      </c>
      <c r="S129">
        <v>0.5</v>
      </c>
      <c r="T129">
        <v>335</v>
      </c>
      <c r="U129">
        <v>0</v>
      </c>
    </row>
    <row r="130" spans="1:21" x14ac:dyDescent="0.2">
      <c r="A130">
        <v>127</v>
      </c>
      <c r="B130" t="s">
        <v>285</v>
      </c>
      <c r="C130" t="s">
        <v>286</v>
      </c>
      <c r="G130" t="s">
        <v>323</v>
      </c>
      <c r="H130">
        <v>537</v>
      </c>
      <c r="I130">
        <v>96</v>
      </c>
      <c r="J130">
        <v>7</v>
      </c>
      <c r="K130">
        <v>0.6</v>
      </c>
      <c r="L130">
        <v>55</v>
      </c>
      <c r="M130">
        <v>3</v>
      </c>
      <c r="N130">
        <v>23</v>
      </c>
      <c r="O130">
        <v>3.3</v>
      </c>
      <c r="P130">
        <v>0.65800000000000003</v>
      </c>
      <c r="Q130" s="12">
        <v>0.02</v>
      </c>
      <c r="R130">
        <v>30</v>
      </c>
      <c r="S130">
        <v>0.5</v>
      </c>
      <c r="T130">
        <v>330</v>
      </c>
      <c r="U130">
        <v>0</v>
      </c>
    </row>
    <row r="131" spans="1:21" x14ac:dyDescent="0.2">
      <c r="A131">
        <v>128</v>
      </c>
      <c r="B131" t="s">
        <v>287</v>
      </c>
      <c r="C131" t="s">
        <v>288</v>
      </c>
      <c r="G131" t="s">
        <v>322</v>
      </c>
      <c r="H131">
        <v>584.48</v>
      </c>
      <c r="I131">
        <v>86</v>
      </c>
      <c r="J131">
        <v>8</v>
      </c>
      <c r="K131">
        <v>0.65</v>
      </c>
      <c r="L131">
        <v>68</v>
      </c>
      <c r="M131">
        <v>3.3</v>
      </c>
      <c r="N131">
        <v>35</v>
      </c>
      <c r="O131">
        <v>3.5</v>
      </c>
      <c r="P131">
        <v>0.65800000000000003</v>
      </c>
      <c r="Q131" s="13">
        <v>2.6700000000000002E-2</v>
      </c>
      <c r="R131">
        <v>32.1</v>
      </c>
      <c r="S131">
        <v>1.25</v>
      </c>
      <c r="T131">
        <v>345</v>
      </c>
      <c r="U131">
        <v>0</v>
      </c>
    </row>
    <row r="132" spans="1:21" x14ac:dyDescent="0.2">
      <c r="A132">
        <v>129</v>
      </c>
      <c r="B132" t="s">
        <v>289</v>
      </c>
      <c r="C132" t="s">
        <v>290</v>
      </c>
      <c r="G132" t="s">
        <v>322</v>
      </c>
      <c r="H132">
        <v>550</v>
      </c>
      <c r="I132">
        <v>85</v>
      </c>
      <c r="J132">
        <v>4</v>
      </c>
      <c r="K132">
        <v>0.75</v>
      </c>
      <c r="L132">
        <v>63</v>
      </c>
      <c r="M132">
        <v>3</v>
      </c>
      <c r="N132">
        <v>33</v>
      </c>
      <c r="O132">
        <v>3.2</v>
      </c>
      <c r="P132">
        <v>0.63800000000000001</v>
      </c>
      <c r="Q132" s="13">
        <v>2.3E-2</v>
      </c>
      <c r="R132">
        <v>32.1</v>
      </c>
      <c r="S132">
        <v>1.25</v>
      </c>
      <c r="T132">
        <v>335</v>
      </c>
      <c r="U132">
        <v>0</v>
      </c>
    </row>
    <row r="133" spans="1:21" x14ac:dyDescent="0.2">
      <c r="A133">
        <v>130</v>
      </c>
      <c r="B133" t="s">
        <v>291</v>
      </c>
      <c r="C133" t="s">
        <v>292</v>
      </c>
      <c r="G133" t="s">
        <v>322</v>
      </c>
      <c r="H133">
        <v>577.79999999999995</v>
      </c>
      <c r="I133">
        <v>85</v>
      </c>
      <c r="J133">
        <v>6</v>
      </c>
      <c r="K133">
        <v>0.65</v>
      </c>
      <c r="L133">
        <v>68</v>
      </c>
      <c r="M133">
        <v>4</v>
      </c>
      <c r="N133">
        <v>34</v>
      </c>
      <c r="O133">
        <v>3.5</v>
      </c>
      <c r="P133">
        <v>0.65800000000000003</v>
      </c>
      <c r="Q133" s="12">
        <v>0.03</v>
      </c>
      <c r="R133">
        <v>32.1</v>
      </c>
      <c r="S133">
        <v>1.25</v>
      </c>
      <c r="T133">
        <v>345</v>
      </c>
      <c r="U133">
        <v>0</v>
      </c>
    </row>
    <row r="134" spans="1:21" x14ac:dyDescent="0.2">
      <c r="A134">
        <v>131</v>
      </c>
      <c r="B134" t="s">
        <v>293</v>
      </c>
      <c r="C134" t="s">
        <v>294</v>
      </c>
      <c r="G134" t="s">
        <v>333</v>
      </c>
      <c r="H134">
        <v>561</v>
      </c>
      <c r="I134">
        <v>86</v>
      </c>
      <c r="J134">
        <v>3.25</v>
      </c>
      <c r="K134">
        <v>0.75</v>
      </c>
      <c r="L134">
        <v>60</v>
      </c>
      <c r="M134">
        <v>2.9</v>
      </c>
      <c r="N134">
        <v>28</v>
      </c>
      <c r="O134">
        <v>3</v>
      </c>
      <c r="P134">
        <v>0.625</v>
      </c>
      <c r="Q134" s="13">
        <v>3.3000000000000002E-2</v>
      </c>
      <c r="R134">
        <v>30</v>
      </c>
      <c r="S134">
        <v>0.5</v>
      </c>
      <c r="T134">
        <v>325</v>
      </c>
      <c r="U134">
        <v>0</v>
      </c>
    </row>
    <row r="135" spans="1:21" x14ac:dyDescent="0.2">
      <c r="A135">
        <v>132</v>
      </c>
      <c r="B135" t="s">
        <v>295</v>
      </c>
      <c r="C135" t="s">
        <v>296</v>
      </c>
      <c r="G135" t="s">
        <v>323</v>
      </c>
      <c r="H135">
        <v>526</v>
      </c>
      <c r="I135">
        <v>92</v>
      </c>
      <c r="J135">
        <v>5.5</v>
      </c>
      <c r="K135">
        <v>0.55000000000000004</v>
      </c>
      <c r="L135">
        <v>54.7</v>
      </c>
      <c r="M135">
        <v>3</v>
      </c>
      <c r="N135">
        <v>21.88</v>
      </c>
      <c r="O135">
        <v>3.5</v>
      </c>
      <c r="P135">
        <v>0.625</v>
      </c>
      <c r="Q135" s="13">
        <v>1.3599999999999999E-2</v>
      </c>
      <c r="R135">
        <v>30</v>
      </c>
      <c r="S135">
        <v>0.5</v>
      </c>
      <c r="T135">
        <v>340</v>
      </c>
      <c r="U135">
        <v>0</v>
      </c>
    </row>
    <row r="136" spans="1:21" x14ac:dyDescent="0.2">
      <c r="A136">
        <v>133</v>
      </c>
      <c r="B136" t="s">
        <v>297</v>
      </c>
      <c r="C136" t="s">
        <v>298</v>
      </c>
      <c r="G136" t="s">
        <v>322</v>
      </c>
      <c r="H136">
        <v>570</v>
      </c>
      <c r="I136">
        <v>92</v>
      </c>
      <c r="J136">
        <v>8</v>
      </c>
      <c r="K136">
        <v>0.7</v>
      </c>
      <c r="L136">
        <v>66</v>
      </c>
      <c r="M136">
        <v>3</v>
      </c>
      <c r="N136">
        <v>35</v>
      </c>
      <c r="O136">
        <v>3.5</v>
      </c>
      <c r="P136">
        <v>0.625</v>
      </c>
      <c r="Q136" s="13">
        <v>3.5000000000000003E-2</v>
      </c>
      <c r="R136">
        <v>32.1</v>
      </c>
      <c r="S136">
        <v>1.25</v>
      </c>
      <c r="T136">
        <v>345</v>
      </c>
      <c r="U136">
        <v>0</v>
      </c>
    </row>
    <row r="137" spans="1:21" x14ac:dyDescent="0.2">
      <c r="A137">
        <v>134</v>
      </c>
      <c r="B137" t="s">
        <v>299</v>
      </c>
      <c r="C137" t="s">
        <v>300</v>
      </c>
      <c r="G137" t="s">
        <v>324</v>
      </c>
      <c r="H137">
        <v>523</v>
      </c>
      <c r="I137">
        <v>87</v>
      </c>
      <c r="J137">
        <v>6.5</v>
      </c>
      <c r="K137">
        <v>0.9</v>
      </c>
      <c r="L137">
        <v>63</v>
      </c>
      <c r="M137">
        <v>3.2</v>
      </c>
      <c r="N137">
        <v>30</v>
      </c>
      <c r="O137">
        <v>3.4</v>
      </c>
      <c r="P137">
        <v>0.67</v>
      </c>
      <c r="Q137" s="13">
        <v>2.5000000000000001E-2</v>
      </c>
      <c r="R137">
        <v>30</v>
      </c>
      <c r="S137">
        <v>1.25</v>
      </c>
      <c r="T137">
        <v>345</v>
      </c>
      <c r="U137">
        <v>0</v>
      </c>
    </row>
    <row r="138" spans="1:21" x14ac:dyDescent="0.2">
      <c r="A138">
        <v>135</v>
      </c>
      <c r="B138" t="s">
        <v>301</v>
      </c>
      <c r="C138" t="s">
        <v>352</v>
      </c>
      <c r="G138" t="s">
        <v>322</v>
      </c>
      <c r="H138">
        <v>580</v>
      </c>
      <c r="I138">
        <v>100</v>
      </c>
      <c r="J138">
        <v>8</v>
      </c>
      <c r="K138">
        <v>0.8</v>
      </c>
      <c r="L138">
        <v>62</v>
      </c>
      <c r="M138">
        <v>5</v>
      </c>
      <c r="N138">
        <v>39</v>
      </c>
      <c r="O138">
        <v>4</v>
      </c>
      <c r="P138">
        <v>0.625</v>
      </c>
      <c r="Q138" s="12">
        <v>0.02</v>
      </c>
      <c r="R138">
        <v>32</v>
      </c>
      <c r="S138">
        <v>1.25</v>
      </c>
      <c r="T138">
        <v>340</v>
      </c>
      <c r="U138">
        <v>0</v>
      </c>
    </row>
    <row r="139" spans="1:21" x14ac:dyDescent="0.2">
      <c r="A139">
        <v>136</v>
      </c>
      <c r="B139" t="s">
        <v>302</v>
      </c>
      <c r="C139" t="s">
        <v>303</v>
      </c>
      <c r="G139" t="s">
        <v>332</v>
      </c>
      <c r="H139">
        <v>615</v>
      </c>
      <c r="I139">
        <v>95</v>
      </c>
      <c r="J139">
        <v>8</v>
      </c>
      <c r="K139">
        <v>0.5</v>
      </c>
      <c r="L139">
        <v>60</v>
      </c>
      <c r="M139">
        <v>3.4</v>
      </c>
      <c r="N139">
        <v>33</v>
      </c>
      <c r="O139">
        <v>3.5</v>
      </c>
      <c r="P139">
        <v>0.63800000000000001</v>
      </c>
      <c r="Q139" s="13">
        <v>1.6E-2</v>
      </c>
      <c r="R139">
        <v>32</v>
      </c>
      <c r="S139">
        <v>1.25</v>
      </c>
      <c r="T139">
        <v>340</v>
      </c>
      <c r="U139">
        <v>0</v>
      </c>
    </row>
    <row r="140" spans="1:21" x14ac:dyDescent="0.2">
      <c r="A140">
        <v>137</v>
      </c>
      <c r="B140" t="s">
        <v>304</v>
      </c>
      <c r="C140" t="s">
        <v>305</v>
      </c>
      <c r="G140" t="s">
        <v>324</v>
      </c>
      <c r="H140">
        <v>584</v>
      </c>
      <c r="I140">
        <v>85</v>
      </c>
      <c r="J140">
        <v>7</v>
      </c>
      <c r="K140">
        <v>0.65</v>
      </c>
      <c r="L140">
        <v>63</v>
      </c>
      <c r="M140">
        <v>3.4</v>
      </c>
      <c r="N140">
        <v>32</v>
      </c>
      <c r="O140">
        <v>3.5</v>
      </c>
      <c r="P140">
        <v>0.65100000000000002</v>
      </c>
      <c r="Q140" s="13">
        <v>2.1000000000000001E-2</v>
      </c>
      <c r="R140">
        <v>32.1</v>
      </c>
      <c r="S140">
        <v>1.25</v>
      </c>
      <c r="T140">
        <v>345</v>
      </c>
      <c r="U140">
        <v>0</v>
      </c>
    </row>
    <row r="141" spans="1:21" x14ac:dyDescent="0.2">
      <c r="A141">
        <v>138</v>
      </c>
      <c r="B141" t="s">
        <v>306</v>
      </c>
      <c r="C141" t="s">
        <v>307</v>
      </c>
      <c r="G141" t="s">
        <v>322</v>
      </c>
      <c r="H141">
        <v>536</v>
      </c>
      <c r="I141">
        <v>92</v>
      </c>
      <c r="J141">
        <v>6.5</v>
      </c>
      <c r="K141">
        <v>0.6</v>
      </c>
      <c r="L141">
        <v>54.2</v>
      </c>
      <c r="M141">
        <v>3.1</v>
      </c>
      <c r="N141">
        <v>21.54</v>
      </c>
      <c r="O141">
        <v>3.3</v>
      </c>
      <c r="P141">
        <v>0.65600000000000003</v>
      </c>
      <c r="Q141" s="12">
        <v>0.02</v>
      </c>
      <c r="R141">
        <v>30</v>
      </c>
      <c r="S141">
        <v>0.5</v>
      </c>
      <c r="T141">
        <v>325</v>
      </c>
      <c r="U141">
        <v>0</v>
      </c>
    </row>
    <row r="142" spans="1:21" x14ac:dyDescent="0.2">
      <c r="A142">
        <v>139</v>
      </c>
      <c r="B142" t="s">
        <v>308</v>
      </c>
      <c r="C142" t="s">
        <v>309</v>
      </c>
      <c r="G142" t="s">
        <v>323</v>
      </c>
      <c r="H142">
        <v>504</v>
      </c>
      <c r="I142">
        <v>82</v>
      </c>
      <c r="J142">
        <v>5.5</v>
      </c>
      <c r="K142">
        <v>0.5</v>
      </c>
      <c r="L142">
        <v>51.64</v>
      </c>
      <c r="M142">
        <v>3</v>
      </c>
      <c r="N142">
        <v>24</v>
      </c>
      <c r="O142">
        <v>3.8</v>
      </c>
      <c r="P142">
        <v>0.625</v>
      </c>
      <c r="Q142" s="13">
        <v>2.1299999999999999E-2</v>
      </c>
      <c r="R142">
        <v>30</v>
      </c>
      <c r="S142">
        <v>0.5</v>
      </c>
      <c r="T142">
        <v>335</v>
      </c>
      <c r="U142">
        <v>0</v>
      </c>
    </row>
    <row r="143" spans="1:21" x14ac:dyDescent="0.2">
      <c r="A143">
        <v>140</v>
      </c>
      <c r="B143" t="s">
        <v>310</v>
      </c>
      <c r="C143" t="s">
        <v>313</v>
      </c>
      <c r="G143" t="s">
        <v>324</v>
      </c>
      <c r="H143">
        <v>560</v>
      </c>
      <c r="I143">
        <v>92</v>
      </c>
      <c r="J143">
        <v>6.5</v>
      </c>
      <c r="K143">
        <v>0.6</v>
      </c>
      <c r="L143">
        <v>58</v>
      </c>
      <c r="M143">
        <v>3.3</v>
      </c>
      <c r="N143">
        <v>20.8</v>
      </c>
      <c r="O143">
        <v>3.5</v>
      </c>
      <c r="P143">
        <v>0.625</v>
      </c>
      <c r="Q143" s="13">
        <v>2.5000000000000001E-2</v>
      </c>
      <c r="R143">
        <v>30</v>
      </c>
      <c r="S143">
        <v>0.5</v>
      </c>
      <c r="T143">
        <v>340</v>
      </c>
      <c r="U143">
        <v>0</v>
      </c>
    </row>
    <row r="144" spans="1:21" x14ac:dyDescent="0.2">
      <c r="A144">
        <v>141</v>
      </c>
      <c r="B144" t="s">
        <v>311</v>
      </c>
      <c r="C144" t="s">
        <v>312</v>
      </c>
      <c r="G144" t="s">
        <v>323</v>
      </c>
      <c r="H144">
        <v>504</v>
      </c>
      <c r="I144">
        <v>79</v>
      </c>
      <c r="J144">
        <v>5.5</v>
      </c>
      <c r="K144">
        <v>0.5</v>
      </c>
      <c r="L144">
        <v>53.375999999999998</v>
      </c>
      <c r="M144">
        <v>3.2</v>
      </c>
      <c r="N144">
        <v>29</v>
      </c>
      <c r="O144">
        <v>3</v>
      </c>
      <c r="P144">
        <v>0.625</v>
      </c>
      <c r="Q144" s="13">
        <v>2.1100000000000001E-2</v>
      </c>
      <c r="R144">
        <v>30</v>
      </c>
      <c r="S144">
        <v>0.5</v>
      </c>
      <c r="T144">
        <v>340</v>
      </c>
      <c r="U144">
        <v>0</v>
      </c>
    </row>
  </sheetData>
  <autoFilter ref="A3:U3" xr:uid="{AFB032FC-BAEE-48EC-A504-4071710B9DEC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D623-3CEE-41F9-8F92-FD8A587720AF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8FAF-608A-4BDF-8A71-36D29B706214}">
  <dimension ref="A2:AB42"/>
  <sheetViews>
    <sheetView tabSelected="1" workbookViewId="0">
      <selection activeCell="Q3" sqref="Q3"/>
    </sheetView>
  </sheetViews>
  <sheetFormatPr defaultRowHeight="14.25" x14ac:dyDescent="0.2"/>
  <cols>
    <col min="2" max="2" width="8.875" customWidth="1"/>
    <col min="10" max="10" width="8.75" customWidth="1"/>
    <col min="11" max="11" width="8.875" customWidth="1"/>
  </cols>
  <sheetData>
    <row r="2" spans="1:28" ht="16.5" x14ac:dyDescent="0.2">
      <c r="A2" s="36" t="s">
        <v>21</v>
      </c>
      <c r="B2" s="34" t="s">
        <v>117</v>
      </c>
      <c r="I2" s="36" t="s">
        <v>357</v>
      </c>
      <c r="P2" s="36" t="s">
        <v>21</v>
      </c>
      <c r="Q2" s="34" t="s">
        <v>214</v>
      </c>
      <c r="X2" s="36" t="s">
        <v>357</v>
      </c>
    </row>
    <row r="3" spans="1:28" ht="17.25" x14ac:dyDescent="0.2">
      <c r="A3" s="35" t="s">
        <v>353</v>
      </c>
      <c r="B3" s="35" t="s">
        <v>354</v>
      </c>
      <c r="C3" s="35" t="s">
        <v>355</v>
      </c>
      <c r="D3" s="35" t="s">
        <v>356</v>
      </c>
      <c r="E3" s="35" t="s">
        <v>29</v>
      </c>
      <c r="F3" s="35" t="s">
        <v>358</v>
      </c>
      <c r="G3" s="35"/>
      <c r="J3" s="35" t="s">
        <v>354</v>
      </c>
      <c r="K3" s="35" t="s">
        <v>355</v>
      </c>
      <c r="L3" s="35" t="s">
        <v>356</v>
      </c>
      <c r="M3" s="35" t="s">
        <v>29</v>
      </c>
      <c r="P3" s="35" t="s">
        <v>353</v>
      </c>
      <c r="Q3" s="35" t="s">
        <v>354</v>
      </c>
      <c r="R3" s="35" t="s">
        <v>355</v>
      </c>
      <c r="S3" s="35" t="s">
        <v>356</v>
      </c>
      <c r="T3" s="35" t="s">
        <v>29</v>
      </c>
      <c r="U3" s="35" t="s">
        <v>358</v>
      </c>
      <c r="V3" s="35"/>
      <c r="Y3" s="35" t="s">
        <v>354</v>
      </c>
      <c r="Z3" s="35" t="s">
        <v>355</v>
      </c>
      <c r="AA3" s="35" t="s">
        <v>356</v>
      </c>
      <c r="AB3" s="35" t="s">
        <v>29</v>
      </c>
    </row>
    <row r="4" spans="1:28" ht="16.5" x14ac:dyDescent="0.2">
      <c r="A4" s="34">
        <v>1</v>
      </c>
      <c r="B4" s="34">
        <f>INDEX(英雄!$H$4:$H$144,MATCH(数据透视!$B$2,英雄!$C$4:$C$144,0))+INDEX(英雄!$I$4:$I$144,MATCH(数据透视!$B$2,英雄!$C$4:$C$144,0))*($A4-1)+J4</f>
        <v>580</v>
      </c>
      <c r="C4" s="34">
        <f>INDEX(英雄!$N$4:$N$144,MATCH(数据透视!$B$2,英雄!$C$4:$C$144,0))+INDEX(英雄!$O$4:$O$144,MATCH(数据透视!$B$2,英雄!$C$4:$C$144,0))*($A4-1)+K4</f>
        <v>34</v>
      </c>
      <c r="D4" s="34">
        <f>INDEX(英雄!$L$4:$L$144,MATCH(数据透视!$B$2,英雄!$C$4:$C$144,0))+INDEX(英雄!$M$4:$M$144,MATCH(数据透视!$B$2,英雄!$C$4:$C$144,0))*($A4-1)+L4</f>
        <v>63</v>
      </c>
      <c r="E4" s="34">
        <f>INDEX(英雄!$P$4:$P$144,MATCH(数据透视!$B$2,英雄!$C$4:$C$144,0)) * (1 +INDEX(英雄!$Q$4:$Q$144,MATCH(数据透视!$B$2,英雄!$C$4:$C$144,0))*($A4-1)+M4)</f>
        <v>0.625</v>
      </c>
      <c r="F4" s="34">
        <f>B4*(100+C4)/100</f>
        <v>777.2</v>
      </c>
      <c r="G4" s="34"/>
      <c r="J4" s="34"/>
      <c r="K4" s="34"/>
      <c r="L4" s="34"/>
      <c r="M4" s="34"/>
      <c r="P4" s="34">
        <v>1</v>
      </c>
      <c r="Q4" s="34">
        <f>INDEX(英雄!$H$4:$H$144,MATCH($Q$2,英雄!$C$4:$C$144,0))+INDEX(英雄!$I$4:$I$144,MATCH($Q$2,英雄!$C$4:$C$144,0))*($A4-1)+Y4</f>
        <v>572.16</v>
      </c>
      <c r="R4" s="34">
        <f>INDEX(英雄!$N$4:$N$144,MATCH($Q$2,英雄!$C$4:$C$144,0))+INDEX(英雄!$O$4:$O$144,MATCH($Q$2,英雄!$C$4:$C$144,0))*($A4-1)+Z4</f>
        <v>35</v>
      </c>
      <c r="S4" s="34">
        <f>INDEX(英雄!$L$4:$L$144,MATCH($Q$2,英雄!$C$4:$C$144,0))+INDEX(英雄!$M$4:$M$144,MATCH($Q$2,英雄!$C$4:$C$144,0))*($A4-1)+AA4</f>
        <v>69</v>
      </c>
      <c r="T4" s="34">
        <f>INDEX(英雄!$P$4:$P$144,MATCH($Q$2,英雄!$C$4:$C$144,0)) * (1 +INDEX(英雄!$Q$4:$Q$144,MATCH($Q$2,英雄!$C$4:$C$144,0))*($A4-1)+AB4)</f>
        <v>0.66500000000000004</v>
      </c>
      <c r="U4" s="34">
        <f>Q4*(100+R4)/100</f>
        <v>772.41599999999994</v>
      </c>
      <c r="V4" s="34"/>
      <c r="Y4" s="34"/>
      <c r="Z4" s="34"/>
      <c r="AA4" s="34"/>
      <c r="AB4" s="34"/>
    </row>
    <row r="5" spans="1:28" ht="16.5" x14ac:dyDescent="0.2">
      <c r="A5" s="34">
        <v>2</v>
      </c>
      <c r="B5" s="34">
        <f>INDEX(英雄!$H$4:$H$144,MATCH(数据透视!$B$2,英雄!$C$4:$C$144,0))+INDEX(英雄!$I$4:$I$144,MATCH(数据透视!$B$2,英雄!$C$4:$C$144,0))*($A5-1)+J5</f>
        <v>665</v>
      </c>
      <c r="C5" s="34">
        <f>INDEX(英雄!$N$4:$N$144,MATCH(数据透视!$B$2,英雄!$C$4:$C$144,0))+INDEX(英雄!$O$4:$O$144,MATCH(数据透视!$B$2,英雄!$C$4:$C$144,0))*($A5-1)+K5</f>
        <v>37</v>
      </c>
      <c r="D5" s="34">
        <f>INDEX(英雄!$L$4:$L$144,MATCH(数据透视!$B$2,英雄!$C$4:$C$144,0))+INDEX(英雄!$M$4:$M$144,MATCH(数据透视!$B$2,英雄!$C$4:$C$144,0))*($A5-1)+L5</f>
        <v>67</v>
      </c>
      <c r="E5" s="34">
        <f>INDEX(英雄!$P$4:$P$144,MATCH(数据透视!$B$2,英雄!$C$4:$C$144,0)) * (1 +INDEX(英雄!$Q$4:$Q$144,MATCH(数据透视!$B$2,英雄!$C$4:$C$144,0))*($A5-1)+M5)</f>
        <v>0.640625</v>
      </c>
      <c r="F5" s="34">
        <f t="shared" ref="F5:F21" si="0">B5*(100+C5)/100</f>
        <v>911.05</v>
      </c>
      <c r="G5" s="34"/>
      <c r="J5" s="34"/>
      <c r="K5" s="34"/>
      <c r="L5" s="34"/>
      <c r="M5" s="34"/>
      <c r="P5" s="34">
        <v>2</v>
      </c>
      <c r="Q5" s="34">
        <f>INDEX(英雄!$H$4:$H$144,MATCH($Q$2,英雄!$C$4:$C$144,0))+INDEX(英雄!$I$4:$I$144,MATCH($Q$2,英雄!$C$4:$C$144,0))*($A5-1)+Y5</f>
        <v>659.16</v>
      </c>
      <c r="R5" s="34">
        <f>INDEX(英雄!$N$4:$N$144,MATCH($Q$2,英雄!$C$4:$C$144,0))+INDEX(英雄!$O$4:$O$144,MATCH($Q$2,英雄!$C$4:$C$144,0))*($A5-1)+Z5</f>
        <v>38.799999999999997</v>
      </c>
      <c r="S5" s="34">
        <f>INDEX(英雄!$L$4:$L$144,MATCH($Q$2,英雄!$C$4:$C$144,0))+INDEX(英雄!$M$4:$M$144,MATCH($Q$2,英雄!$C$4:$C$144,0))*($A5-1)+AA5</f>
        <v>72.75</v>
      </c>
      <c r="T5" s="34">
        <f>INDEX(英雄!$P$4:$P$144,MATCH($Q$2,英雄!$C$4:$C$144,0)) * (1 +INDEX(英雄!$Q$4:$Q$144,MATCH($Q$2,英雄!$C$4:$C$144,0))*($A5-1)+AB5)</f>
        <v>0.68262250000000002</v>
      </c>
      <c r="U5" s="34">
        <f t="shared" ref="U5:U21" si="1">Q5*(100+R5)/100</f>
        <v>914.91408000000001</v>
      </c>
      <c r="V5" s="34"/>
      <c r="Y5" s="34"/>
      <c r="Z5" s="34"/>
      <c r="AA5" s="34"/>
      <c r="AB5" s="34"/>
    </row>
    <row r="6" spans="1:28" ht="16.5" x14ac:dyDescent="0.2">
      <c r="A6" s="34">
        <v>3</v>
      </c>
      <c r="B6" s="34">
        <f>INDEX(英雄!$H$4:$H$144,MATCH(数据透视!$B$2,英雄!$C$4:$C$144,0))+INDEX(英雄!$I$4:$I$144,MATCH(数据透视!$B$2,英雄!$C$4:$C$144,0))*($A6-1)+J6</f>
        <v>750</v>
      </c>
      <c r="C6" s="34">
        <f>INDEX(英雄!$N$4:$N$144,MATCH(数据透视!$B$2,英雄!$C$4:$C$144,0))+INDEX(英雄!$O$4:$O$144,MATCH(数据透视!$B$2,英雄!$C$4:$C$144,0))*($A6-1)+K6</f>
        <v>40</v>
      </c>
      <c r="D6" s="34">
        <f>INDEX(英雄!$L$4:$L$144,MATCH(数据透视!$B$2,英雄!$C$4:$C$144,0))+INDEX(英雄!$M$4:$M$144,MATCH(数据透视!$B$2,英雄!$C$4:$C$144,0))*($A6-1)+L6</f>
        <v>71</v>
      </c>
      <c r="E6" s="34">
        <f>INDEX(英雄!$P$4:$P$144,MATCH(数据透视!$B$2,英雄!$C$4:$C$144,0)) * (1 +INDEX(英雄!$Q$4:$Q$144,MATCH(数据透视!$B$2,英雄!$C$4:$C$144,0))*($A6-1)+M6)</f>
        <v>0.65625</v>
      </c>
      <c r="F6" s="34">
        <f t="shared" si="0"/>
        <v>1050</v>
      </c>
      <c r="G6" s="34"/>
      <c r="J6" s="34"/>
      <c r="K6" s="34"/>
      <c r="L6" s="34"/>
      <c r="M6" s="34"/>
      <c r="P6" s="34">
        <v>3</v>
      </c>
      <c r="Q6" s="34">
        <f>INDEX(英雄!$H$4:$H$144,MATCH($Q$2,英雄!$C$4:$C$144,0))+INDEX(英雄!$I$4:$I$144,MATCH($Q$2,英雄!$C$4:$C$144,0))*($A6-1)+Y6</f>
        <v>746.16</v>
      </c>
      <c r="R6" s="34">
        <f>INDEX(英雄!$N$4:$N$144,MATCH($Q$2,英雄!$C$4:$C$144,0))+INDEX(英雄!$O$4:$O$144,MATCH($Q$2,英雄!$C$4:$C$144,0))*($A6-1)+Z6</f>
        <v>42.6</v>
      </c>
      <c r="S6" s="34">
        <f>INDEX(英雄!$L$4:$L$144,MATCH($Q$2,英雄!$C$4:$C$144,0))+INDEX(英雄!$M$4:$M$144,MATCH($Q$2,英雄!$C$4:$C$144,0))*($A6-1)+AA6</f>
        <v>76.5</v>
      </c>
      <c r="T6" s="34">
        <f>INDEX(英雄!$P$4:$P$144,MATCH($Q$2,英雄!$C$4:$C$144,0)) * (1 +INDEX(英雄!$Q$4:$Q$144,MATCH($Q$2,英雄!$C$4:$C$144,0))*($A6-1)+AB6)</f>
        <v>0.70024500000000001</v>
      </c>
      <c r="U6" s="34">
        <f t="shared" si="1"/>
        <v>1064.0241599999999</v>
      </c>
      <c r="V6" s="34"/>
      <c r="Y6" s="34"/>
      <c r="Z6" s="34"/>
      <c r="AA6" s="34"/>
      <c r="AB6" s="34"/>
    </row>
    <row r="7" spans="1:28" ht="16.5" x14ac:dyDescent="0.2">
      <c r="A7" s="34">
        <v>4</v>
      </c>
      <c r="B7" s="34">
        <f>INDEX(英雄!$H$4:$H$144,MATCH(数据透视!$B$2,英雄!$C$4:$C$144,0))+INDEX(英雄!$I$4:$I$144,MATCH(数据透视!$B$2,英雄!$C$4:$C$144,0))*($A7-1)+J7</f>
        <v>835</v>
      </c>
      <c r="C7" s="34">
        <f>INDEX(英雄!$N$4:$N$144,MATCH(数据透视!$B$2,英雄!$C$4:$C$144,0))+INDEX(英雄!$O$4:$O$144,MATCH(数据透视!$B$2,英雄!$C$4:$C$144,0))*($A7-1)+K7</f>
        <v>43</v>
      </c>
      <c r="D7" s="34">
        <f>INDEX(英雄!$L$4:$L$144,MATCH(数据透视!$B$2,英雄!$C$4:$C$144,0))+INDEX(英雄!$M$4:$M$144,MATCH(数据透视!$B$2,英雄!$C$4:$C$144,0))*($A7-1)+L7</f>
        <v>75</v>
      </c>
      <c r="E7" s="34">
        <f>INDEX(英雄!$P$4:$P$144,MATCH(数据透视!$B$2,英雄!$C$4:$C$144,0)) * (1 +INDEX(英雄!$Q$4:$Q$144,MATCH(数据透视!$B$2,英雄!$C$4:$C$144,0))*($A7-1)+M7)</f>
        <v>0.671875</v>
      </c>
      <c r="F7" s="34">
        <f t="shared" si="0"/>
        <v>1194.05</v>
      </c>
      <c r="G7" s="34"/>
      <c r="J7" s="34"/>
      <c r="K7" s="34"/>
      <c r="L7" s="34"/>
      <c r="M7" s="34"/>
      <c r="P7" s="34">
        <v>4</v>
      </c>
      <c r="Q7" s="34">
        <f>INDEX(英雄!$H$4:$H$144,MATCH($Q$2,英雄!$C$4:$C$144,0))+INDEX(英雄!$I$4:$I$144,MATCH($Q$2,英雄!$C$4:$C$144,0))*($A7-1)+Y7</f>
        <v>833.16</v>
      </c>
      <c r="R7" s="34">
        <f>INDEX(英雄!$N$4:$N$144,MATCH($Q$2,英雄!$C$4:$C$144,0))+INDEX(英雄!$O$4:$O$144,MATCH($Q$2,英雄!$C$4:$C$144,0))*($A7-1)+Z7</f>
        <v>46.4</v>
      </c>
      <c r="S7" s="34">
        <f>INDEX(英雄!$L$4:$L$144,MATCH($Q$2,英雄!$C$4:$C$144,0))+INDEX(英雄!$M$4:$M$144,MATCH($Q$2,英雄!$C$4:$C$144,0))*($A7-1)+AA7</f>
        <v>80.25</v>
      </c>
      <c r="T7" s="34">
        <f>INDEX(英雄!$P$4:$P$144,MATCH($Q$2,英雄!$C$4:$C$144,0)) * (1 +INDEX(英雄!$Q$4:$Q$144,MATCH($Q$2,英雄!$C$4:$C$144,0))*($A7-1)+AB7)</f>
        <v>0.71786749999999999</v>
      </c>
      <c r="U7" s="34">
        <f t="shared" si="1"/>
        <v>1219.7462399999999</v>
      </c>
      <c r="V7" s="34"/>
      <c r="Y7" s="34"/>
      <c r="Z7" s="34"/>
      <c r="AA7" s="34"/>
      <c r="AB7" s="34"/>
    </row>
    <row r="8" spans="1:28" ht="16.5" x14ac:dyDescent="0.2">
      <c r="A8" s="34">
        <v>5</v>
      </c>
      <c r="B8" s="34">
        <f>INDEX(英雄!$H$4:$H$144,MATCH(数据透视!$B$2,英雄!$C$4:$C$144,0))+INDEX(英雄!$I$4:$I$144,MATCH(数据透视!$B$2,英雄!$C$4:$C$144,0))*($A8-1)+J8</f>
        <v>920</v>
      </c>
      <c r="C8" s="34">
        <f>INDEX(英雄!$N$4:$N$144,MATCH(数据透视!$B$2,英雄!$C$4:$C$144,0))+INDEX(英雄!$O$4:$O$144,MATCH(数据透视!$B$2,英雄!$C$4:$C$144,0))*($A8-1)+K8</f>
        <v>46</v>
      </c>
      <c r="D8" s="34">
        <f>INDEX(英雄!$L$4:$L$144,MATCH(数据透视!$B$2,英雄!$C$4:$C$144,0))+INDEX(英雄!$M$4:$M$144,MATCH(数据透视!$B$2,英雄!$C$4:$C$144,0))*($A8-1)+L8</f>
        <v>79</v>
      </c>
      <c r="E8" s="34">
        <f>INDEX(英雄!$P$4:$P$144,MATCH(数据透视!$B$2,英雄!$C$4:$C$144,0)) * (1 +INDEX(英雄!$Q$4:$Q$144,MATCH(数据透视!$B$2,英雄!$C$4:$C$144,0))*($A8-1)+M8)</f>
        <v>0.6875</v>
      </c>
      <c r="F8" s="34">
        <f t="shared" si="0"/>
        <v>1343.2</v>
      </c>
      <c r="G8" s="34"/>
      <c r="J8" s="34"/>
      <c r="K8" s="34"/>
      <c r="L8" s="34"/>
      <c r="M8" s="34"/>
      <c r="P8" s="34">
        <v>5</v>
      </c>
      <c r="Q8" s="34">
        <f>INDEX(英雄!$H$4:$H$144,MATCH($Q$2,英雄!$C$4:$C$144,0))+INDEX(英雄!$I$4:$I$144,MATCH($Q$2,英雄!$C$4:$C$144,0))*($A8-1)+Y8</f>
        <v>920.16</v>
      </c>
      <c r="R8" s="34">
        <f>INDEX(英雄!$N$4:$N$144,MATCH($Q$2,英雄!$C$4:$C$144,0))+INDEX(英雄!$O$4:$O$144,MATCH($Q$2,英雄!$C$4:$C$144,0))*($A8-1)+Z8</f>
        <v>50.2</v>
      </c>
      <c r="S8" s="34">
        <f>INDEX(英雄!$L$4:$L$144,MATCH($Q$2,英雄!$C$4:$C$144,0))+INDEX(英雄!$M$4:$M$144,MATCH($Q$2,英雄!$C$4:$C$144,0))*($A8-1)+AA8</f>
        <v>84</v>
      </c>
      <c r="T8" s="34">
        <f>INDEX(英雄!$P$4:$P$144,MATCH($Q$2,英雄!$C$4:$C$144,0)) * (1 +INDEX(英雄!$Q$4:$Q$144,MATCH($Q$2,英雄!$C$4:$C$144,0))*($A8-1)+AB8)</f>
        <v>0.73549000000000009</v>
      </c>
      <c r="U8" s="34">
        <f t="shared" si="1"/>
        <v>1382.0803199999998</v>
      </c>
      <c r="V8" s="34"/>
      <c r="Y8" s="34"/>
      <c r="Z8" s="34"/>
      <c r="AA8" s="34"/>
      <c r="AB8" s="34"/>
    </row>
    <row r="9" spans="1:28" ht="16.5" x14ac:dyDescent="0.2">
      <c r="A9" s="34">
        <v>6</v>
      </c>
      <c r="B9" s="34">
        <f>INDEX(英雄!$H$4:$H$144,MATCH(数据透视!$B$2,英雄!$C$4:$C$144,0))+INDEX(英雄!$I$4:$I$144,MATCH(数据透视!$B$2,英雄!$C$4:$C$144,0))*($A9-1)+J9</f>
        <v>1005</v>
      </c>
      <c r="C9" s="34">
        <f>INDEX(英雄!$N$4:$N$144,MATCH(数据透视!$B$2,英雄!$C$4:$C$144,0))+INDEX(英雄!$O$4:$O$144,MATCH(数据透视!$B$2,英雄!$C$4:$C$144,0))*($A9-1)+K9</f>
        <v>49</v>
      </c>
      <c r="D9" s="34">
        <f>INDEX(英雄!$L$4:$L$144,MATCH(数据透视!$B$2,英雄!$C$4:$C$144,0))+INDEX(英雄!$M$4:$M$144,MATCH(数据透视!$B$2,英雄!$C$4:$C$144,0))*($A9-1)+L9</f>
        <v>83</v>
      </c>
      <c r="E9" s="34">
        <f>INDEX(英雄!$P$4:$P$144,MATCH(数据透视!$B$2,英雄!$C$4:$C$144,0)) * (1 +INDEX(英雄!$Q$4:$Q$144,MATCH(数据透视!$B$2,英雄!$C$4:$C$144,0))*($A9-1)+M9)</f>
        <v>0.703125</v>
      </c>
      <c r="F9" s="34">
        <f t="shared" si="0"/>
        <v>1497.45</v>
      </c>
      <c r="G9" s="34"/>
      <c r="J9" s="34"/>
      <c r="K9" s="34"/>
      <c r="L9" s="34"/>
      <c r="M9" s="34"/>
      <c r="P9" s="34">
        <v>6</v>
      </c>
      <c r="Q9" s="34">
        <f>INDEX(英雄!$H$4:$H$144,MATCH($Q$2,英雄!$C$4:$C$144,0))+INDEX(英雄!$I$4:$I$144,MATCH($Q$2,英雄!$C$4:$C$144,0))*($A9-1)+Y9</f>
        <v>1007.16</v>
      </c>
      <c r="R9" s="34">
        <f>INDEX(英雄!$N$4:$N$144,MATCH($Q$2,英雄!$C$4:$C$144,0))+INDEX(英雄!$O$4:$O$144,MATCH($Q$2,英雄!$C$4:$C$144,0))*($A9-1)+Z9</f>
        <v>54</v>
      </c>
      <c r="S9" s="34">
        <f>INDEX(英雄!$L$4:$L$144,MATCH($Q$2,英雄!$C$4:$C$144,0))+INDEX(英雄!$M$4:$M$144,MATCH($Q$2,英雄!$C$4:$C$144,0))*($A9-1)+AA9</f>
        <v>87.75</v>
      </c>
      <c r="T9" s="34">
        <f>INDEX(英雄!$P$4:$P$144,MATCH($Q$2,英雄!$C$4:$C$144,0)) * (1 +INDEX(英雄!$Q$4:$Q$144,MATCH($Q$2,英雄!$C$4:$C$144,0))*($A9-1)+AB9)</f>
        <v>0.75311250000000007</v>
      </c>
      <c r="U9" s="34">
        <f t="shared" si="1"/>
        <v>1551.0263999999997</v>
      </c>
      <c r="V9" s="34"/>
      <c r="Y9" s="34"/>
      <c r="Z9" s="34"/>
      <c r="AA9" s="34"/>
      <c r="AB9" s="34"/>
    </row>
    <row r="10" spans="1:28" ht="16.5" x14ac:dyDescent="0.2">
      <c r="A10" s="34">
        <v>7</v>
      </c>
      <c r="B10" s="34">
        <f>INDEX(英雄!$H$4:$H$144,MATCH(数据透视!$B$2,英雄!$C$4:$C$144,0))+INDEX(英雄!$I$4:$I$144,MATCH(数据透视!$B$2,英雄!$C$4:$C$144,0))*($A10-1)+J10</f>
        <v>1090</v>
      </c>
      <c r="C10" s="34">
        <f>INDEX(英雄!$N$4:$N$144,MATCH(数据透视!$B$2,英雄!$C$4:$C$144,0))+INDEX(英雄!$O$4:$O$144,MATCH(数据透视!$B$2,英雄!$C$4:$C$144,0))*($A10-1)+K10</f>
        <v>52</v>
      </c>
      <c r="D10" s="34">
        <f>INDEX(英雄!$L$4:$L$144,MATCH(数据透视!$B$2,英雄!$C$4:$C$144,0))+INDEX(英雄!$M$4:$M$144,MATCH(数据透视!$B$2,英雄!$C$4:$C$144,0))*($A10-1)+L10</f>
        <v>87</v>
      </c>
      <c r="E10" s="34">
        <f>INDEX(英雄!$P$4:$P$144,MATCH(数据透视!$B$2,英雄!$C$4:$C$144,0)) * (1 +INDEX(英雄!$Q$4:$Q$144,MATCH(数据透视!$B$2,英雄!$C$4:$C$144,0))*($A10-1)+M10)</f>
        <v>0.71875</v>
      </c>
      <c r="F10" s="34">
        <f t="shared" si="0"/>
        <v>1656.8</v>
      </c>
      <c r="G10" s="34"/>
      <c r="J10" s="34"/>
      <c r="K10" s="34"/>
      <c r="L10" s="34"/>
      <c r="M10" s="34"/>
      <c r="P10" s="34">
        <v>7</v>
      </c>
      <c r="Q10" s="34">
        <f>INDEX(英雄!$H$4:$H$144,MATCH($Q$2,英雄!$C$4:$C$144,0))+INDEX(英雄!$I$4:$I$144,MATCH($Q$2,英雄!$C$4:$C$144,0))*($A10-1)+Y10</f>
        <v>1094.1599999999999</v>
      </c>
      <c r="R10" s="34">
        <f>INDEX(英雄!$N$4:$N$144,MATCH($Q$2,英雄!$C$4:$C$144,0))+INDEX(英雄!$O$4:$O$144,MATCH($Q$2,英雄!$C$4:$C$144,0))*($A10-1)+Z10</f>
        <v>57.8</v>
      </c>
      <c r="S10" s="34">
        <f>INDEX(英雄!$L$4:$L$144,MATCH($Q$2,英雄!$C$4:$C$144,0))+INDEX(英雄!$M$4:$M$144,MATCH($Q$2,英雄!$C$4:$C$144,0))*($A10-1)+AA10</f>
        <v>91.5</v>
      </c>
      <c r="T10" s="34">
        <f>INDEX(英雄!$P$4:$P$144,MATCH($Q$2,英雄!$C$4:$C$144,0)) * (1 +INDEX(英雄!$Q$4:$Q$144,MATCH($Q$2,英雄!$C$4:$C$144,0))*($A10-1)+AB10)</f>
        <v>0.77073500000000006</v>
      </c>
      <c r="U10" s="34">
        <f t="shared" si="1"/>
        <v>1726.58448</v>
      </c>
      <c r="V10" s="34"/>
      <c r="Y10" s="34"/>
      <c r="Z10" s="34"/>
      <c r="AA10" s="34"/>
      <c r="AB10" s="34"/>
    </row>
    <row r="11" spans="1:28" ht="16.5" x14ac:dyDescent="0.2">
      <c r="A11" s="34">
        <v>8</v>
      </c>
      <c r="B11" s="34">
        <f>INDEX(英雄!$H$4:$H$144,MATCH(数据透视!$B$2,英雄!$C$4:$C$144,0))+INDEX(英雄!$I$4:$I$144,MATCH(数据透视!$B$2,英雄!$C$4:$C$144,0))*($A11-1)+J11</f>
        <v>1175</v>
      </c>
      <c r="C11" s="34">
        <f>INDEX(英雄!$N$4:$N$144,MATCH(数据透视!$B$2,英雄!$C$4:$C$144,0))+INDEX(英雄!$O$4:$O$144,MATCH(数据透视!$B$2,英雄!$C$4:$C$144,0))*($A11-1)+K11</f>
        <v>55</v>
      </c>
      <c r="D11" s="34">
        <f>INDEX(英雄!$L$4:$L$144,MATCH(数据透视!$B$2,英雄!$C$4:$C$144,0))+INDEX(英雄!$M$4:$M$144,MATCH(数据透视!$B$2,英雄!$C$4:$C$144,0))*($A11-1)+L11</f>
        <v>91</v>
      </c>
      <c r="E11" s="34">
        <f>INDEX(英雄!$P$4:$P$144,MATCH(数据透视!$B$2,英雄!$C$4:$C$144,0)) * (1 +INDEX(英雄!$Q$4:$Q$144,MATCH(数据透视!$B$2,英雄!$C$4:$C$144,0))*($A11-1)+M11)</f>
        <v>0.734375</v>
      </c>
      <c r="F11" s="34">
        <f t="shared" si="0"/>
        <v>1821.25</v>
      </c>
      <c r="G11" s="34"/>
      <c r="J11" s="34"/>
      <c r="K11" s="34"/>
      <c r="L11" s="34"/>
      <c r="M11" s="34"/>
      <c r="P11" s="34">
        <v>8</v>
      </c>
      <c r="Q11" s="34">
        <f>INDEX(英雄!$H$4:$H$144,MATCH($Q$2,英雄!$C$4:$C$144,0))+INDEX(英雄!$I$4:$I$144,MATCH($Q$2,英雄!$C$4:$C$144,0))*($A11-1)+Y11</f>
        <v>1181.1599999999999</v>
      </c>
      <c r="R11" s="34">
        <f>INDEX(英雄!$N$4:$N$144,MATCH($Q$2,英雄!$C$4:$C$144,0))+INDEX(英雄!$O$4:$O$144,MATCH($Q$2,英雄!$C$4:$C$144,0))*($A11-1)+Z11</f>
        <v>61.599999999999994</v>
      </c>
      <c r="S11" s="34">
        <f>INDEX(英雄!$L$4:$L$144,MATCH($Q$2,英雄!$C$4:$C$144,0))+INDEX(英雄!$M$4:$M$144,MATCH($Q$2,英雄!$C$4:$C$144,0))*($A11-1)+AA11</f>
        <v>95.25</v>
      </c>
      <c r="T11" s="34">
        <f>INDEX(英雄!$P$4:$P$144,MATCH($Q$2,英雄!$C$4:$C$144,0)) * (1 +INDEX(英雄!$Q$4:$Q$144,MATCH($Q$2,英雄!$C$4:$C$144,0))*($A11-1)+AB11)</f>
        <v>0.78835750000000004</v>
      </c>
      <c r="U11" s="34">
        <f t="shared" si="1"/>
        <v>1908.7545599999999</v>
      </c>
      <c r="V11" s="34"/>
      <c r="Y11" s="34"/>
      <c r="Z11" s="34"/>
      <c r="AA11" s="34"/>
      <c r="AB11" s="34"/>
    </row>
    <row r="12" spans="1:28" ht="16.5" x14ac:dyDescent="0.2">
      <c r="A12" s="34">
        <v>9</v>
      </c>
      <c r="B12" s="34">
        <f>INDEX(英雄!$H$4:$H$144,MATCH(数据透视!$B$2,英雄!$C$4:$C$144,0))+INDEX(英雄!$I$4:$I$144,MATCH(数据透视!$B$2,英雄!$C$4:$C$144,0))*($A12-1)+J12</f>
        <v>1260</v>
      </c>
      <c r="C12" s="34">
        <f>INDEX(英雄!$N$4:$N$144,MATCH(数据透视!$B$2,英雄!$C$4:$C$144,0))+INDEX(英雄!$O$4:$O$144,MATCH(数据透视!$B$2,英雄!$C$4:$C$144,0))*($A12-1)+K12</f>
        <v>58</v>
      </c>
      <c r="D12" s="34">
        <f>INDEX(英雄!$L$4:$L$144,MATCH(数据透视!$B$2,英雄!$C$4:$C$144,0))+INDEX(英雄!$M$4:$M$144,MATCH(数据透视!$B$2,英雄!$C$4:$C$144,0))*($A12-1)+L12</f>
        <v>95</v>
      </c>
      <c r="E12" s="34">
        <f>INDEX(英雄!$P$4:$P$144,MATCH(数据透视!$B$2,英雄!$C$4:$C$144,0)) * (1 +INDEX(英雄!$Q$4:$Q$144,MATCH(数据透视!$B$2,英雄!$C$4:$C$144,0))*($A12-1)+M12)</f>
        <v>0.75</v>
      </c>
      <c r="F12" s="34">
        <f t="shared" si="0"/>
        <v>1990.8</v>
      </c>
      <c r="G12" s="34"/>
      <c r="J12" s="34"/>
      <c r="K12" s="34"/>
      <c r="L12" s="34"/>
      <c r="M12" s="34"/>
      <c r="P12" s="34">
        <v>9</v>
      </c>
      <c r="Q12" s="34">
        <f>INDEX(英雄!$H$4:$H$144,MATCH($Q$2,英雄!$C$4:$C$144,0))+INDEX(英雄!$I$4:$I$144,MATCH($Q$2,英雄!$C$4:$C$144,0))*($A12-1)+Y12</f>
        <v>1268.1599999999999</v>
      </c>
      <c r="R12" s="34">
        <f>INDEX(英雄!$N$4:$N$144,MATCH($Q$2,英雄!$C$4:$C$144,0))+INDEX(英雄!$O$4:$O$144,MATCH($Q$2,英雄!$C$4:$C$144,0))*($A12-1)+Z12</f>
        <v>65.400000000000006</v>
      </c>
      <c r="S12" s="34">
        <f>INDEX(英雄!$L$4:$L$144,MATCH($Q$2,英雄!$C$4:$C$144,0))+INDEX(英雄!$M$4:$M$144,MATCH($Q$2,英雄!$C$4:$C$144,0))*($A12-1)+AA12</f>
        <v>99</v>
      </c>
      <c r="T12" s="34">
        <f>INDEX(英雄!$P$4:$P$144,MATCH($Q$2,英雄!$C$4:$C$144,0)) * (1 +INDEX(英雄!$Q$4:$Q$144,MATCH($Q$2,英雄!$C$4:$C$144,0))*($A12-1)+AB12)</f>
        <v>0.80598000000000003</v>
      </c>
      <c r="U12" s="34">
        <f t="shared" si="1"/>
        <v>2097.5366399999998</v>
      </c>
      <c r="V12" s="34"/>
      <c r="Y12" s="34"/>
      <c r="Z12" s="34"/>
      <c r="AA12" s="34"/>
      <c r="AB12" s="34"/>
    </row>
    <row r="13" spans="1:28" ht="16.5" x14ac:dyDescent="0.2">
      <c r="A13" s="34">
        <v>10</v>
      </c>
      <c r="B13" s="34">
        <f>INDEX(英雄!$H$4:$H$144,MATCH(数据透视!$B$2,英雄!$C$4:$C$144,0))+INDEX(英雄!$I$4:$I$144,MATCH(数据透视!$B$2,英雄!$C$4:$C$144,0))*($A13-1)+J13</f>
        <v>1345</v>
      </c>
      <c r="C13" s="34">
        <f>INDEX(英雄!$N$4:$N$144,MATCH(数据透视!$B$2,英雄!$C$4:$C$144,0))+INDEX(英雄!$O$4:$O$144,MATCH(数据透视!$B$2,英雄!$C$4:$C$144,0))*($A13-1)+K13</f>
        <v>61</v>
      </c>
      <c r="D13" s="34">
        <f>INDEX(英雄!$L$4:$L$144,MATCH(数据透视!$B$2,英雄!$C$4:$C$144,0))+INDEX(英雄!$M$4:$M$144,MATCH(数据透视!$B$2,英雄!$C$4:$C$144,0))*($A13-1)+L13</f>
        <v>99</v>
      </c>
      <c r="E13" s="34">
        <f>INDEX(英雄!$P$4:$P$144,MATCH(数据透视!$B$2,英雄!$C$4:$C$144,0)) * (1 +INDEX(英雄!$Q$4:$Q$144,MATCH(数据透视!$B$2,英雄!$C$4:$C$144,0))*($A13-1)+M13)</f>
        <v>0.765625</v>
      </c>
      <c r="F13" s="34">
        <f t="shared" si="0"/>
        <v>2165.4499999999998</v>
      </c>
      <c r="G13" s="34"/>
      <c r="J13" s="34"/>
      <c r="K13" s="34"/>
      <c r="L13" s="34"/>
      <c r="M13" s="34"/>
      <c r="P13" s="34">
        <v>10</v>
      </c>
      <c r="Q13" s="34">
        <f>INDEX(英雄!$H$4:$H$144,MATCH($Q$2,英雄!$C$4:$C$144,0))+INDEX(英雄!$I$4:$I$144,MATCH($Q$2,英雄!$C$4:$C$144,0))*($A13-1)+Y13</f>
        <v>1355.1599999999999</v>
      </c>
      <c r="R13" s="34">
        <f>INDEX(英雄!$N$4:$N$144,MATCH($Q$2,英雄!$C$4:$C$144,0))+INDEX(英雄!$O$4:$O$144,MATCH($Q$2,英雄!$C$4:$C$144,0))*($A13-1)+Z13</f>
        <v>69.199999999999989</v>
      </c>
      <c r="S13" s="34">
        <f>INDEX(英雄!$L$4:$L$144,MATCH($Q$2,英雄!$C$4:$C$144,0))+INDEX(英雄!$M$4:$M$144,MATCH($Q$2,英雄!$C$4:$C$144,0))*($A13-1)+AA13</f>
        <v>102.75</v>
      </c>
      <c r="T13" s="34">
        <f>INDEX(英雄!$P$4:$P$144,MATCH($Q$2,英雄!$C$4:$C$144,0)) * (1 +INDEX(英雄!$Q$4:$Q$144,MATCH($Q$2,英雄!$C$4:$C$144,0))*($A13-1)+AB13)</f>
        <v>0.82360250000000002</v>
      </c>
      <c r="U13" s="34">
        <f t="shared" si="1"/>
        <v>2292.9307199999994</v>
      </c>
      <c r="V13" s="34"/>
      <c r="Y13" s="34"/>
      <c r="Z13" s="34"/>
      <c r="AA13" s="34"/>
      <c r="AB13" s="34"/>
    </row>
    <row r="14" spans="1:28" ht="16.5" x14ac:dyDescent="0.2">
      <c r="A14" s="34">
        <v>11</v>
      </c>
      <c r="B14" s="34">
        <f>INDEX(英雄!$H$4:$H$144,MATCH(数据透视!$B$2,英雄!$C$4:$C$144,0))+INDEX(英雄!$I$4:$I$144,MATCH(数据透视!$B$2,英雄!$C$4:$C$144,0))*($A14-1)+J14</f>
        <v>1430</v>
      </c>
      <c r="C14" s="34">
        <f>INDEX(英雄!$N$4:$N$144,MATCH(数据透视!$B$2,英雄!$C$4:$C$144,0))+INDEX(英雄!$O$4:$O$144,MATCH(数据透视!$B$2,英雄!$C$4:$C$144,0))*($A14-1)+K14</f>
        <v>64</v>
      </c>
      <c r="D14" s="34">
        <f>INDEX(英雄!$L$4:$L$144,MATCH(数据透视!$B$2,英雄!$C$4:$C$144,0))+INDEX(英雄!$M$4:$M$144,MATCH(数据透视!$B$2,英雄!$C$4:$C$144,0))*($A14-1)+L14</f>
        <v>103</v>
      </c>
      <c r="E14" s="34">
        <f>INDEX(英雄!$P$4:$P$144,MATCH(数据透视!$B$2,英雄!$C$4:$C$144,0)) * (1 +INDEX(英雄!$Q$4:$Q$144,MATCH(数据透视!$B$2,英雄!$C$4:$C$144,0))*($A14-1)+M14)</f>
        <v>0.78125</v>
      </c>
      <c r="F14" s="34">
        <f t="shared" si="0"/>
        <v>2345.1999999999998</v>
      </c>
      <c r="G14" s="34"/>
      <c r="J14" s="34"/>
      <c r="K14" s="34"/>
      <c r="L14" s="34"/>
      <c r="M14" s="34"/>
      <c r="P14" s="34">
        <v>11</v>
      </c>
      <c r="Q14" s="34">
        <f>INDEX(英雄!$H$4:$H$144,MATCH($Q$2,英雄!$C$4:$C$144,0))+INDEX(英雄!$I$4:$I$144,MATCH($Q$2,英雄!$C$4:$C$144,0))*($A14-1)+Y14</f>
        <v>1442.1599999999999</v>
      </c>
      <c r="R14" s="34">
        <f>INDEX(英雄!$N$4:$N$144,MATCH($Q$2,英雄!$C$4:$C$144,0))+INDEX(英雄!$O$4:$O$144,MATCH($Q$2,英雄!$C$4:$C$144,0))*($A14-1)+Z14</f>
        <v>73</v>
      </c>
      <c r="S14" s="34">
        <f>INDEX(英雄!$L$4:$L$144,MATCH($Q$2,英雄!$C$4:$C$144,0))+INDEX(英雄!$M$4:$M$144,MATCH($Q$2,英雄!$C$4:$C$144,0))*($A14-1)+AA14</f>
        <v>106.5</v>
      </c>
      <c r="T14" s="34">
        <f>INDEX(英雄!$P$4:$P$144,MATCH($Q$2,英雄!$C$4:$C$144,0)) * (1 +INDEX(英雄!$Q$4:$Q$144,MATCH($Q$2,英雄!$C$4:$C$144,0))*($A14-1)+AB14)</f>
        <v>0.84122500000000011</v>
      </c>
      <c r="U14" s="34">
        <f t="shared" si="1"/>
        <v>2494.9367999999995</v>
      </c>
      <c r="V14" s="34"/>
      <c r="Y14" s="34"/>
      <c r="Z14" s="34"/>
      <c r="AA14" s="34"/>
      <c r="AB14" s="34"/>
    </row>
    <row r="15" spans="1:28" ht="16.5" x14ac:dyDescent="0.2">
      <c r="A15" s="34">
        <v>12</v>
      </c>
      <c r="B15" s="34">
        <f>INDEX(英雄!$H$4:$H$144,MATCH(数据透视!$B$2,英雄!$C$4:$C$144,0))+INDEX(英雄!$I$4:$I$144,MATCH(数据透视!$B$2,英雄!$C$4:$C$144,0))*($A15-1)+J15</f>
        <v>1515</v>
      </c>
      <c r="C15" s="34">
        <f>INDEX(英雄!$N$4:$N$144,MATCH(数据透视!$B$2,英雄!$C$4:$C$144,0))+INDEX(英雄!$O$4:$O$144,MATCH(数据透视!$B$2,英雄!$C$4:$C$144,0))*($A15-1)+K15</f>
        <v>67</v>
      </c>
      <c r="D15" s="34">
        <f>INDEX(英雄!$L$4:$L$144,MATCH(数据透视!$B$2,英雄!$C$4:$C$144,0))+INDEX(英雄!$M$4:$M$144,MATCH(数据透视!$B$2,英雄!$C$4:$C$144,0))*($A15-1)+L15</f>
        <v>107</v>
      </c>
      <c r="E15" s="34">
        <f>INDEX(英雄!$P$4:$P$144,MATCH(数据透视!$B$2,英雄!$C$4:$C$144,0)) * (1 +INDEX(英雄!$Q$4:$Q$144,MATCH(数据透视!$B$2,英雄!$C$4:$C$144,0))*($A15-1)+M15)</f>
        <v>0.796875</v>
      </c>
      <c r="F15" s="34">
        <f t="shared" si="0"/>
        <v>2530.0500000000002</v>
      </c>
      <c r="G15" s="34"/>
      <c r="J15" s="34"/>
      <c r="K15" s="34"/>
      <c r="L15" s="34"/>
      <c r="M15" s="34"/>
      <c r="P15" s="34">
        <v>12</v>
      </c>
      <c r="Q15" s="34">
        <f>INDEX(英雄!$H$4:$H$144,MATCH($Q$2,英雄!$C$4:$C$144,0))+INDEX(英雄!$I$4:$I$144,MATCH($Q$2,英雄!$C$4:$C$144,0))*($A15-1)+Y15</f>
        <v>1529.1599999999999</v>
      </c>
      <c r="R15" s="34">
        <f>INDEX(英雄!$N$4:$N$144,MATCH($Q$2,英雄!$C$4:$C$144,0))+INDEX(英雄!$O$4:$O$144,MATCH($Q$2,英雄!$C$4:$C$144,0))*($A15-1)+Z15</f>
        <v>76.8</v>
      </c>
      <c r="S15" s="34">
        <f>INDEX(英雄!$L$4:$L$144,MATCH($Q$2,英雄!$C$4:$C$144,0))+INDEX(英雄!$M$4:$M$144,MATCH($Q$2,英雄!$C$4:$C$144,0))*($A15-1)+AA15</f>
        <v>110.25</v>
      </c>
      <c r="T15" s="34">
        <f>INDEX(英雄!$P$4:$P$144,MATCH($Q$2,英雄!$C$4:$C$144,0)) * (1 +INDEX(英雄!$Q$4:$Q$144,MATCH($Q$2,英雄!$C$4:$C$144,0))*($A15-1)+AB15)</f>
        <v>0.8588475000000001</v>
      </c>
      <c r="U15" s="34">
        <f t="shared" si="1"/>
        <v>2703.5548800000001</v>
      </c>
      <c r="V15" s="34"/>
      <c r="Y15" s="34"/>
      <c r="Z15" s="34"/>
      <c r="AA15" s="34"/>
      <c r="AB15" s="34"/>
    </row>
    <row r="16" spans="1:28" ht="16.5" x14ac:dyDescent="0.2">
      <c r="A16" s="34">
        <v>13</v>
      </c>
      <c r="B16" s="34">
        <f>INDEX(英雄!$H$4:$H$144,MATCH(数据透视!$B$2,英雄!$C$4:$C$144,0))+INDEX(英雄!$I$4:$I$144,MATCH(数据透视!$B$2,英雄!$C$4:$C$144,0))*($A16-1)+J16</f>
        <v>1600</v>
      </c>
      <c r="C16" s="34">
        <f>INDEX(英雄!$N$4:$N$144,MATCH(数据透视!$B$2,英雄!$C$4:$C$144,0))+INDEX(英雄!$O$4:$O$144,MATCH(数据透视!$B$2,英雄!$C$4:$C$144,0))*($A16-1)+K16</f>
        <v>70</v>
      </c>
      <c r="D16" s="34">
        <f>INDEX(英雄!$L$4:$L$144,MATCH(数据透视!$B$2,英雄!$C$4:$C$144,0))+INDEX(英雄!$M$4:$M$144,MATCH(数据透视!$B$2,英雄!$C$4:$C$144,0))*($A16-1)+L16</f>
        <v>111</v>
      </c>
      <c r="E16" s="34">
        <f>INDEX(英雄!$P$4:$P$144,MATCH(数据透视!$B$2,英雄!$C$4:$C$144,0)) * (1 +INDEX(英雄!$Q$4:$Q$144,MATCH(数据透视!$B$2,英雄!$C$4:$C$144,0))*($A16-1)+M16)</f>
        <v>0.8125</v>
      </c>
      <c r="F16" s="34">
        <f t="shared" si="0"/>
        <v>2720</v>
      </c>
      <c r="G16" s="34"/>
      <c r="J16" s="34"/>
      <c r="K16" s="34"/>
      <c r="L16" s="34"/>
      <c r="M16" s="34"/>
      <c r="P16" s="34">
        <v>13</v>
      </c>
      <c r="Q16" s="34">
        <f>INDEX(英雄!$H$4:$H$144,MATCH($Q$2,英雄!$C$4:$C$144,0))+INDEX(英雄!$I$4:$I$144,MATCH($Q$2,英雄!$C$4:$C$144,0))*($A16-1)+Y16</f>
        <v>1616.1599999999999</v>
      </c>
      <c r="R16" s="34">
        <f>INDEX(英雄!$N$4:$N$144,MATCH($Q$2,英雄!$C$4:$C$144,0))+INDEX(英雄!$O$4:$O$144,MATCH($Q$2,英雄!$C$4:$C$144,0))*($A16-1)+Z16</f>
        <v>80.599999999999994</v>
      </c>
      <c r="S16" s="34">
        <f>INDEX(英雄!$L$4:$L$144,MATCH($Q$2,英雄!$C$4:$C$144,0))+INDEX(英雄!$M$4:$M$144,MATCH($Q$2,英雄!$C$4:$C$144,0))*($A16-1)+AA16</f>
        <v>114</v>
      </c>
      <c r="T16" s="34">
        <f>INDEX(英雄!$P$4:$P$144,MATCH($Q$2,英雄!$C$4:$C$144,0)) * (1 +INDEX(英雄!$Q$4:$Q$144,MATCH($Q$2,英雄!$C$4:$C$144,0))*($A16-1)+AB16)</f>
        <v>0.87647000000000008</v>
      </c>
      <c r="U16" s="34">
        <f t="shared" si="1"/>
        <v>2918.78496</v>
      </c>
      <c r="V16" s="34"/>
      <c r="Y16" s="34"/>
      <c r="Z16" s="34"/>
      <c r="AA16" s="34"/>
      <c r="AB16" s="34"/>
    </row>
    <row r="17" spans="1:28" ht="16.5" x14ac:dyDescent="0.2">
      <c r="A17" s="34">
        <v>14</v>
      </c>
      <c r="B17" s="34">
        <f>INDEX(英雄!$H$4:$H$144,MATCH(数据透视!$B$2,英雄!$C$4:$C$144,0))+INDEX(英雄!$I$4:$I$144,MATCH(数据透视!$B$2,英雄!$C$4:$C$144,0))*($A17-1)+J17</f>
        <v>1685</v>
      </c>
      <c r="C17" s="34">
        <f>INDEX(英雄!$N$4:$N$144,MATCH(数据透视!$B$2,英雄!$C$4:$C$144,0))+INDEX(英雄!$O$4:$O$144,MATCH(数据透视!$B$2,英雄!$C$4:$C$144,0))*($A17-1)+K17</f>
        <v>73</v>
      </c>
      <c r="D17" s="34">
        <f>INDEX(英雄!$L$4:$L$144,MATCH(数据透视!$B$2,英雄!$C$4:$C$144,0))+INDEX(英雄!$M$4:$M$144,MATCH(数据透视!$B$2,英雄!$C$4:$C$144,0))*($A17-1)+L17</f>
        <v>115</v>
      </c>
      <c r="E17" s="34">
        <f>INDEX(英雄!$P$4:$P$144,MATCH(数据透视!$B$2,英雄!$C$4:$C$144,0)) * (1 +INDEX(英雄!$Q$4:$Q$144,MATCH(数据透视!$B$2,英雄!$C$4:$C$144,0))*($A17-1)+M17)</f>
        <v>0.828125</v>
      </c>
      <c r="F17" s="34">
        <f t="shared" si="0"/>
        <v>2915.05</v>
      </c>
      <c r="G17" s="34"/>
      <c r="J17" s="34"/>
      <c r="K17" s="34"/>
      <c r="L17" s="34"/>
      <c r="M17" s="34"/>
      <c r="P17" s="34">
        <v>14</v>
      </c>
      <c r="Q17" s="34">
        <f>INDEX(英雄!$H$4:$H$144,MATCH($Q$2,英雄!$C$4:$C$144,0))+INDEX(英雄!$I$4:$I$144,MATCH($Q$2,英雄!$C$4:$C$144,0))*($A17-1)+Y17</f>
        <v>1703.1599999999999</v>
      </c>
      <c r="R17" s="34">
        <f>INDEX(英雄!$N$4:$N$144,MATCH($Q$2,英雄!$C$4:$C$144,0))+INDEX(英雄!$O$4:$O$144,MATCH($Q$2,英雄!$C$4:$C$144,0))*($A17-1)+Z17</f>
        <v>84.4</v>
      </c>
      <c r="S17" s="34">
        <f>INDEX(英雄!$L$4:$L$144,MATCH($Q$2,英雄!$C$4:$C$144,0))+INDEX(英雄!$M$4:$M$144,MATCH($Q$2,英雄!$C$4:$C$144,0))*($A17-1)+AA17</f>
        <v>117.75</v>
      </c>
      <c r="T17" s="34">
        <f>INDEX(英雄!$P$4:$P$144,MATCH($Q$2,英雄!$C$4:$C$144,0)) * (1 +INDEX(英雄!$Q$4:$Q$144,MATCH($Q$2,英雄!$C$4:$C$144,0))*($A17-1)+AB17)</f>
        <v>0.89409250000000007</v>
      </c>
      <c r="U17" s="34">
        <f t="shared" si="1"/>
        <v>3140.6270399999999</v>
      </c>
      <c r="V17" s="34"/>
      <c r="Y17" s="34"/>
      <c r="Z17" s="34"/>
      <c r="AA17" s="34"/>
      <c r="AB17" s="34"/>
    </row>
    <row r="18" spans="1:28" ht="16.5" x14ac:dyDescent="0.2">
      <c r="A18" s="34">
        <v>15</v>
      </c>
      <c r="B18" s="34">
        <f>INDEX(英雄!$H$4:$H$144,MATCH(数据透视!$B$2,英雄!$C$4:$C$144,0))+INDEX(英雄!$I$4:$I$144,MATCH(数据透视!$B$2,英雄!$C$4:$C$144,0))*($A18-1)+J18</f>
        <v>1770</v>
      </c>
      <c r="C18" s="34">
        <f>INDEX(英雄!$N$4:$N$144,MATCH(数据透视!$B$2,英雄!$C$4:$C$144,0))+INDEX(英雄!$O$4:$O$144,MATCH(数据透视!$B$2,英雄!$C$4:$C$144,0))*($A18-1)+K18</f>
        <v>76</v>
      </c>
      <c r="D18" s="34">
        <f>INDEX(英雄!$L$4:$L$144,MATCH(数据透视!$B$2,英雄!$C$4:$C$144,0))+INDEX(英雄!$M$4:$M$144,MATCH(数据透视!$B$2,英雄!$C$4:$C$144,0))*($A18-1)+L18</f>
        <v>119</v>
      </c>
      <c r="E18" s="34">
        <f>INDEX(英雄!$P$4:$P$144,MATCH(数据透视!$B$2,英雄!$C$4:$C$144,0)) * (1 +INDEX(英雄!$Q$4:$Q$144,MATCH(数据透视!$B$2,英雄!$C$4:$C$144,0))*($A18-1)+M18)</f>
        <v>0.84375</v>
      </c>
      <c r="F18" s="34">
        <f t="shared" si="0"/>
        <v>3115.2</v>
      </c>
      <c r="G18" s="34"/>
      <c r="J18" s="34"/>
      <c r="K18" s="34"/>
      <c r="L18" s="34"/>
      <c r="M18" s="34"/>
      <c r="P18" s="34">
        <v>15</v>
      </c>
      <c r="Q18" s="34">
        <f>INDEX(英雄!$H$4:$H$144,MATCH($Q$2,英雄!$C$4:$C$144,0))+INDEX(英雄!$I$4:$I$144,MATCH($Q$2,英雄!$C$4:$C$144,0))*($A18-1)+Y18</f>
        <v>1790.1599999999999</v>
      </c>
      <c r="R18" s="34">
        <f>INDEX(英雄!$N$4:$N$144,MATCH($Q$2,英雄!$C$4:$C$144,0))+INDEX(英雄!$O$4:$O$144,MATCH($Q$2,英雄!$C$4:$C$144,0))*($A18-1)+Z18</f>
        <v>88.199999999999989</v>
      </c>
      <c r="S18" s="34">
        <f>INDEX(英雄!$L$4:$L$144,MATCH($Q$2,英雄!$C$4:$C$144,0))+INDEX(英雄!$M$4:$M$144,MATCH($Q$2,英雄!$C$4:$C$144,0))*($A18-1)+AA18</f>
        <v>121.5</v>
      </c>
      <c r="T18" s="34">
        <f>INDEX(英雄!$P$4:$P$144,MATCH($Q$2,英雄!$C$4:$C$144,0)) * (1 +INDEX(英雄!$Q$4:$Q$144,MATCH($Q$2,英雄!$C$4:$C$144,0))*($A18-1)+AB18)</f>
        <v>0.91171500000000005</v>
      </c>
      <c r="U18" s="34">
        <f t="shared" si="1"/>
        <v>3369.0811199999998</v>
      </c>
      <c r="V18" s="34"/>
      <c r="Y18" s="34"/>
      <c r="Z18" s="34"/>
      <c r="AA18" s="34"/>
      <c r="AB18" s="34"/>
    </row>
    <row r="19" spans="1:28" ht="16.5" x14ac:dyDescent="0.2">
      <c r="A19" s="34">
        <v>16</v>
      </c>
      <c r="B19" s="34">
        <f>INDEX(英雄!$H$4:$H$144,MATCH(数据透视!$B$2,英雄!$C$4:$C$144,0))+INDEX(英雄!$I$4:$I$144,MATCH(数据透视!$B$2,英雄!$C$4:$C$144,0))*($A19-1)+J19</f>
        <v>1855</v>
      </c>
      <c r="C19" s="34">
        <f>INDEX(英雄!$N$4:$N$144,MATCH(数据透视!$B$2,英雄!$C$4:$C$144,0))+INDEX(英雄!$O$4:$O$144,MATCH(数据透视!$B$2,英雄!$C$4:$C$144,0))*($A19-1)+K19</f>
        <v>79</v>
      </c>
      <c r="D19" s="34">
        <f>INDEX(英雄!$L$4:$L$144,MATCH(数据透视!$B$2,英雄!$C$4:$C$144,0))+INDEX(英雄!$M$4:$M$144,MATCH(数据透视!$B$2,英雄!$C$4:$C$144,0))*($A19-1)+L19</f>
        <v>123</v>
      </c>
      <c r="E19" s="34">
        <f>INDEX(英雄!$P$4:$P$144,MATCH(数据透视!$B$2,英雄!$C$4:$C$144,0)) * (1 +INDEX(英雄!$Q$4:$Q$144,MATCH(数据透视!$B$2,英雄!$C$4:$C$144,0))*($A19-1)+M19)</f>
        <v>0.859375</v>
      </c>
      <c r="F19" s="34">
        <f t="shared" si="0"/>
        <v>3320.45</v>
      </c>
      <c r="G19" s="34"/>
      <c r="J19" s="34"/>
      <c r="K19" s="34"/>
      <c r="L19" s="34"/>
      <c r="M19" s="34"/>
      <c r="P19" s="34">
        <v>16</v>
      </c>
      <c r="Q19" s="34">
        <f>INDEX(英雄!$H$4:$H$144,MATCH($Q$2,英雄!$C$4:$C$144,0))+INDEX(英雄!$I$4:$I$144,MATCH($Q$2,英雄!$C$4:$C$144,0))*($A19-1)+Y19</f>
        <v>1877.1599999999999</v>
      </c>
      <c r="R19" s="34">
        <f>INDEX(英雄!$N$4:$N$144,MATCH($Q$2,英雄!$C$4:$C$144,0))+INDEX(英雄!$O$4:$O$144,MATCH($Q$2,英雄!$C$4:$C$144,0))*($A19-1)+Z19</f>
        <v>92</v>
      </c>
      <c r="S19" s="34">
        <f>INDEX(英雄!$L$4:$L$144,MATCH($Q$2,英雄!$C$4:$C$144,0))+INDEX(英雄!$M$4:$M$144,MATCH($Q$2,英雄!$C$4:$C$144,0))*($A19-1)+AA19</f>
        <v>125.25</v>
      </c>
      <c r="T19" s="34">
        <f>INDEX(英雄!$P$4:$P$144,MATCH($Q$2,英雄!$C$4:$C$144,0)) * (1 +INDEX(英雄!$Q$4:$Q$144,MATCH($Q$2,英雄!$C$4:$C$144,0))*($A19-1)+AB19)</f>
        <v>0.92933750000000004</v>
      </c>
      <c r="U19" s="34">
        <f t="shared" si="1"/>
        <v>3604.1471999999999</v>
      </c>
      <c r="V19" s="34"/>
      <c r="Y19" s="34"/>
      <c r="Z19" s="34"/>
      <c r="AA19" s="34"/>
      <c r="AB19" s="34"/>
    </row>
    <row r="20" spans="1:28" ht="16.5" x14ac:dyDescent="0.2">
      <c r="A20" s="34">
        <v>17</v>
      </c>
      <c r="B20" s="34">
        <f>INDEX(英雄!$H$4:$H$144,MATCH(数据透视!$B$2,英雄!$C$4:$C$144,0))+INDEX(英雄!$I$4:$I$144,MATCH(数据透视!$B$2,英雄!$C$4:$C$144,0))*($A20-1)+J20</f>
        <v>1940</v>
      </c>
      <c r="C20" s="34">
        <f>INDEX(英雄!$N$4:$N$144,MATCH(数据透视!$B$2,英雄!$C$4:$C$144,0))+INDEX(英雄!$O$4:$O$144,MATCH(数据透视!$B$2,英雄!$C$4:$C$144,0))*($A20-1)+K20</f>
        <v>82</v>
      </c>
      <c r="D20" s="34">
        <f>INDEX(英雄!$L$4:$L$144,MATCH(数据透视!$B$2,英雄!$C$4:$C$144,0))+INDEX(英雄!$M$4:$M$144,MATCH(数据透视!$B$2,英雄!$C$4:$C$144,0))*($A20-1)+L20</f>
        <v>127</v>
      </c>
      <c r="E20" s="34">
        <f>INDEX(英雄!$P$4:$P$144,MATCH(数据透视!$B$2,英雄!$C$4:$C$144,0)) * (1 +INDEX(英雄!$Q$4:$Q$144,MATCH(数据透视!$B$2,英雄!$C$4:$C$144,0))*($A20-1)+M20)</f>
        <v>0.875</v>
      </c>
      <c r="F20" s="34">
        <f t="shared" si="0"/>
        <v>3530.8</v>
      </c>
      <c r="G20" s="34"/>
      <c r="J20" s="34"/>
      <c r="K20" s="34"/>
      <c r="L20" s="34"/>
      <c r="M20" s="34"/>
      <c r="P20" s="34">
        <v>17</v>
      </c>
      <c r="Q20" s="34">
        <f>INDEX(英雄!$H$4:$H$144,MATCH($Q$2,英雄!$C$4:$C$144,0))+INDEX(英雄!$I$4:$I$144,MATCH($Q$2,英雄!$C$4:$C$144,0))*($A20-1)+Y20</f>
        <v>1964.1599999999999</v>
      </c>
      <c r="R20" s="34">
        <f>INDEX(英雄!$N$4:$N$144,MATCH($Q$2,英雄!$C$4:$C$144,0))+INDEX(英雄!$O$4:$O$144,MATCH($Q$2,英雄!$C$4:$C$144,0))*($A20-1)+Z20</f>
        <v>95.8</v>
      </c>
      <c r="S20" s="34">
        <f>INDEX(英雄!$L$4:$L$144,MATCH($Q$2,英雄!$C$4:$C$144,0))+INDEX(英雄!$M$4:$M$144,MATCH($Q$2,英雄!$C$4:$C$144,0))*($A20-1)+AA20</f>
        <v>129</v>
      </c>
      <c r="T20" s="34">
        <f>INDEX(英雄!$P$4:$P$144,MATCH($Q$2,英雄!$C$4:$C$144,0)) * (1 +INDEX(英雄!$Q$4:$Q$144,MATCH($Q$2,英雄!$C$4:$C$144,0))*($A20-1)+AB20)</f>
        <v>0.94696000000000002</v>
      </c>
      <c r="U20" s="34">
        <f t="shared" si="1"/>
        <v>3845.82528</v>
      </c>
      <c r="V20" s="34"/>
      <c r="Y20" s="34"/>
      <c r="Z20" s="34"/>
      <c r="AA20" s="34"/>
      <c r="AB20" s="34"/>
    </row>
    <row r="21" spans="1:28" ht="16.5" x14ac:dyDescent="0.2">
      <c r="A21" s="34">
        <v>18</v>
      </c>
      <c r="B21" s="34">
        <f>INDEX(英雄!$H$4:$H$144,MATCH(数据透视!$B$2,英雄!$C$4:$C$144,0))+INDEX(英雄!$I$4:$I$144,MATCH(数据透视!$B$2,英雄!$C$4:$C$144,0))*($A21-1)+J21</f>
        <v>2025</v>
      </c>
      <c r="C21" s="34">
        <f>INDEX(英雄!$N$4:$N$144,MATCH(数据透视!$B$2,英雄!$C$4:$C$144,0))+INDEX(英雄!$O$4:$O$144,MATCH(数据透视!$B$2,英雄!$C$4:$C$144,0))*($A21-1)+K21</f>
        <v>85</v>
      </c>
      <c r="D21" s="34">
        <f>INDEX(英雄!$L$4:$L$144,MATCH(数据透视!$B$2,英雄!$C$4:$C$144,0))+INDEX(英雄!$M$4:$M$144,MATCH(数据透视!$B$2,英雄!$C$4:$C$144,0))*($A21-1)+L21</f>
        <v>131</v>
      </c>
      <c r="E21" s="34">
        <f>INDEX(英雄!$P$4:$P$144,MATCH(数据透视!$B$2,英雄!$C$4:$C$144,0)) * (1 +INDEX(英雄!$Q$4:$Q$144,MATCH(数据透视!$B$2,英雄!$C$4:$C$144,0))*($A21-1)+M21)</f>
        <v>0.890625</v>
      </c>
      <c r="F21" s="34">
        <f t="shared" si="0"/>
        <v>3746.25</v>
      </c>
      <c r="G21" s="34"/>
      <c r="J21" s="34"/>
      <c r="K21" s="34"/>
      <c r="L21" s="34"/>
      <c r="M21" s="34"/>
      <c r="P21" s="34">
        <v>18</v>
      </c>
      <c r="Q21" s="34">
        <f>INDEX(英雄!$H$4:$H$144,MATCH($Q$2,英雄!$C$4:$C$144,0))+INDEX(英雄!$I$4:$I$144,MATCH($Q$2,英雄!$C$4:$C$144,0))*($A21-1)+Y21</f>
        <v>2051.16</v>
      </c>
      <c r="R21" s="34">
        <f>INDEX(英雄!$N$4:$N$144,MATCH($Q$2,英雄!$C$4:$C$144,0))+INDEX(英雄!$O$4:$O$144,MATCH($Q$2,英雄!$C$4:$C$144,0))*($A21-1)+Z21</f>
        <v>99.6</v>
      </c>
      <c r="S21" s="34">
        <f>INDEX(英雄!$L$4:$L$144,MATCH($Q$2,英雄!$C$4:$C$144,0))+INDEX(英雄!$M$4:$M$144,MATCH($Q$2,英雄!$C$4:$C$144,0))*($A21-1)+AA21</f>
        <v>132.75</v>
      </c>
      <c r="T21" s="34">
        <f>INDEX(英雄!$P$4:$P$144,MATCH($Q$2,英雄!$C$4:$C$144,0)) * (1 +INDEX(英雄!$Q$4:$Q$144,MATCH($Q$2,英雄!$C$4:$C$144,0))*($A21-1)+AB21)</f>
        <v>0.96458250000000001</v>
      </c>
      <c r="U21" s="34">
        <f t="shared" si="1"/>
        <v>4094.1153599999998</v>
      </c>
      <c r="V21" s="34"/>
      <c r="Y21" s="34"/>
      <c r="Z21" s="34"/>
      <c r="AA21" s="34"/>
      <c r="AB21" s="34"/>
    </row>
    <row r="23" spans="1:28" ht="20.25" x14ac:dyDescent="0.2">
      <c r="A23" s="37" t="s">
        <v>359</v>
      </c>
      <c r="B23" s="37"/>
      <c r="C23" s="37"/>
      <c r="E23" s="37" t="s">
        <v>362</v>
      </c>
      <c r="F23" s="37"/>
      <c r="G23" s="37"/>
      <c r="H23" s="37"/>
      <c r="I23" s="37"/>
      <c r="J23" s="37"/>
      <c r="K23" s="37"/>
    </row>
    <row r="24" spans="1:28" ht="17.25" x14ac:dyDescent="0.2">
      <c r="A24" s="35" t="s">
        <v>353</v>
      </c>
      <c r="B24" s="35" t="s">
        <v>360</v>
      </c>
      <c r="C24" s="35" t="s">
        <v>361</v>
      </c>
      <c r="E24" s="38" t="s">
        <v>353</v>
      </c>
      <c r="F24" s="38" t="s">
        <v>364</v>
      </c>
      <c r="G24" s="38" t="s">
        <v>363</v>
      </c>
      <c r="H24" s="35" t="s">
        <v>365</v>
      </c>
      <c r="I24" s="35" t="s">
        <v>366</v>
      </c>
      <c r="J24" s="35" t="s">
        <v>367</v>
      </c>
      <c r="K24" s="35" t="s">
        <v>368</v>
      </c>
    </row>
    <row r="25" spans="1:28" ht="16.5" x14ac:dyDescent="0.2">
      <c r="A25" s="34">
        <v>1</v>
      </c>
      <c r="B25" s="34">
        <f>U4/D4/E4</f>
        <v>19.616914285714284</v>
      </c>
      <c r="C25" s="34">
        <f>F4/S4/T4</f>
        <v>16.937997166830119</v>
      </c>
      <c r="E25" s="34">
        <v>1</v>
      </c>
      <c r="F25" s="34">
        <v>10</v>
      </c>
      <c r="G25" s="34">
        <v>0.7</v>
      </c>
      <c r="H25" s="34">
        <v>3</v>
      </c>
      <c r="I25" s="34">
        <f>F25+G25*INDEX($D$4:$D$21,H25)</f>
        <v>59.699999999999996</v>
      </c>
      <c r="J25" s="34">
        <f>I25*(100/(100+INDEX($R$4:$R$21,H25)))</f>
        <v>41.865357643758763</v>
      </c>
      <c r="K25" s="34">
        <f>J25/INDEX($Q$4:$Q$21,H25)</f>
        <v>5.6107748530822836E-2</v>
      </c>
    </row>
    <row r="26" spans="1:28" ht="16.5" x14ac:dyDescent="0.2">
      <c r="A26" s="34">
        <v>2</v>
      </c>
      <c r="B26" s="34">
        <f t="shared" ref="B26:B42" si="2">U5/D5/E5</f>
        <v>21.315799461230434</v>
      </c>
      <c r="C26" s="34">
        <f t="shared" ref="C26:C42" si="3">F5/S5/T5</f>
        <v>18.345460419166987</v>
      </c>
      <c r="E26" s="34">
        <v>2</v>
      </c>
      <c r="F26" s="34">
        <v>30</v>
      </c>
      <c r="G26" s="34">
        <v>0.7</v>
      </c>
      <c r="H26" s="34">
        <v>4</v>
      </c>
      <c r="I26" s="34">
        <f t="shared" ref="I26:I29" si="4">F26+G26*INDEX($D$4:$D$21,H26)</f>
        <v>82.5</v>
      </c>
      <c r="J26" s="34">
        <f t="shared" ref="J26:J29" si="5">I26*(100/(100+INDEX($R$4:$R$21,H26)))</f>
        <v>56.352459016393439</v>
      </c>
      <c r="K26" s="34">
        <f t="shared" ref="K26:K29" si="6">J26/INDEX($Q$4:$Q$21,H26)</f>
        <v>6.7637019319690628E-2</v>
      </c>
    </row>
    <row r="27" spans="1:28" ht="16.5" x14ac:dyDescent="0.2">
      <c r="A27" s="34">
        <v>3</v>
      </c>
      <c r="B27" s="34">
        <f t="shared" si="2"/>
        <v>22.836199275653922</v>
      </c>
      <c r="C27" s="34">
        <f t="shared" si="3"/>
        <v>19.600982793277254</v>
      </c>
      <c r="E27" s="34">
        <v>3</v>
      </c>
      <c r="F27" s="34">
        <v>50</v>
      </c>
      <c r="G27" s="34">
        <v>0.7</v>
      </c>
      <c r="H27" s="34">
        <v>5</v>
      </c>
      <c r="I27" s="34">
        <f t="shared" si="4"/>
        <v>105.3</v>
      </c>
      <c r="J27" s="34">
        <f t="shared" si="5"/>
        <v>70.106524633821579</v>
      </c>
      <c r="K27" s="34">
        <f t="shared" si="6"/>
        <v>7.6189493820445986E-2</v>
      </c>
    </row>
    <row r="28" spans="1:28" ht="16.5" x14ac:dyDescent="0.2">
      <c r="A28" s="34">
        <v>4</v>
      </c>
      <c r="B28" s="34">
        <f t="shared" si="2"/>
        <v>24.205816855813953</v>
      </c>
      <c r="C28" s="34">
        <f t="shared" si="3"/>
        <v>20.726844056677169</v>
      </c>
      <c r="E28" s="34">
        <v>4</v>
      </c>
      <c r="F28" s="34">
        <v>70</v>
      </c>
      <c r="G28" s="34">
        <v>0.7</v>
      </c>
      <c r="H28" s="34">
        <v>7</v>
      </c>
      <c r="I28" s="34">
        <f t="shared" si="4"/>
        <v>130.9</v>
      </c>
      <c r="J28" s="34">
        <f t="shared" si="5"/>
        <v>82.953105196451205</v>
      </c>
      <c r="K28" s="34">
        <f t="shared" si="6"/>
        <v>7.5814419460089211E-2</v>
      </c>
    </row>
    <row r="29" spans="1:28" ht="16.5" x14ac:dyDescent="0.2">
      <c r="A29" s="34">
        <v>5</v>
      </c>
      <c r="B29" s="34">
        <f t="shared" si="2"/>
        <v>25.446818319907937</v>
      </c>
      <c r="C29" s="34">
        <f t="shared" si="3"/>
        <v>21.741255748516213</v>
      </c>
      <c r="E29" s="34">
        <v>5</v>
      </c>
      <c r="F29" s="34">
        <v>90</v>
      </c>
      <c r="G29" s="34">
        <v>0.7</v>
      </c>
      <c r="H29" s="34">
        <v>9</v>
      </c>
      <c r="I29" s="34">
        <f t="shared" si="4"/>
        <v>156.5</v>
      </c>
      <c r="J29" s="34">
        <f t="shared" si="5"/>
        <v>94.619105199516326</v>
      </c>
      <c r="K29" s="34">
        <f t="shared" si="6"/>
        <v>7.4611330746527524E-2</v>
      </c>
    </row>
    <row r="30" spans="1:28" ht="16.5" x14ac:dyDescent="0.2">
      <c r="A30" s="34">
        <v>6</v>
      </c>
      <c r="B30" s="34">
        <f t="shared" si="2"/>
        <v>26.577159196787143</v>
      </c>
      <c r="C30" s="34">
        <f t="shared" si="3"/>
        <v>22.659240505179856</v>
      </c>
    </row>
    <row r="31" spans="1:28" ht="16.5" x14ac:dyDescent="0.2">
      <c r="A31" s="34">
        <v>7</v>
      </c>
      <c r="B31" s="34">
        <f t="shared" si="2"/>
        <v>27.61154590704648</v>
      </c>
      <c r="C31" s="34">
        <f t="shared" si="3"/>
        <v>23.493293836580161</v>
      </c>
    </row>
    <row r="32" spans="1:28" ht="16.5" x14ac:dyDescent="0.2">
      <c r="A32" s="34">
        <v>8</v>
      </c>
      <c r="B32" s="34">
        <f t="shared" si="2"/>
        <v>28.562144456394666</v>
      </c>
      <c r="C32" s="34">
        <f t="shared" si="3"/>
        <v>24.253888506339425</v>
      </c>
    </row>
    <row r="33" spans="1:3" ht="16.5" x14ac:dyDescent="0.2">
      <c r="A33" s="34">
        <v>9</v>
      </c>
      <c r="B33" s="34">
        <f t="shared" si="2"/>
        <v>29.4391107368421</v>
      </c>
      <c r="C33" s="34">
        <f t="shared" si="3"/>
        <v>24.949863407393369</v>
      </c>
    </row>
    <row r="34" spans="1:3" ht="16.5" x14ac:dyDescent="0.2">
      <c r="A34" s="34">
        <v>10</v>
      </c>
      <c r="B34" s="34">
        <f t="shared" si="2"/>
        <v>30.25099280148422</v>
      </c>
      <c r="C34" s="34">
        <f t="shared" si="3"/>
        <v>25.588726567427113</v>
      </c>
    </row>
    <row r="35" spans="1:3" ht="16.5" x14ac:dyDescent="0.2">
      <c r="A35" s="34">
        <v>11</v>
      </c>
      <c r="B35" s="34">
        <f t="shared" si="2"/>
        <v>31.005039844660185</v>
      </c>
      <c r="C35" s="34">
        <f t="shared" si="3"/>
        <v>26.176893550471398</v>
      </c>
    </row>
    <row r="36" spans="1:3" ht="16.5" x14ac:dyDescent="0.2">
      <c r="A36" s="34">
        <v>12</v>
      </c>
      <c r="B36" s="34">
        <f t="shared" si="2"/>
        <v>31.707442242990656</v>
      </c>
      <c r="C36" s="34">
        <f t="shared" si="3"/>
        <v>26.71987671819257</v>
      </c>
    </row>
    <row r="37" spans="1:3" ht="16.5" x14ac:dyDescent="0.2">
      <c r="A37" s="34">
        <v>13</v>
      </c>
      <c r="B37" s="34">
        <f t="shared" si="2"/>
        <v>32.363520000000001</v>
      </c>
      <c r="C37" s="34">
        <f t="shared" si="3"/>
        <v>27.222436732354804</v>
      </c>
    </row>
    <row r="38" spans="1:3" ht="16.5" x14ac:dyDescent="0.2">
      <c r="A38" s="34">
        <v>14</v>
      </c>
      <c r="B38" s="34">
        <f t="shared" si="2"/>
        <v>32.977872118129618</v>
      </c>
      <c r="C38" s="34">
        <f t="shared" si="3"/>
        <v>27.688704770075876</v>
      </c>
    </row>
    <row r="39" spans="1:3" ht="16.5" x14ac:dyDescent="0.2">
      <c r="A39" s="34">
        <v>15</v>
      </c>
      <c r="B39" s="34">
        <f t="shared" si="2"/>
        <v>33.554496059757234</v>
      </c>
      <c r="C39" s="34">
        <f t="shared" si="3"/>
        <v>28.122281823639518</v>
      </c>
    </row>
    <row r="40" spans="1:3" ht="16.5" x14ac:dyDescent="0.2">
      <c r="A40" s="34">
        <v>16</v>
      </c>
      <c r="B40" s="34">
        <f t="shared" si="2"/>
        <v>34.096884079822615</v>
      </c>
      <c r="C40" s="34">
        <f t="shared" si="3"/>
        <v>28.526319923940836</v>
      </c>
    </row>
    <row r="41" spans="1:3" ht="16.5" x14ac:dyDescent="0.2">
      <c r="A41" s="34">
        <v>17</v>
      </c>
      <c r="B41" s="34">
        <f t="shared" si="2"/>
        <v>34.608101507311588</v>
      </c>
      <c r="C41" s="34">
        <f t="shared" si="3"/>
        <v>28.903588996007137</v>
      </c>
    </row>
    <row r="42" spans="1:3" ht="16.5" x14ac:dyDescent="0.2">
      <c r="A42" s="34">
        <v>18</v>
      </c>
      <c r="B42" s="34">
        <f t="shared" si="2"/>
        <v>35.090850815588588</v>
      </c>
      <c r="C42" s="34">
        <f t="shared" si="3"/>
        <v>29.256532212693934</v>
      </c>
    </row>
  </sheetData>
  <mergeCells count="2">
    <mergeCell ref="A23:C23"/>
    <mergeCell ref="E23:K2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文档说明</vt:lpstr>
      <vt:lpstr>英雄头像</vt:lpstr>
      <vt:lpstr>英雄</vt:lpstr>
      <vt:lpstr>技能</vt:lpstr>
      <vt:lpstr>数据透视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2018-09-16T11:09:19Z</dcterms:modified>
</cp:coreProperties>
</file>