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/>
  </bookViews>
  <sheets>
    <sheet name="文档说明" sheetId="10" r:id="rId1"/>
    <sheet name="价值概述" sheetId="77" r:id="rId2"/>
    <sheet name="节奏总表" sheetId="85" r:id="rId3"/>
    <sheet name="章节关卡" sheetId="82" r:id="rId4"/>
    <sheet name="分段产出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88" l="1"/>
  <c r="O26" i="82" l="1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I54" i="82" l="1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O203" i="81" l="1"/>
  <c r="O202" i="81"/>
  <c r="O201" i="81"/>
  <c r="O200" i="81"/>
  <c r="O199" i="81"/>
  <c r="O198" i="81"/>
  <c r="J198" i="81"/>
  <c r="K198" i="81" s="1"/>
  <c r="O197" i="81"/>
  <c r="J197" i="81"/>
  <c r="K197" i="81" s="1"/>
  <c r="O196" i="81"/>
  <c r="O195" i="81"/>
  <c r="L195" i="81"/>
  <c r="J195" i="81"/>
  <c r="O194" i="81"/>
  <c r="N192" i="81"/>
  <c r="O189" i="81"/>
  <c r="O188" i="81"/>
  <c r="O187" i="81"/>
  <c r="O186" i="81"/>
  <c r="O185" i="81"/>
  <c r="O184" i="81"/>
  <c r="J184" i="81"/>
  <c r="K184" i="81" s="1"/>
  <c r="O183" i="81"/>
  <c r="J183" i="81"/>
  <c r="K183" i="81" s="1"/>
  <c r="O182" i="81"/>
  <c r="O181" i="81"/>
  <c r="L181" i="81"/>
  <c r="J181" i="81"/>
  <c r="O180" i="81"/>
  <c r="N178" i="81"/>
  <c r="O175" i="81"/>
  <c r="O174" i="81"/>
  <c r="O173" i="81"/>
  <c r="O172" i="81"/>
  <c r="O171" i="81"/>
  <c r="O170" i="81"/>
  <c r="J170" i="81"/>
  <c r="K170" i="81" s="1"/>
  <c r="O169" i="81"/>
  <c r="J169" i="81"/>
  <c r="K169" i="81" s="1"/>
  <c r="O168" i="81"/>
  <c r="O167" i="81"/>
  <c r="O166" i="81"/>
  <c r="N164" i="81"/>
  <c r="O161" i="81"/>
  <c r="O160" i="81"/>
  <c r="O159" i="81"/>
  <c r="O158" i="81"/>
  <c r="O157" i="81"/>
  <c r="O156" i="81"/>
  <c r="J156" i="81"/>
  <c r="K156" i="81" s="1"/>
  <c r="O155" i="81"/>
  <c r="J155" i="81"/>
  <c r="K155" i="81" s="1"/>
  <c r="O154" i="81"/>
  <c r="O153" i="81"/>
  <c r="O152" i="81"/>
  <c r="N150" i="81"/>
  <c r="O147" i="81"/>
  <c r="O146" i="81"/>
  <c r="O145" i="81"/>
  <c r="O144" i="81"/>
  <c r="O143" i="81"/>
  <c r="O142" i="81"/>
  <c r="J142" i="81"/>
  <c r="K142" i="81" s="1"/>
  <c r="O141" i="81"/>
  <c r="J141" i="81"/>
  <c r="K141" i="81" s="1"/>
  <c r="O140" i="81"/>
  <c r="O139" i="81"/>
  <c r="O138" i="8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J196" i="81" s="1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J168" i="81" s="1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J140" i="81" s="1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L167" i="81" s="1"/>
  <c r="M103" i="83"/>
  <c r="M102" i="83"/>
  <c r="M101" i="83"/>
  <c r="M100" i="83"/>
  <c r="M99" i="83"/>
  <c r="M98" i="83"/>
  <c r="M97" i="83"/>
  <c r="M96" i="83"/>
  <c r="M95" i="83"/>
  <c r="M94" i="83"/>
  <c r="L153" i="81" s="1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BA199" i="82" l="1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P153" i="81"/>
  <c r="P158" i="81"/>
  <c r="P156" i="81"/>
  <c r="P157" i="81"/>
  <c r="P152" i="81"/>
  <c r="P160" i="81"/>
  <c r="P161" i="81"/>
  <c r="P155" i="81"/>
  <c r="K157" i="81"/>
  <c r="P154" i="81"/>
  <c r="P159" i="81"/>
  <c r="K143" i="81"/>
  <c r="P146" i="81"/>
  <c r="P140" i="81"/>
  <c r="P141" i="81"/>
  <c r="P139" i="81"/>
  <c r="P144" i="81"/>
  <c r="P145" i="81"/>
  <c r="P143" i="81"/>
  <c r="P138" i="81"/>
  <c r="P142" i="81"/>
  <c r="P147" i="81"/>
  <c r="P188" i="81"/>
  <c r="P185" i="81"/>
  <c r="P180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66" i="81" l="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P28" i="88" l="1"/>
  <c r="M28" i="88"/>
  <c r="N28" i="88"/>
  <c r="L28" i="88"/>
  <c r="AJ20" i="89" s="1"/>
  <c r="AL20" i="89" s="1"/>
  <c r="AN20" i="89" s="1"/>
  <c r="AI51" i="89" s="1"/>
  <c r="O284" i="90" s="1"/>
  <c r="M25" i="88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95" i="90" l="1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O245" i="90"/>
  <c r="AL10" i="89"/>
  <c r="AN10" i="89" s="1"/>
  <c r="AI41" i="89" s="1"/>
  <c r="O106" i="90" s="1"/>
  <c r="O90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O453" i="90" l="1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<sst xmlns="http://schemas.openxmlformats.org/spreadsheetml/2006/main" count="3908" uniqueCount="568">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</sst>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7" t="s">
        <v>13</v>
      </c>
      <c r="C2" s="68"/>
      <c r="D2" s="68"/>
      <c r="E2" s="69"/>
    </row>
    <row r="3" spans="2:5" ht="35.1" customHeight="1" x14ac:dyDescent="0.2">
      <c r="B3" s="2" t="s">
        <v>0</v>
      </c>
      <c r="C3" s="3" t="s">
        <v>11</v>
      </c>
      <c r="D3" s="70" t="s">
        <v>1</v>
      </c>
      <c r="E3" s="72" t="s">
        <v>14</v>
      </c>
    </row>
    <row r="4" spans="2:5" ht="35.1" customHeight="1" x14ac:dyDescent="0.2">
      <c r="B4" s="2" t="s">
        <v>2</v>
      </c>
      <c r="C4" s="3" t="s">
        <v>12</v>
      </c>
      <c r="D4" s="71"/>
      <c r="E4" s="73"/>
    </row>
    <row r="5" spans="2:5" ht="35.1" customHeight="1" x14ac:dyDescent="0.2">
      <c r="B5" s="4" t="s">
        <v>3</v>
      </c>
      <c r="C5" s="74" t="s">
        <v>15</v>
      </c>
      <c r="D5" s="75"/>
      <c r="E5" s="76"/>
    </row>
    <row r="6" spans="2:5" ht="18" x14ac:dyDescent="0.2">
      <c r="B6" s="77" t="s">
        <v>4</v>
      </c>
      <c r="C6" s="78"/>
      <c r="D6" s="78"/>
      <c r="E6" s="79"/>
    </row>
    <row r="7" spans="2:5" ht="18" x14ac:dyDescent="0.2">
      <c r="B7" s="5" t="s">
        <v>5</v>
      </c>
      <c r="C7" s="6" t="s">
        <v>6</v>
      </c>
      <c r="D7" s="65" t="s">
        <v>7</v>
      </c>
      <c r="E7" s="66"/>
    </row>
    <row r="8" spans="2:5" x14ac:dyDescent="0.2">
      <c r="B8" s="7">
        <v>43490</v>
      </c>
      <c r="C8" s="8" t="s">
        <v>10</v>
      </c>
      <c r="D8" s="60" t="s">
        <v>8</v>
      </c>
      <c r="E8" s="61"/>
    </row>
    <row r="9" spans="2:5" x14ac:dyDescent="0.2">
      <c r="B9" s="7"/>
      <c r="C9" s="8"/>
      <c r="D9" s="60"/>
      <c r="E9" s="61"/>
    </row>
    <row r="10" spans="2:5" x14ac:dyDescent="0.2">
      <c r="B10" s="9"/>
      <c r="C10" s="8"/>
      <c r="D10" s="60"/>
      <c r="E10" s="61"/>
    </row>
    <row r="11" spans="2:5" x14ac:dyDescent="0.2">
      <c r="B11" s="9"/>
      <c r="C11" s="8"/>
      <c r="D11" s="60"/>
      <c r="E11" s="61"/>
    </row>
    <row r="12" spans="2:5" x14ac:dyDescent="0.2">
      <c r="B12" s="9"/>
      <c r="C12" s="8"/>
      <c r="D12" s="60"/>
      <c r="E12" s="61"/>
    </row>
    <row r="13" spans="2:5" x14ac:dyDescent="0.2">
      <c r="B13" s="9"/>
      <c r="C13" s="8"/>
      <c r="D13" s="60"/>
      <c r="E13" s="61"/>
    </row>
    <row r="14" spans="2:5" x14ac:dyDescent="0.2">
      <c r="B14" s="9"/>
      <c r="C14" s="8"/>
      <c r="D14" s="60"/>
      <c r="E14" s="61"/>
    </row>
    <row r="15" spans="2:5" x14ac:dyDescent="0.2">
      <c r="B15" s="9"/>
      <c r="C15" s="8"/>
      <c r="D15" s="60"/>
      <c r="E15" s="61"/>
    </row>
    <row r="16" spans="2:5" x14ac:dyDescent="0.2">
      <c r="B16" s="9"/>
      <c r="C16" s="8"/>
      <c r="D16" s="60"/>
      <c r="E16" s="61"/>
    </row>
    <row r="17" spans="2:5" x14ac:dyDescent="0.2">
      <c r="B17" s="9"/>
      <c r="C17" s="8"/>
      <c r="D17" s="60"/>
      <c r="E17" s="61"/>
    </row>
    <row r="18" spans="2:5" x14ac:dyDescent="0.2">
      <c r="B18" s="9"/>
      <c r="C18" s="8"/>
      <c r="D18" s="60"/>
      <c r="E18" s="61"/>
    </row>
    <row r="19" spans="2:5" x14ac:dyDescent="0.2">
      <c r="B19" s="9"/>
      <c r="C19" s="8"/>
      <c r="D19" s="60"/>
      <c r="E19" s="61"/>
    </row>
    <row r="20" spans="2:5" x14ac:dyDescent="0.2">
      <c r="B20" s="9"/>
      <c r="C20" s="8"/>
      <c r="D20" s="60"/>
      <c r="E20" s="61"/>
    </row>
    <row r="21" spans="2:5" x14ac:dyDescent="0.2">
      <c r="B21" s="9"/>
      <c r="C21" s="8"/>
      <c r="D21" s="60"/>
      <c r="E21" s="61"/>
    </row>
    <row r="22" spans="2:5" x14ac:dyDescent="0.2">
      <c r="B22" s="9"/>
      <c r="C22" s="8"/>
      <c r="D22" s="60"/>
      <c r="E22" s="61"/>
    </row>
    <row r="23" spans="2:5" x14ac:dyDescent="0.2">
      <c r="B23" s="9"/>
      <c r="C23" s="8"/>
      <c r="D23" s="60"/>
      <c r="E23" s="61"/>
    </row>
    <row r="24" spans="2:5" x14ac:dyDescent="0.2">
      <c r="B24" s="9"/>
      <c r="C24" s="8"/>
      <c r="D24" s="60"/>
      <c r="E24" s="61"/>
    </row>
    <row r="25" spans="2:5" x14ac:dyDescent="0.2">
      <c r="B25" s="9"/>
      <c r="C25" s="8"/>
      <c r="D25" s="60"/>
      <c r="E25" s="61"/>
    </row>
    <row r="26" spans="2:5" x14ac:dyDescent="0.2">
      <c r="B26" s="9"/>
      <c r="C26" s="8"/>
      <c r="D26" s="60"/>
      <c r="E26" s="61"/>
    </row>
    <row r="27" spans="2:5" x14ac:dyDescent="0.2">
      <c r="B27" s="9"/>
      <c r="C27" s="8"/>
      <c r="D27" s="60"/>
      <c r="E27" s="61"/>
    </row>
    <row r="28" spans="2:5" ht="18" thickBot="1" x14ac:dyDescent="0.25">
      <c r="B28" s="10"/>
      <c r="C28" s="11"/>
      <c r="D28" s="62"/>
      <c r="E28" s="63"/>
    </row>
    <row r="30" spans="2:5" x14ac:dyDescent="0.2">
      <c r="B30" s="64" t="s">
        <v>9</v>
      </c>
      <c r="C30" s="64"/>
      <c r="D30" s="64"/>
      <c r="E30" s="6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D35" sqref="D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80" t="s">
        <v>168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R3" s="80" t="s">
        <v>246</v>
      </c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25" workbookViewId="0">
      <selection activeCell="J59" sqref="J5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80" t="s">
        <v>289</v>
      </c>
      <c r="B3" s="80"/>
      <c r="C3" s="80"/>
      <c r="D3" s="80"/>
      <c r="E3" s="80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80" t="s">
        <v>345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workbookViewId="0">
      <selection activeCell="C14" sqref="C14:C43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5000</v>
      </c>
      <c r="C52" s="13">
        <v>5</v>
      </c>
      <c r="D52" s="45"/>
    </row>
    <row r="53" spans="1:4" ht="16.5" x14ac:dyDescent="0.2">
      <c r="A53" s="13" t="s">
        <v>400</v>
      </c>
      <c r="B53" s="13">
        <v>10000</v>
      </c>
      <c r="C53" s="13">
        <v>10</v>
      </c>
      <c r="D53" s="45"/>
    </row>
    <row r="54" spans="1:4" ht="16.5" x14ac:dyDescent="0.2">
      <c r="A54" s="13" t="s">
        <v>401</v>
      </c>
      <c r="B54" s="13">
        <v>35000</v>
      </c>
      <c r="C54" s="13">
        <v>35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J27" sqref="J2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L24" sqref="L24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81" t="s">
        <v>168</v>
      </c>
      <c r="B3" s="81"/>
      <c r="C3" s="81"/>
      <c r="D3" s="81"/>
      <c r="E3" s="81"/>
      <c r="F3" s="81"/>
      <c r="G3" s="81"/>
      <c r="H3" s="81"/>
      <c r="I3" s="81"/>
      <c r="K3" s="80" t="s">
        <v>177</v>
      </c>
      <c r="L3" s="80"/>
      <c r="M3" s="80"/>
      <c r="N3" s="80"/>
      <c r="O3" s="80"/>
      <c r="P3" s="80"/>
      <c r="Q3" s="80"/>
      <c r="R3" s="80"/>
      <c r="S3" s="80"/>
      <c r="T3" s="80"/>
      <c r="V3" s="80" t="s">
        <v>183</v>
      </c>
      <c r="W3" s="80"/>
      <c r="X3" s="80"/>
      <c r="Y3" s="80"/>
      <c r="Z3" s="80"/>
      <c r="AA3" s="80"/>
      <c r="AB3" s="80"/>
      <c r="AC3" s="80"/>
      <c r="AD3" s="80"/>
      <c r="AE3" s="80"/>
      <c r="AH3" s="81" t="s">
        <v>165</v>
      </c>
      <c r="AI3" s="81"/>
      <c r="AJ3" s="81"/>
      <c r="AK3" s="81"/>
      <c r="AL3" s="81"/>
      <c r="AM3" s="81"/>
      <c r="AP3" s="81" t="s">
        <v>40</v>
      </c>
      <c r="AQ3" s="81"/>
      <c r="AR3" s="81"/>
      <c r="AS3" s="81"/>
      <c r="AT3" s="81"/>
      <c r="AU3" s="81"/>
      <c r="AX3" s="80" t="s">
        <v>41</v>
      </c>
      <c r="AY3" s="80"/>
      <c r="AZ3" s="80"/>
      <c r="BA3" s="80"/>
      <c r="BB3" s="80"/>
      <c r="BC3" s="80"/>
    </row>
    <row r="4" spans="1:55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180</v>
      </c>
      <c r="AM4" s="12" t="s">
        <v>175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166</v>
      </c>
      <c r="AU4" s="12" t="s">
        <v>167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166</v>
      </c>
      <c r="BC4" s="12" t="s">
        <v>167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80" t="s">
        <v>563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57"/>
      <c r="M23" s="80" t="s">
        <v>564</v>
      </c>
      <c r="N23" s="80"/>
      <c r="O23" s="80"/>
      <c r="P23" s="80"/>
      <c r="Q23" s="80"/>
      <c r="R23" s="80"/>
      <c r="S23" s="80"/>
      <c r="T23" s="80"/>
      <c r="U23" s="80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545</v>
      </c>
      <c r="B24" s="12" t="s">
        <v>546</v>
      </c>
      <c r="C24" s="12" t="s">
        <v>547</v>
      </c>
      <c r="D24" s="36" t="s">
        <v>554</v>
      </c>
      <c r="E24" s="36" t="s">
        <v>555</v>
      </c>
      <c r="F24" s="12" t="s">
        <v>548</v>
      </c>
      <c r="G24" s="12" t="s">
        <v>549</v>
      </c>
      <c r="H24" s="12" t="s">
        <v>550</v>
      </c>
      <c r="I24" s="12" t="s">
        <v>551</v>
      </c>
      <c r="J24" s="12" t="s">
        <v>552</v>
      </c>
      <c r="K24" s="12" t="s">
        <v>553</v>
      </c>
      <c r="L24" s="57"/>
      <c r="M24" s="59" t="s">
        <v>565</v>
      </c>
      <c r="N24" s="12" t="s">
        <v>554</v>
      </c>
      <c r="O24" s="12" t="s">
        <v>555</v>
      </c>
      <c r="P24" s="12" t="s">
        <v>548</v>
      </c>
      <c r="Q24" s="12" t="s">
        <v>549</v>
      </c>
      <c r="R24" s="12" t="s">
        <v>550</v>
      </c>
      <c r="S24" s="12" t="s">
        <v>551</v>
      </c>
      <c r="T24" s="12" t="s">
        <v>552</v>
      </c>
      <c r="U24" s="12" t="s">
        <v>553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556</v>
      </c>
      <c r="G25" s="56">
        <f t="shared" ref="G25:G69" si="20">INDEX($E$5:$E$20,B25)*D25</f>
        <v>240</v>
      </c>
      <c r="H25" s="56" t="s">
        <v>557</v>
      </c>
      <c r="I25" s="56">
        <f>INT(INDEX(挂机升级突破!$F$8:$F$22,章节关卡!$B25)*章节关卡!E25/6)</f>
        <v>3</v>
      </c>
      <c r="J25" s="56" t="s">
        <v>562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556</v>
      </c>
      <c r="Q25" s="56">
        <f t="shared" ref="Q25:Q69" si="24">INDEX($E$5:$E$20,B25)*N25</f>
        <v>360</v>
      </c>
      <c r="R25" s="56" t="s">
        <v>557</v>
      </c>
      <c r="S25" s="56">
        <f>INT(INDEX(挂机升级突破!$F$8:$F$22,章节关卡!$B25)*章节关卡!O25/6)</f>
        <v>5</v>
      </c>
      <c r="T25" s="56" t="s">
        <v>566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556</v>
      </c>
      <c r="G26" s="56">
        <f t="shared" si="20"/>
        <v>480</v>
      </c>
      <c r="H26" s="56" t="s">
        <v>557</v>
      </c>
      <c r="I26" s="56">
        <f>INT(INDEX(挂机升级突破!$F$8:$F$22,章节关卡!$B26)*章节关卡!E26/6)</f>
        <v>7</v>
      </c>
      <c r="J26" s="56" t="s">
        <v>562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556</v>
      </c>
      <c r="Q26" s="56">
        <f t="shared" si="24"/>
        <v>720</v>
      </c>
      <c r="R26" s="56" t="s">
        <v>557</v>
      </c>
      <c r="S26" s="56">
        <f>INT(INDEX(挂机升级突破!$F$8:$F$22,章节关卡!$B26)*章节关卡!O26/6)</f>
        <v>11</v>
      </c>
      <c r="T26" s="56" t="s">
        <v>567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556</v>
      </c>
      <c r="G27" s="56">
        <f t="shared" si="20"/>
        <v>720</v>
      </c>
      <c r="H27" s="56" t="s">
        <v>557</v>
      </c>
      <c r="I27" s="56">
        <f>INT(INDEX(挂机升级突破!$F$8:$F$22,章节关卡!$B27)*章节关卡!E27/6)</f>
        <v>11</v>
      </c>
      <c r="J27" s="56" t="s">
        <v>567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556</v>
      </c>
      <c r="Q27" s="56">
        <f t="shared" si="24"/>
        <v>1080</v>
      </c>
      <c r="R27" s="56" t="s">
        <v>557</v>
      </c>
      <c r="S27" s="56">
        <f>INT(INDEX(挂机升级突破!$F$8:$F$22,章节关卡!$B27)*章节关卡!O27/6)</f>
        <v>16</v>
      </c>
      <c r="T27" s="56" t="s">
        <v>567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556</v>
      </c>
      <c r="G28" s="56">
        <f t="shared" si="20"/>
        <v>600</v>
      </c>
      <c r="H28" s="56" t="s">
        <v>557</v>
      </c>
      <c r="I28" s="56">
        <f>INT(INDEX(挂机升级突破!$F$8:$F$22,章节关卡!$B28)*章节关卡!E28/6)</f>
        <v>7</v>
      </c>
      <c r="J28" s="56" t="s">
        <v>562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556</v>
      </c>
      <c r="Q28" s="56">
        <f t="shared" si="24"/>
        <v>900</v>
      </c>
      <c r="R28" s="56" t="s">
        <v>557</v>
      </c>
      <c r="S28" s="56">
        <f>INT(INDEX(挂机升级突破!$F$8:$F$22,章节关卡!$B28)*章节关卡!O28/6)</f>
        <v>11</v>
      </c>
      <c r="T28" s="56" t="s">
        <v>566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556</v>
      </c>
      <c r="G29" s="56">
        <f t="shared" si="20"/>
        <v>1200</v>
      </c>
      <c r="H29" s="56" t="s">
        <v>557</v>
      </c>
      <c r="I29" s="56">
        <f>INT(INDEX(挂机升级突破!$F$8:$F$22,章节关卡!$B29)*章节关卡!E29/6)</f>
        <v>15</v>
      </c>
      <c r="J29" s="56" t="s">
        <v>562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556</v>
      </c>
      <c r="Q29" s="56">
        <f t="shared" si="24"/>
        <v>1800</v>
      </c>
      <c r="R29" s="56" t="s">
        <v>557</v>
      </c>
      <c r="S29" s="56">
        <f>INT(INDEX(挂机升级突破!$F$8:$F$22,章节关卡!$B29)*章节关卡!O29/6)</f>
        <v>22</v>
      </c>
      <c r="T29" s="56" t="s">
        <v>567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556</v>
      </c>
      <c r="G30" s="56">
        <f t="shared" si="20"/>
        <v>1800</v>
      </c>
      <c r="H30" s="56" t="s">
        <v>557</v>
      </c>
      <c r="I30" s="56">
        <f>INT(INDEX(挂机升级突破!$F$8:$F$22,章节关卡!$B30)*章节关卡!E30/6)</f>
        <v>22</v>
      </c>
      <c r="J30" s="56" t="s">
        <v>567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556</v>
      </c>
      <c r="Q30" s="56">
        <f t="shared" si="24"/>
        <v>2700</v>
      </c>
      <c r="R30" s="56" t="s">
        <v>557</v>
      </c>
      <c r="S30" s="56">
        <f>INT(INDEX(挂机升级突破!$F$8:$F$22,章节关卡!$B30)*章节关卡!O30/6)</f>
        <v>33</v>
      </c>
      <c r="T30" s="56" t="s">
        <v>567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556</v>
      </c>
      <c r="G31" s="56">
        <f t="shared" si="20"/>
        <v>1350</v>
      </c>
      <c r="H31" s="56" t="s">
        <v>557</v>
      </c>
      <c r="I31" s="56">
        <f>INT(INDEX(挂机升级突破!$F$8:$F$22,章节关卡!$B31)*章节关卡!E31/6)</f>
        <v>16</v>
      </c>
      <c r="J31" s="56" t="s">
        <v>562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556</v>
      </c>
      <c r="Q31" s="56">
        <f t="shared" si="24"/>
        <v>2025</v>
      </c>
      <c r="R31" s="56" t="s">
        <v>557</v>
      </c>
      <c r="S31" s="56">
        <f>INT(INDEX(挂机升级突破!$F$8:$F$22,章节关卡!$B31)*章节关卡!O31/6)</f>
        <v>25</v>
      </c>
      <c r="T31" s="56" t="s">
        <v>566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556</v>
      </c>
      <c r="G32" s="56">
        <f t="shared" si="20"/>
        <v>2250</v>
      </c>
      <c r="H32" s="56" t="s">
        <v>557</v>
      </c>
      <c r="I32" s="56">
        <f>INT(INDEX(挂机升级突破!$F$8:$F$22,章节关卡!$B32)*章节关卡!E32/6)</f>
        <v>28</v>
      </c>
      <c r="J32" s="56" t="s">
        <v>562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556</v>
      </c>
      <c r="Q32" s="56">
        <f t="shared" si="24"/>
        <v>3375</v>
      </c>
      <c r="R32" s="56" t="s">
        <v>557</v>
      </c>
      <c r="S32" s="56">
        <f>INT(INDEX(挂机升级突破!$F$8:$F$22,章节关卡!$B32)*章节关卡!O32/6)</f>
        <v>42</v>
      </c>
      <c r="T32" s="56" t="s">
        <v>567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556</v>
      </c>
      <c r="G33" s="56">
        <f t="shared" si="20"/>
        <v>3150</v>
      </c>
      <c r="H33" s="56" t="s">
        <v>557</v>
      </c>
      <c r="I33" s="56">
        <f>INT(INDEX(挂机升级突破!$F$8:$F$22,章节关卡!$B33)*章节关卡!E33/6)</f>
        <v>39</v>
      </c>
      <c r="J33" s="56" t="s">
        <v>567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556</v>
      </c>
      <c r="Q33" s="56">
        <f t="shared" si="24"/>
        <v>4725</v>
      </c>
      <c r="R33" s="56" t="s">
        <v>557</v>
      </c>
      <c r="S33" s="56">
        <f>INT(INDEX(挂机升级突破!$F$8:$F$22,章节关卡!$B33)*章节关卡!O33/6)</f>
        <v>59</v>
      </c>
      <c r="T33" s="56" t="s">
        <v>567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556</v>
      </c>
      <c r="G34" s="56">
        <f t="shared" si="20"/>
        <v>1800</v>
      </c>
      <c r="H34" s="56" t="s">
        <v>558</v>
      </c>
      <c r="I34" s="56">
        <f>INT(INDEX(挂机升级突破!$G$8:$G$22,章节关卡!$B34)*章节关卡!E34/6)</f>
        <v>5</v>
      </c>
      <c r="J34" s="56" t="s">
        <v>562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556</v>
      </c>
      <c r="Q34" s="56">
        <f t="shared" si="24"/>
        <v>2700</v>
      </c>
      <c r="R34" s="56" t="s">
        <v>558</v>
      </c>
      <c r="S34" s="56">
        <f>INT(INDEX(挂机升级突破!$G$8:$G$22,章节关卡!$B34)*章节关卡!O34/6)</f>
        <v>8</v>
      </c>
      <c r="T34" s="56" t="s">
        <v>566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556</v>
      </c>
      <c r="G35" s="56">
        <f t="shared" si="20"/>
        <v>3000</v>
      </c>
      <c r="H35" s="56" t="s">
        <v>558</v>
      </c>
      <c r="I35" s="56">
        <f>INT(INDEX(挂机升级突破!$G$8:$G$22,章节关卡!$B35)*章节关卡!E35/6)</f>
        <v>9</v>
      </c>
      <c r="J35" s="56" t="s">
        <v>562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556</v>
      </c>
      <c r="Q35" s="56">
        <f t="shared" si="24"/>
        <v>4500</v>
      </c>
      <c r="R35" s="56" t="s">
        <v>558</v>
      </c>
      <c r="S35" s="56">
        <f>INT(INDEX(挂机升级突破!$G$8:$G$22,章节关卡!$B35)*章节关卡!O35/6)</f>
        <v>14</v>
      </c>
      <c r="T35" s="56" t="s">
        <v>567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556</v>
      </c>
      <c r="G36" s="56">
        <f t="shared" si="20"/>
        <v>4200</v>
      </c>
      <c r="H36" s="56" t="s">
        <v>558</v>
      </c>
      <c r="I36" s="56">
        <f>INT(INDEX(挂机升级突破!$G$8:$G$22,章节关卡!$B36)*章节关卡!E36/6)</f>
        <v>13</v>
      </c>
      <c r="J36" s="56" t="s">
        <v>567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556</v>
      </c>
      <c r="Q36" s="56">
        <f t="shared" si="24"/>
        <v>6300</v>
      </c>
      <c r="R36" s="56" t="s">
        <v>558</v>
      </c>
      <c r="S36" s="56">
        <f>INT(INDEX(挂机升级突破!$G$8:$G$22,章节关卡!$B36)*章节关卡!O36/6)</f>
        <v>19</v>
      </c>
      <c r="T36" s="56" t="s">
        <v>567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556</v>
      </c>
      <c r="G37" s="56">
        <f t="shared" si="20"/>
        <v>3000</v>
      </c>
      <c r="H37" s="56" t="s">
        <v>558</v>
      </c>
      <c r="I37" s="56">
        <f>INT(INDEX(挂机升级突破!$G$8:$G$22,章节关卡!$B37)*章节关卡!E37/6)</f>
        <v>15</v>
      </c>
      <c r="J37" s="56" t="s">
        <v>562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556</v>
      </c>
      <c r="Q37" s="56">
        <f t="shared" si="24"/>
        <v>4500</v>
      </c>
      <c r="R37" s="56" t="s">
        <v>558</v>
      </c>
      <c r="S37" s="56">
        <f>INT(INDEX(挂机升级突破!$G$8:$G$22,章节关卡!$B37)*章节关卡!O37/6)</f>
        <v>22</v>
      </c>
      <c r="T37" s="56" t="s">
        <v>566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556</v>
      </c>
      <c r="G38" s="56">
        <f t="shared" si="20"/>
        <v>6000</v>
      </c>
      <c r="H38" s="56" t="s">
        <v>558</v>
      </c>
      <c r="I38" s="56">
        <f>INT(INDEX(挂机升级突破!$G$8:$G$22,章节关卡!$B38)*章节关卡!E38/6)</f>
        <v>30</v>
      </c>
      <c r="J38" s="56" t="s">
        <v>562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556</v>
      </c>
      <c r="Q38" s="56">
        <f t="shared" si="24"/>
        <v>9000</v>
      </c>
      <c r="R38" s="56" t="s">
        <v>558</v>
      </c>
      <c r="S38" s="56">
        <f>INT(INDEX(挂机升级突破!$G$8:$G$22,章节关卡!$B38)*章节关卡!O38/6)</f>
        <v>45</v>
      </c>
      <c r="T38" s="56" t="s">
        <v>567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556</v>
      </c>
      <c r="G39" s="56">
        <f t="shared" si="20"/>
        <v>9000</v>
      </c>
      <c r="H39" s="56" t="s">
        <v>558</v>
      </c>
      <c r="I39" s="56">
        <f>INT(INDEX(挂机升级突破!$G$8:$G$22,章节关卡!$B39)*章节关卡!E39/6)</f>
        <v>45</v>
      </c>
      <c r="J39" s="56" t="s">
        <v>567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556</v>
      </c>
      <c r="Q39" s="56">
        <f t="shared" si="24"/>
        <v>13500</v>
      </c>
      <c r="R39" s="56" t="s">
        <v>558</v>
      </c>
      <c r="S39" s="56">
        <f>INT(INDEX(挂机升级突破!$G$8:$G$22,章节关卡!$B39)*章节关卡!O39/6)</f>
        <v>67</v>
      </c>
      <c r="T39" s="56" t="s">
        <v>567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556</v>
      </c>
      <c r="G40" s="56">
        <f t="shared" si="20"/>
        <v>3840</v>
      </c>
      <c r="H40" s="56" t="s">
        <v>558</v>
      </c>
      <c r="I40" s="56">
        <f>INT(INDEX(挂机升级突破!$G$8:$G$22,章节关卡!$B40)*章节关卡!E40/6)</f>
        <v>22</v>
      </c>
      <c r="J40" s="56" t="s">
        <v>562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556</v>
      </c>
      <c r="Q40" s="56">
        <f t="shared" si="24"/>
        <v>5760</v>
      </c>
      <c r="R40" s="56" t="s">
        <v>558</v>
      </c>
      <c r="S40" s="56">
        <f>INT(INDEX(挂机升级突破!$G$8:$G$22,章节关卡!$B40)*章节关卡!O40/6)</f>
        <v>33</v>
      </c>
      <c r="T40" s="56" t="s">
        <v>566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556</v>
      </c>
      <c r="G41" s="56">
        <f t="shared" si="20"/>
        <v>7680</v>
      </c>
      <c r="H41" s="56" t="s">
        <v>558</v>
      </c>
      <c r="I41" s="56">
        <f>INT(INDEX(挂机升级突破!$G$8:$G$22,章节关卡!$B41)*章节关卡!E41/6)</f>
        <v>45</v>
      </c>
      <c r="J41" s="56" t="s">
        <v>562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556</v>
      </c>
      <c r="Q41" s="56">
        <f t="shared" si="24"/>
        <v>11520</v>
      </c>
      <c r="R41" s="56" t="s">
        <v>558</v>
      </c>
      <c r="S41" s="56">
        <f>INT(INDEX(挂机升级突破!$G$8:$G$22,章节关卡!$B41)*章节关卡!O41/6)</f>
        <v>67</v>
      </c>
      <c r="T41" s="56" t="s">
        <v>567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556</v>
      </c>
      <c r="G42" s="56">
        <f t="shared" si="20"/>
        <v>11520</v>
      </c>
      <c r="H42" s="56" t="s">
        <v>558</v>
      </c>
      <c r="I42" s="56">
        <f>INT(INDEX(挂机升级突破!$G$8:$G$22,章节关卡!$B42)*章节关卡!E42/6)</f>
        <v>67</v>
      </c>
      <c r="J42" s="56" t="s">
        <v>567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556</v>
      </c>
      <c r="Q42" s="56">
        <f t="shared" si="24"/>
        <v>17280</v>
      </c>
      <c r="R42" s="56" t="s">
        <v>558</v>
      </c>
      <c r="S42" s="56">
        <f>INT(INDEX(挂机升级突破!$G$8:$G$22,章节关卡!$B42)*章节关卡!O42/6)</f>
        <v>101</v>
      </c>
      <c r="T42" s="56" t="s">
        <v>567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556</v>
      </c>
      <c r="G43" s="56">
        <f t="shared" si="20"/>
        <v>4800</v>
      </c>
      <c r="H43" s="56" t="s">
        <v>559</v>
      </c>
      <c r="I43" s="56">
        <f>INT(INDEX(挂机升级突破!$H$8:$H$22,章节关卡!$B43)*章节关卡!E43/6)</f>
        <v>7</v>
      </c>
      <c r="J43" s="56" t="s">
        <v>562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556</v>
      </c>
      <c r="Q43" s="56">
        <f t="shared" si="24"/>
        <v>7200</v>
      </c>
      <c r="R43" s="56" t="s">
        <v>559</v>
      </c>
      <c r="S43" s="56">
        <f>INT(INDEX(挂机升级突破!$H$8:$H$22,章节关卡!$B43)*章节关卡!O43/6)</f>
        <v>11</v>
      </c>
      <c r="T43" s="56" t="s">
        <v>566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556</v>
      </c>
      <c r="G44" s="56">
        <f t="shared" si="20"/>
        <v>9600</v>
      </c>
      <c r="H44" s="56" t="s">
        <v>559</v>
      </c>
      <c r="I44" s="56">
        <f>INT(INDEX(挂机升级突破!$H$8:$H$22,章节关卡!$B44)*章节关卡!E44/6)</f>
        <v>15</v>
      </c>
      <c r="J44" s="56" t="s">
        <v>562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556</v>
      </c>
      <c r="Q44" s="56">
        <f t="shared" si="24"/>
        <v>14400</v>
      </c>
      <c r="R44" s="56" t="s">
        <v>559</v>
      </c>
      <c r="S44" s="56">
        <f>INT(INDEX(挂机升级突破!$H$8:$H$22,章节关卡!$B44)*章节关卡!O44/6)</f>
        <v>22</v>
      </c>
      <c r="T44" s="56" t="s">
        <v>567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556</v>
      </c>
      <c r="G45" s="56">
        <f t="shared" si="20"/>
        <v>14400</v>
      </c>
      <c r="H45" s="56" t="s">
        <v>559</v>
      </c>
      <c r="I45" s="56">
        <f>INT(INDEX(挂机升级突破!$H$8:$H$22,章节关卡!$B45)*章节关卡!E45/6)</f>
        <v>22</v>
      </c>
      <c r="J45" s="56" t="s">
        <v>567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556</v>
      </c>
      <c r="Q45" s="56">
        <f t="shared" si="24"/>
        <v>21600</v>
      </c>
      <c r="R45" s="56" t="s">
        <v>559</v>
      </c>
      <c r="S45" s="56">
        <f>INT(INDEX(挂机升级突破!$H$8:$H$22,章节关卡!$B45)*章节关卡!O45/6)</f>
        <v>33</v>
      </c>
      <c r="T45" s="56" t="s">
        <v>567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556</v>
      </c>
      <c r="G46" s="56">
        <f t="shared" si="20"/>
        <v>6000</v>
      </c>
      <c r="H46" s="56" t="s">
        <v>559</v>
      </c>
      <c r="I46" s="56">
        <f>INT(INDEX(挂机升级突破!$H$8:$H$22,章节关卡!$B46)*章节关卡!E46/6)</f>
        <v>15</v>
      </c>
      <c r="J46" s="56" t="s">
        <v>562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556</v>
      </c>
      <c r="Q46" s="56">
        <f t="shared" si="24"/>
        <v>9000</v>
      </c>
      <c r="R46" s="56" t="s">
        <v>559</v>
      </c>
      <c r="S46" s="56">
        <f>INT(INDEX(挂机升级突破!$H$8:$H$22,章节关卡!$B46)*章节关卡!O46/6)</f>
        <v>22</v>
      </c>
      <c r="T46" s="56" t="s">
        <v>566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556</v>
      </c>
      <c r="G47" s="56">
        <f t="shared" si="20"/>
        <v>12000</v>
      </c>
      <c r="H47" s="56" t="s">
        <v>559</v>
      </c>
      <c r="I47" s="56">
        <f>INT(INDEX(挂机升级突破!$H$8:$H$22,章节关卡!$B47)*章节关卡!E47/6)</f>
        <v>30</v>
      </c>
      <c r="J47" s="56" t="s">
        <v>562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556</v>
      </c>
      <c r="Q47" s="56">
        <f t="shared" si="24"/>
        <v>18000</v>
      </c>
      <c r="R47" s="56" t="s">
        <v>559</v>
      </c>
      <c r="S47" s="56">
        <f>INT(INDEX(挂机升级突破!$H$8:$H$22,章节关卡!$B47)*章节关卡!O47/6)</f>
        <v>45</v>
      </c>
      <c r="T47" s="56" t="s">
        <v>567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556</v>
      </c>
      <c r="G48" s="56">
        <f t="shared" si="20"/>
        <v>18000</v>
      </c>
      <c r="H48" s="56" t="s">
        <v>559</v>
      </c>
      <c r="I48" s="56">
        <f>INT(INDEX(挂机升级突破!$H$8:$H$22,章节关卡!$B48)*章节关卡!E48/6)</f>
        <v>45</v>
      </c>
      <c r="J48" s="56" t="s">
        <v>567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556</v>
      </c>
      <c r="Q48" s="56">
        <f t="shared" si="24"/>
        <v>27000</v>
      </c>
      <c r="R48" s="56" t="s">
        <v>559</v>
      </c>
      <c r="S48" s="56">
        <f>INT(INDEX(挂机升级突破!$H$8:$H$22,章节关卡!$B48)*章节关卡!O48/6)</f>
        <v>67</v>
      </c>
      <c r="T48" s="56" t="s">
        <v>567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556</v>
      </c>
      <c r="G49" s="56">
        <f t="shared" si="20"/>
        <v>7200</v>
      </c>
      <c r="H49" s="56" t="s">
        <v>559</v>
      </c>
      <c r="I49" s="56">
        <f>INT(INDEX(挂机升级突破!$H$8:$H$22,章节关卡!$B49)*章节关卡!E49/6)</f>
        <v>22</v>
      </c>
      <c r="J49" s="56" t="s">
        <v>562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556</v>
      </c>
      <c r="Q49" s="56">
        <f t="shared" si="24"/>
        <v>10800</v>
      </c>
      <c r="R49" s="56" t="s">
        <v>559</v>
      </c>
      <c r="S49" s="56">
        <f>INT(INDEX(挂机升级突破!$H$8:$H$22,章节关卡!$B49)*章节关卡!O49/6)</f>
        <v>33</v>
      </c>
      <c r="T49" s="56" t="s">
        <v>566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556</v>
      </c>
      <c r="G50" s="56">
        <f t="shared" si="20"/>
        <v>14400</v>
      </c>
      <c r="H50" s="56" t="s">
        <v>559</v>
      </c>
      <c r="I50" s="56">
        <f>INT(INDEX(挂机升级突破!$H$8:$H$22,章节关卡!$B50)*章节关卡!E50/6)</f>
        <v>45</v>
      </c>
      <c r="J50" s="56" t="s">
        <v>562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556</v>
      </c>
      <c r="Q50" s="56">
        <f t="shared" si="24"/>
        <v>21600</v>
      </c>
      <c r="R50" s="56" t="s">
        <v>559</v>
      </c>
      <c r="S50" s="56">
        <f>INT(INDEX(挂机升级突破!$H$8:$H$22,章节关卡!$B50)*章节关卡!O50/6)</f>
        <v>67</v>
      </c>
      <c r="T50" s="56" t="s">
        <v>567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556</v>
      </c>
      <c r="G51" s="56">
        <f t="shared" si="20"/>
        <v>21600</v>
      </c>
      <c r="H51" s="56" t="s">
        <v>559</v>
      </c>
      <c r="I51" s="56">
        <f>INT(INDEX(挂机升级突破!$H$8:$H$22,章节关卡!$B51)*章节关卡!E51/6)</f>
        <v>67</v>
      </c>
      <c r="J51" s="56" t="s">
        <v>567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556</v>
      </c>
      <c r="Q51" s="56">
        <f t="shared" si="24"/>
        <v>32400</v>
      </c>
      <c r="R51" s="56" t="s">
        <v>559</v>
      </c>
      <c r="S51" s="56">
        <f>INT(INDEX(挂机升级突破!$H$8:$H$22,章节关卡!$B51)*章节关卡!O51/6)</f>
        <v>101</v>
      </c>
      <c r="T51" s="56" t="s">
        <v>567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556</v>
      </c>
      <c r="G52" s="56">
        <f t="shared" si="20"/>
        <v>8640</v>
      </c>
      <c r="H52" s="56" t="s">
        <v>560</v>
      </c>
      <c r="I52" s="56">
        <f>INT(INDEX(挂机升级突破!$I$8:$I$22,章节关卡!$B52)*章节关卡!E52/6)</f>
        <v>7</v>
      </c>
      <c r="J52" s="56" t="s">
        <v>562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556</v>
      </c>
      <c r="Q52" s="56">
        <f t="shared" si="24"/>
        <v>12960</v>
      </c>
      <c r="R52" s="56" t="s">
        <v>560</v>
      </c>
      <c r="S52" s="56">
        <f>INT(INDEX(挂机升级突破!$I$8:$I$22,章节关卡!$B52)*章节关卡!O52/6)</f>
        <v>11</v>
      </c>
      <c r="T52" s="56" t="s">
        <v>566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556</v>
      </c>
      <c r="G53" s="56">
        <f t="shared" si="20"/>
        <v>17280</v>
      </c>
      <c r="H53" s="56" t="s">
        <v>560</v>
      </c>
      <c r="I53" s="56">
        <f>INT(INDEX(挂机升级突破!$I$8:$I$22,章节关卡!$B53)*章节关卡!E53/6)</f>
        <v>15</v>
      </c>
      <c r="J53" s="56" t="s">
        <v>562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556</v>
      </c>
      <c r="Q53" s="56">
        <f t="shared" si="24"/>
        <v>25920</v>
      </c>
      <c r="R53" s="56" t="s">
        <v>560</v>
      </c>
      <c r="S53" s="56">
        <f>INT(INDEX(挂机升级突破!$I$8:$I$22,章节关卡!$B53)*章节关卡!O53/6)</f>
        <v>22</v>
      </c>
      <c r="T53" s="56" t="s">
        <v>567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556</v>
      </c>
      <c r="G54" s="56">
        <f t="shared" si="20"/>
        <v>25920</v>
      </c>
      <c r="H54" s="56" t="s">
        <v>560</v>
      </c>
      <c r="I54" s="56">
        <f>INT(INDEX(挂机升级突破!$I$8:$I$22,章节关卡!$B54)*章节关卡!E54/6)</f>
        <v>22</v>
      </c>
      <c r="J54" s="56" t="s">
        <v>567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556</v>
      </c>
      <c r="Q54" s="56">
        <f t="shared" si="24"/>
        <v>38880</v>
      </c>
      <c r="R54" s="56" t="s">
        <v>560</v>
      </c>
      <c r="S54" s="56">
        <f>INT(INDEX(挂机升级突破!$I$8:$I$22,章节关卡!$B54)*章节关卡!O54/6)</f>
        <v>33</v>
      </c>
      <c r="T54" s="56" t="s">
        <v>567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556</v>
      </c>
      <c r="G55" s="56">
        <f t="shared" si="20"/>
        <v>10800</v>
      </c>
      <c r="H55" s="56" t="s">
        <v>560</v>
      </c>
      <c r="I55" s="56">
        <f>INT(INDEX(挂机升级突破!$I$8:$I$22,章节关卡!$B55)*章节关卡!E55/6)</f>
        <v>15</v>
      </c>
      <c r="J55" s="56" t="s">
        <v>562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556</v>
      </c>
      <c r="Q55" s="56">
        <f t="shared" si="24"/>
        <v>16200</v>
      </c>
      <c r="R55" s="56" t="s">
        <v>560</v>
      </c>
      <c r="S55" s="56">
        <f>INT(INDEX(挂机升级突破!$I$8:$I$22,章节关卡!$B55)*章节关卡!O55/6)</f>
        <v>22</v>
      </c>
      <c r="T55" s="56" t="s">
        <v>566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556</v>
      </c>
      <c r="G56" s="56">
        <f t="shared" si="20"/>
        <v>21600</v>
      </c>
      <c r="H56" s="56" t="s">
        <v>560</v>
      </c>
      <c r="I56" s="56">
        <f>INT(INDEX(挂机升级突破!$I$8:$I$22,章节关卡!$B56)*章节关卡!E56/6)</f>
        <v>30</v>
      </c>
      <c r="J56" s="56" t="s">
        <v>562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556</v>
      </c>
      <c r="Q56" s="56">
        <f t="shared" si="24"/>
        <v>32400</v>
      </c>
      <c r="R56" s="56" t="s">
        <v>560</v>
      </c>
      <c r="S56" s="56">
        <f>INT(INDEX(挂机升级突破!$I$8:$I$22,章节关卡!$B56)*章节关卡!O56/6)</f>
        <v>45</v>
      </c>
      <c r="T56" s="56" t="s">
        <v>567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556</v>
      </c>
      <c r="G57" s="56">
        <f t="shared" si="20"/>
        <v>32400</v>
      </c>
      <c r="H57" s="56" t="s">
        <v>560</v>
      </c>
      <c r="I57" s="56">
        <f>INT(INDEX(挂机升级突破!$I$8:$I$22,章节关卡!$B57)*章节关卡!E57/6)</f>
        <v>45</v>
      </c>
      <c r="J57" s="56" t="s">
        <v>567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556</v>
      </c>
      <c r="Q57" s="56">
        <f t="shared" si="24"/>
        <v>48600</v>
      </c>
      <c r="R57" s="56" t="s">
        <v>560</v>
      </c>
      <c r="S57" s="56">
        <f>INT(INDEX(挂机升级突破!$I$8:$I$22,章节关卡!$B57)*章节关卡!O57/6)</f>
        <v>67</v>
      </c>
      <c r="T57" s="56" t="s">
        <v>567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556</v>
      </c>
      <c r="G58" s="56">
        <f t="shared" si="20"/>
        <v>13200</v>
      </c>
      <c r="H58" s="56" t="s">
        <v>560</v>
      </c>
      <c r="I58" s="56">
        <f>INT(INDEX(挂机升级突破!$I$8:$I$22,章节关卡!$B58)*章节关卡!E58/6)</f>
        <v>22</v>
      </c>
      <c r="J58" s="56" t="s">
        <v>562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556</v>
      </c>
      <c r="Q58" s="56">
        <f t="shared" si="24"/>
        <v>19800</v>
      </c>
      <c r="R58" s="56" t="s">
        <v>560</v>
      </c>
      <c r="S58" s="56">
        <f>INT(INDEX(挂机升级突破!$I$8:$I$22,章节关卡!$B58)*章节关卡!O58/6)</f>
        <v>33</v>
      </c>
      <c r="T58" s="56" t="s">
        <v>566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556</v>
      </c>
      <c r="G59" s="56">
        <f t="shared" si="20"/>
        <v>26400</v>
      </c>
      <c r="H59" s="56" t="s">
        <v>560</v>
      </c>
      <c r="I59" s="56">
        <f>INT(INDEX(挂机升级突破!$I$8:$I$22,章节关卡!$B59)*章节关卡!E59/6)</f>
        <v>45</v>
      </c>
      <c r="J59" s="56" t="s">
        <v>562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556</v>
      </c>
      <c r="Q59" s="56">
        <f t="shared" si="24"/>
        <v>39600</v>
      </c>
      <c r="R59" s="56" t="s">
        <v>560</v>
      </c>
      <c r="S59" s="56">
        <f>INT(INDEX(挂机升级突破!$I$8:$I$22,章节关卡!$B59)*章节关卡!O59/6)</f>
        <v>67</v>
      </c>
      <c r="T59" s="56" t="s">
        <v>567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556</v>
      </c>
      <c r="G60" s="56">
        <f t="shared" si="20"/>
        <v>39600</v>
      </c>
      <c r="H60" s="56" t="s">
        <v>560</v>
      </c>
      <c r="I60" s="56">
        <f>INT(INDEX(挂机升级突破!$I$8:$I$22,章节关卡!$B60)*章节关卡!E60/6)</f>
        <v>67</v>
      </c>
      <c r="J60" s="56" t="s">
        <v>567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556</v>
      </c>
      <c r="Q60" s="56">
        <f t="shared" si="24"/>
        <v>59400</v>
      </c>
      <c r="R60" s="56" t="s">
        <v>560</v>
      </c>
      <c r="S60" s="56">
        <f>INT(INDEX(挂机升级突破!$I$8:$I$22,章节关卡!$B60)*章节关卡!O60/6)</f>
        <v>101</v>
      </c>
      <c r="T60" s="56" t="s">
        <v>567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556</v>
      </c>
      <c r="G61" s="56">
        <f t="shared" si="20"/>
        <v>15600</v>
      </c>
      <c r="H61" s="56" t="s">
        <v>561</v>
      </c>
      <c r="I61" s="56">
        <f>INT(INDEX(挂机升级突破!$J$8:$J$22,章节关卡!$B61)*章节关卡!E61/6)</f>
        <v>7</v>
      </c>
      <c r="J61" s="56" t="s">
        <v>562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556</v>
      </c>
      <c r="Q61" s="56">
        <f t="shared" si="24"/>
        <v>23400</v>
      </c>
      <c r="R61" s="56" t="s">
        <v>561</v>
      </c>
      <c r="S61" s="56">
        <f>INT(INDEX(挂机升级突破!$J$8:$J$22,章节关卡!$B61)*章节关卡!O61/6)</f>
        <v>11</v>
      </c>
      <c r="T61" s="56" t="s">
        <v>566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556</v>
      </c>
      <c r="G62" s="56">
        <f t="shared" si="20"/>
        <v>31200</v>
      </c>
      <c r="H62" s="56" t="s">
        <v>561</v>
      </c>
      <c r="I62" s="56">
        <f>INT(INDEX(挂机升级突破!$J$8:$J$22,章节关卡!$B62)*章节关卡!E62/6)</f>
        <v>15</v>
      </c>
      <c r="J62" s="56" t="s">
        <v>562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556</v>
      </c>
      <c r="Q62" s="56">
        <f t="shared" si="24"/>
        <v>46800</v>
      </c>
      <c r="R62" s="56" t="s">
        <v>561</v>
      </c>
      <c r="S62" s="56">
        <f>INT(INDEX(挂机升级突破!$J$8:$J$22,章节关卡!$B62)*章节关卡!O62/6)</f>
        <v>22</v>
      </c>
      <c r="T62" s="56" t="s">
        <v>567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556</v>
      </c>
      <c r="G63" s="56">
        <f t="shared" si="20"/>
        <v>46800</v>
      </c>
      <c r="H63" s="56" t="s">
        <v>561</v>
      </c>
      <c r="I63" s="56">
        <f>INT(INDEX(挂机升级突破!$J$8:$J$22,章节关卡!$B63)*章节关卡!E63/6)</f>
        <v>22</v>
      </c>
      <c r="J63" s="56" t="s">
        <v>567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556</v>
      </c>
      <c r="Q63" s="56">
        <f t="shared" si="24"/>
        <v>70200</v>
      </c>
      <c r="R63" s="56" t="s">
        <v>561</v>
      </c>
      <c r="S63" s="56">
        <f>INT(INDEX(挂机升级突破!$J$8:$J$22,章节关卡!$B63)*章节关卡!O63/6)</f>
        <v>33</v>
      </c>
      <c r="T63" s="56" t="s">
        <v>567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556</v>
      </c>
      <c r="G64" s="56">
        <f t="shared" si="20"/>
        <v>18000</v>
      </c>
      <c r="H64" s="56" t="s">
        <v>561</v>
      </c>
      <c r="I64" s="56">
        <f>INT(INDEX(挂机升级突破!$J$8:$J$22,章节关卡!$B64)*章节关卡!E64/6)</f>
        <v>15</v>
      </c>
      <c r="J64" s="56" t="s">
        <v>562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556</v>
      </c>
      <c r="Q64" s="56">
        <f t="shared" si="24"/>
        <v>27000</v>
      </c>
      <c r="R64" s="56" t="s">
        <v>561</v>
      </c>
      <c r="S64" s="56">
        <f>INT(INDEX(挂机升级突破!$J$8:$J$22,章节关卡!$B64)*章节关卡!O64/6)</f>
        <v>22</v>
      </c>
      <c r="T64" s="56" t="s">
        <v>566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556</v>
      </c>
      <c r="G65" s="56">
        <f t="shared" si="20"/>
        <v>36000</v>
      </c>
      <c r="H65" s="56" t="s">
        <v>561</v>
      </c>
      <c r="I65" s="56">
        <f>INT(INDEX(挂机升级突破!$J$8:$J$22,章节关卡!$B65)*章节关卡!E65/6)</f>
        <v>30</v>
      </c>
      <c r="J65" s="56" t="s">
        <v>562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556</v>
      </c>
      <c r="Q65" s="56">
        <f t="shared" si="24"/>
        <v>54000</v>
      </c>
      <c r="R65" s="56" t="s">
        <v>561</v>
      </c>
      <c r="S65" s="56">
        <f>INT(INDEX(挂机升级突破!$J$8:$J$22,章节关卡!$B65)*章节关卡!O65/6)</f>
        <v>45</v>
      </c>
      <c r="T65" s="56" t="s">
        <v>567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556</v>
      </c>
      <c r="G66" s="56">
        <f t="shared" si="20"/>
        <v>54000</v>
      </c>
      <c r="H66" s="56" t="s">
        <v>561</v>
      </c>
      <c r="I66" s="56">
        <f>INT(INDEX(挂机升级突破!$J$8:$J$22,章节关卡!$B66)*章节关卡!E66/6)</f>
        <v>45</v>
      </c>
      <c r="J66" s="56" t="s">
        <v>567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556</v>
      </c>
      <c r="Q66" s="56">
        <f t="shared" si="24"/>
        <v>81000</v>
      </c>
      <c r="R66" s="56" t="s">
        <v>561</v>
      </c>
      <c r="S66" s="56">
        <f>INT(INDEX(挂机升级突破!$J$8:$J$22,章节关卡!$B66)*章节关卡!O66/6)</f>
        <v>67</v>
      </c>
      <c r="T66" s="56" t="s">
        <v>567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556</v>
      </c>
      <c r="G67" s="56">
        <f t="shared" si="20"/>
        <v>21000</v>
      </c>
      <c r="H67" s="56" t="s">
        <v>561</v>
      </c>
      <c r="I67" s="56">
        <f>INT(INDEX(挂机升级突破!$J$8:$J$22,章节关卡!$B67)*章节关卡!E67/6)</f>
        <v>30</v>
      </c>
      <c r="J67" s="56" t="s">
        <v>562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556</v>
      </c>
      <c r="Q67" s="56">
        <f t="shared" si="24"/>
        <v>47250</v>
      </c>
      <c r="R67" s="56" t="s">
        <v>561</v>
      </c>
      <c r="S67" s="56">
        <f>INT(INDEX(挂机升级突破!$J$8:$J$22,章节关卡!$B67)*章节关卡!O67/6)</f>
        <v>45</v>
      </c>
      <c r="T67" s="56" t="s">
        <v>566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556</v>
      </c>
      <c r="G68" s="56">
        <f t="shared" si="20"/>
        <v>42000</v>
      </c>
      <c r="H68" s="56" t="s">
        <v>561</v>
      </c>
      <c r="I68" s="56">
        <f>INT(INDEX(挂机升级突破!$J$8:$J$22,章节关卡!$B68)*章节关卡!E68/6)</f>
        <v>60</v>
      </c>
      <c r="J68" s="56" t="s">
        <v>562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556</v>
      </c>
      <c r="Q68" s="56">
        <f t="shared" si="24"/>
        <v>94500</v>
      </c>
      <c r="R68" s="56" t="s">
        <v>561</v>
      </c>
      <c r="S68" s="56">
        <f>INT(INDEX(挂机升级突破!$J$8:$J$22,章节关卡!$B68)*章节关卡!O68/6)</f>
        <v>90</v>
      </c>
      <c r="T68" s="56" t="s">
        <v>567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556</v>
      </c>
      <c r="G69" s="56">
        <f t="shared" si="20"/>
        <v>63000</v>
      </c>
      <c r="H69" s="56" t="s">
        <v>561</v>
      </c>
      <c r="I69" s="56">
        <f>INT(INDEX(挂机升级突破!$J$8:$J$22,章节关卡!$B69)*章节关卡!E69/6)</f>
        <v>90</v>
      </c>
      <c r="J69" s="56" t="s">
        <v>567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556</v>
      </c>
      <c r="Q69" s="56">
        <f t="shared" si="24"/>
        <v>141750</v>
      </c>
      <c r="R69" s="56" t="s">
        <v>561</v>
      </c>
      <c r="S69" s="56">
        <f>INT(INDEX(挂机升级突破!$J$8:$J$22,章节关卡!$B69)*章节关卡!O69/6)</f>
        <v>135</v>
      </c>
      <c r="T69" s="56" t="s">
        <v>567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topLeftCell="A43" workbookViewId="0">
      <selection activeCell="S21" sqref="S2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80" t="s">
        <v>85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75</v>
      </c>
      <c r="D5" s="82" t="s">
        <v>43</v>
      </c>
      <c r="E5" s="82"/>
      <c r="F5" s="82"/>
      <c r="G5" s="82"/>
      <c r="I5" s="14" t="s">
        <v>44</v>
      </c>
      <c r="J5" s="15">
        <f>SUMIFS(章节关卡!$AS$5:$AS$200,章节关卡!$AQ$5:$AQ$200,"="&amp;分段产出计算!J4)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95</v>
      </c>
      <c r="D6" s="82"/>
      <c r="E6" s="82"/>
      <c r="F6" s="82"/>
      <c r="G6" s="82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115</v>
      </c>
      <c r="D7" s="82"/>
      <c r="E7" s="82"/>
      <c r="F7" s="82"/>
      <c r="G7" s="82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135</v>
      </c>
      <c r="D8" s="82"/>
      <c r="E8" s="82"/>
      <c r="F8" s="82"/>
      <c r="G8" s="82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155</v>
      </c>
      <c r="D9" s="82"/>
      <c r="E9" s="82"/>
      <c r="F9" s="82"/>
      <c r="G9" s="82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190</v>
      </c>
      <c r="D10" s="82"/>
      <c r="E10" s="82"/>
      <c r="F10" s="82"/>
      <c r="G10" s="82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230</v>
      </c>
      <c r="D11" s="82"/>
      <c r="E11" s="82"/>
      <c r="F11" s="82"/>
      <c r="G11" s="82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270</v>
      </c>
      <c r="D12" s="82"/>
      <c r="E12" s="82"/>
      <c r="F12" s="82"/>
      <c r="G12" s="82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385</v>
      </c>
      <c r="D13" s="82"/>
      <c r="E13" s="82"/>
      <c r="F13" s="82"/>
      <c r="G13" s="82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83" t="s">
        <v>52</v>
      </c>
      <c r="E18" s="84"/>
      <c r="F18" s="84"/>
      <c r="G18" s="85"/>
      <c r="I18" s="14" t="s">
        <v>54</v>
      </c>
      <c r="J18" s="15">
        <f>SUMIFS(章节关卡!$AS$5:$AS$200,章节关卡!$AQ$5:$AQ$200,"="&amp;分段产出计算!J17)</f>
        <v>1260</v>
      </c>
      <c r="K18" s="14" t="s">
        <v>53</v>
      </c>
      <c r="L18" s="15">
        <f>SUMIFS(章节关卡!$BA$5:$BA$214,章节关卡!$AY$5:$AY$214,"="&amp;分段产出计算!L17)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535</v>
      </c>
      <c r="D19" s="86"/>
      <c r="E19" s="87"/>
      <c r="F19" s="87"/>
      <c r="G19" s="88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580</v>
      </c>
      <c r="D20" s="86"/>
      <c r="E20" s="87"/>
      <c r="F20" s="87"/>
      <c r="G20" s="88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630</v>
      </c>
      <c r="D21" s="86"/>
      <c r="E21" s="87"/>
      <c r="F21" s="87"/>
      <c r="G21" s="88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680</v>
      </c>
      <c r="D22" s="86"/>
      <c r="E22" s="87"/>
      <c r="F22" s="87"/>
      <c r="G22" s="88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730</v>
      </c>
      <c r="D23" s="86"/>
      <c r="E23" s="87"/>
      <c r="F23" s="87"/>
      <c r="G23" s="88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775</v>
      </c>
      <c r="D24" s="86"/>
      <c r="E24" s="87"/>
      <c r="F24" s="87"/>
      <c r="G24" s="88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825</v>
      </c>
      <c r="D25" s="86"/>
      <c r="E25" s="87"/>
      <c r="F25" s="87"/>
      <c r="G25" s="88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875</v>
      </c>
      <c r="D26" s="86"/>
      <c r="E26" s="87"/>
      <c r="F26" s="87"/>
      <c r="G26" s="88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970</v>
      </c>
      <c r="D27" s="89"/>
      <c r="E27" s="90"/>
      <c r="F27" s="90"/>
      <c r="G27" s="91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83" t="s">
        <v>83</v>
      </c>
      <c r="E31" s="84"/>
      <c r="F31" s="84"/>
      <c r="G31" s="85"/>
      <c r="I31" s="14" t="s">
        <v>59</v>
      </c>
      <c r="J31" s="15">
        <f>SUMIFS(章节关卡!$AS$5:$AS$200,章节关卡!$AQ$5:$AQ$200,"="&amp;分段产出计算!J30)</f>
        <v>1400</v>
      </c>
      <c r="K31" s="14" t="s">
        <v>60</v>
      </c>
      <c r="L31" s="15">
        <f>SUMIFS(章节关卡!$BA$5:$BA$214,章节关卡!$AY$5:$AY$214,"="&amp;分段产出计算!L30)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86"/>
      <c r="E32" s="87"/>
      <c r="F32" s="87"/>
      <c r="G32" s="88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86"/>
      <c r="E33" s="87"/>
      <c r="F33" s="87"/>
      <c r="G33" s="88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86"/>
      <c r="E34" s="87"/>
      <c r="F34" s="87"/>
      <c r="G34" s="88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86"/>
      <c r="E35" s="87"/>
      <c r="F35" s="87"/>
      <c r="G35" s="88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86"/>
      <c r="E36" s="87"/>
      <c r="F36" s="87"/>
      <c r="G36" s="88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86"/>
      <c r="E37" s="87"/>
      <c r="F37" s="87"/>
      <c r="G37" s="88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86"/>
      <c r="E38" s="87"/>
      <c r="F38" s="87"/>
      <c r="G38" s="88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86"/>
      <c r="E39" s="87"/>
      <c r="F39" s="87"/>
      <c r="G39" s="88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89"/>
      <c r="E40" s="90"/>
      <c r="F40" s="90"/>
      <c r="G40" s="91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83" t="s">
        <v>84</v>
      </c>
      <c r="E44" s="84"/>
      <c r="F44" s="84"/>
      <c r="G44" s="85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1735</v>
      </c>
      <c r="D45" s="86"/>
      <c r="E45" s="87"/>
      <c r="F45" s="87"/>
      <c r="G45" s="88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2025</v>
      </c>
      <c r="D46" s="86"/>
      <c r="E46" s="87"/>
      <c r="F46" s="87"/>
      <c r="G46" s="88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2315</v>
      </c>
      <c r="D47" s="86"/>
      <c r="E47" s="87"/>
      <c r="F47" s="87"/>
      <c r="G47" s="88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2605</v>
      </c>
      <c r="D48" s="86"/>
      <c r="E48" s="87"/>
      <c r="F48" s="87"/>
      <c r="G48" s="88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2895</v>
      </c>
      <c r="D49" s="86"/>
      <c r="E49" s="87"/>
      <c r="F49" s="87"/>
      <c r="G49" s="88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3185</v>
      </c>
      <c r="D50" s="86"/>
      <c r="E50" s="87"/>
      <c r="F50" s="87"/>
      <c r="G50" s="88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3475</v>
      </c>
      <c r="D51" s="86"/>
      <c r="E51" s="87"/>
      <c r="F51" s="87"/>
      <c r="G51" s="88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3760</v>
      </c>
      <c r="D52" s="86"/>
      <c r="E52" s="87"/>
      <c r="F52" s="87"/>
      <c r="G52" s="88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4340</v>
      </c>
      <c r="D53" s="89"/>
      <c r="E53" s="90"/>
      <c r="F53" s="90"/>
      <c r="G53" s="91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6000</v>
      </c>
      <c r="D57" s="82" t="s">
        <v>197</v>
      </c>
      <c r="E57" s="82"/>
      <c r="F57" s="82"/>
      <c r="G57" s="82"/>
      <c r="I57" s="25" t="s">
        <v>130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6600</v>
      </c>
      <c r="D58" s="82"/>
      <c r="E58" s="82"/>
      <c r="F58" s="82"/>
      <c r="G58" s="82"/>
      <c r="I58" s="27" t="s">
        <v>189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7200</v>
      </c>
      <c r="D59" s="82"/>
      <c r="E59" s="82"/>
      <c r="F59" s="82"/>
      <c r="G59" s="82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7800</v>
      </c>
      <c r="D60" s="82"/>
      <c r="E60" s="82"/>
      <c r="F60" s="82"/>
      <c r="G60" s="82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8400</v>
      </c>
      <c r="D61" s="82"/>
      <c r="E61" s="82"/>
      <c r="F61" s="82"/>
      <c r="G61" s="82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9000</v>
      </c>
      <c r="D62" s="82"/>
      <c r="E62" s="82"/>
      <c r="F62" s="82"/>
      <c r="G62" s="82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9600</v>
      </c>
      <c r="C63" s="16"/>
      <c r="D63" s="82"/>
      <c r="E63" s="82"/>
      <c r="F63" s="82"/>
      <c r="G63" s="82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10200</v>
      </c>
      <c r="C64" s="16"/>
      <c r="D64" s="82"/>
      <c r="E64" s="82"/>
      <c r="F64" s="82"/>
      <c r="G64" s="82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10800</v>
      </c>
      <c r="C65" s="16"/>
      <c r="D65" s="82"/>
      <c r="E65" s="82"/>
      <c r="F65" s="82"/>
      <c r="G65" s="82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12000</v>
      </c>
      <c r="D66" s="82"/>
      <c r="E66" s="82"/>
      <c r="F66" s="82"/>
      <c r="G66" s="82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9160</v>
      </c>
      <c r="D71" s="82"/>
      <c r="E71" s="82"/>
      <c r="F71" s="82"/>
      <c r="G71" s="82"/>
      <c r="I71" s="27" t="s">
        <v>196</v>
      </c>
      <c r="J71" s="15">
        <f>SUMIFS(章节关卡!$AS$5:$AS$200,章节关卡!$AQ$5:$AQ$200,"="&amp;分段产出计算!J70)</f>
        <v>6000</v>
      </c>
      <c r="K71" s="27" t="s">
        <v>195</v>
      </c>
      <c r="L71" s="15">
        <f>SUMIFS(章节关卡!$AS$5:$AS$200,章节关卡!$AQ$5:$AQ$200,"="&amp;分段产出计算!L70)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10075</v>
      </c>
      <c r="D72" s="82"/>
      <c r="E72" s="82"/>
      <c r="F72" s="82"/>
      <c r="G72" s="82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10990</v>
      </c>
      <c r="D73" s="82"/>
      <c r="E73" s="82"/>
      <c r="F73" s="82"/>
      <c r="G73" s="82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11905</v>
      </c>
      <c r="D74" s="82"/>
      <c r="E74" s="82"/>
      <c r="F74" s="82"/>
      <c r="G74" s="82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12825</v>
      </c>
      <c r="D75" s="82"/>
      <c r="E75" s="82"/>
      <c r="F75" s="82"/>
      <c r="G75" s="82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13740</v>
      </c>
      <c r="D76" s="82"/>
      <c r="E76" s="82"/>
      <c r="F76" s="82"/>
      <c r="G76" s="82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14655</v>
      </c>
      <c r="D77" s="82"/>
      <c r="E77" s="82"/>
      <c r="F77" s="82"/>
      <c r="G77" s="82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15570</v>
      </c>
      <c r="D78" s="82"/>
      <c r="E78" s="82"/>
      <c r="F78" s="82"/>
      <c r="G78" s="82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16485</v>
      </c>
      <c r="D79" s="82"/>
      <c r="E79" s="82"/>
      <c r="F79" s="82"/>
      <c r="G79" s="82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18320</v>
      </c>
      <c r="D80" s="82"/>
      <c r="E80" s="82"/>
      <c r="F80" s="82"/>
      <c r="G80" s="82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15000</v>
      </c>
      <c r="D85" s="82"/>
      <c r="E85" s="82"/>
      <c r="F85" s="82"/>
      <c r="G85" s="82"/>
      <c r="I85" s="27" t="s">
        <v>196</v>
      </c>
      <c r="J85" s="15">
        <f>SUMIFS(章节关卡!$AS$5:$AS$200,章节关卡!$AQ$5:$AQ$200,"="&amp;分段产出计算!J84)</f>
        <v>7500</v>
      </c>
      <c r="K85" s="27" t="s">
        <v>195</v>
      </c>
      <c r="L85" s="15">
        <f>SUMIFS(章节关卡!$AS$5:$AS$200,章节关卡!$AQ$5:$AQ$200,"="&amp;分段产出计算!L84)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16500</v>
      </c>
      <c r="D86" s="82"/>
      <c r="E86" s="82"/>
      <c r="F86" s="82"/>
      <c r="G86" s="82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18000</v>
      </c>
      <c r="D87" s="82"/>
      <c r="E87" s="82"/>
      <c r="F87" s="82"/>
      <c r="G87" s="82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19500</v>
      </c>
      <c r="D88" s="82"/>
      <c r="E88" s="82"/>
      <c r="F88" s="82"/>
      <c r="G88" s="82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21000</v>
      </c>
      <c r="D89" s="82"/>
      <c r="E89" s="82"/>
      <c r="F89" s="82"/>
      <c r="G89" s="82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22500</v>
      </c>
      <c r="D90" s="82"/>
      <c r="E90" s="82"/>
      <c r="F90" s="82"/>
      <c r="G90" s="82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24000</v>
      </c>
      <c r="D91" s="82"/>
      <c r="E91" s="82"/>
      <c r="F91" s="82"/>
      <c r="G91" s="82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25500</v>
      </c>
      <c r="D92" s="82"/>
      <c r="E92" s="82"/>
      <c r="F92" s="82"/>
      <c r="G92" s="82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27000</v>
      </c>
      <c r="D93" s="82"/>
      <c r="E93" s="82"/>
      <c r="F93" s="82"/>
      <c r="G93" s="82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30000</v>
      </c>
      <c r="D94" s="82"/>
      <c r="E94" s="82"/>
      <c r="F94" s="82"/>
      <c r="G94" s="82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82"/>
      <c r="E98" s="82"/>
      <c r="F98" s="82"/>
      <c r="G98" s="82"/>
      <c r="I98" s="27" t="s">
        <v>196</v>
      </c>
      <c r="J98" s="15">
        <f>SUMIFS(章节关卡!$AS$5:$AS$200,章节关卡!$AQ$5:$AQ$200,"="&amp;分段产出计算!J97)</f>
        <v>9000</v>
      </c>
      <c r="K98" s="27" t="s">
        <v>195</v>
      </c>
      <c r="L98" s="15">
        <f>SUMIFS(章节关卡!$AS$5:$AS$200,章节关卡!$AQ$5:$AQ$200,"="&amp;分段产出计算!L97)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22260</v>
      </c>
      <c r="D99" s="82"/>
      <c r="E99" s="82"/>
      <c r="F99" s="82"/>
      <c r="G99" s="82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24285</v>
      </c>
      <c r="D100" s="82"/>
      <c r="E100" s="82"/>
      <c r="F100" s="82"/>
      <c r="G100" s="82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26310</v>
      </c>
      <c r="D101" s="82"/>
      <c r="E101" s="82"/>
      <c r="F101" s="82"/>
      <c r="G101" s="82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28335</v>
      </c>
      <c r="D102" s="82"/>
      <c r="E102" s="82"/>
      <c r="F102" s="82"/>
      <c r="G102" s="82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30355</v>
      </c>
      <c r="D103" s="82"/>
      <c r="E103" s="82"/>
      <c r="F103" s="82"/>
      <c r="G103" s="82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32380</v>
      </c>
      <c r="D104" s="82"/>
      <c r="E104" s="82"/>
      <c r="F104" s="82"/>
      <c r="G104" s="82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34405</v>
      </c>
      <c r="D105" s="82"/>
      <c r="E105" s="82"/>
      <c r="F105" s="82"/>
      <c r="G105" s="82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36430</v>
      </c>
      <c r="D106" s="82"/>
      <c r="E106" s="82"/>
      <c r="F106" s="82"/>
      <c r="G106" s="82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40475</v>
      </c>
      <c r="D107" s="82"/>
      <c r="E107" s="82"/>
      <c r="F107" s="82"/>
      <c r="G107" s="82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82"/>
      <c r="E111" s="82"/>
      <c r="F111" s="82"/>
      <c r="G111" s="82"/>
      <c r="I111" s="27" t="s">
        <v>196</v>
      </c>
      <c r="J111" s="15">
        <f>SUMIFS(章节关卡!$AS$5:$AS$200,章节关卡!$AQ$5:$AQ$200,"="&amp;分段产出计算!J110)</f>
        <v>10800</v>
      </c>
      <c r="K111" s="27" t="s">
        <v>195</v>
      </c>
      <c r="L111" s="15">
        <f>SUMIFS(章节关卡!$AS$5:$AS$200,章节关卡!$AQ$5:$AQ$200,"="&amp;分段产出计算!L110)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82"/>
      <c r="E112" s="82"/>
      <c r="F112" s="82"/>
      <c r="G112" s="82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36245</v>
      </c>
      <c r="D113" s="82"/>
      <c r="E113" s="82"/>
      <c r="F113" s="82"/>
      <c r="G113" s="82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39265</v>
      </c>
      <c r="D114" s="82"/>
      <c r="E114" s="82"/>
      <c r="F114" s="82"/>
      <c r="G114" s="82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42285</v>
      </c>
      <c r="D115" s="82"/>
      <c r="E115" s="82"/>
      <c r="F115" s="82"/>
      <c r="G115" s="82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45305</v>
      </c>
      <c r="D116" s="82"/>
      <c r="E116" s="82"/>
      <c r="F116" s="82"/>
      <c r="G116" s="82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48325</v>
      </c>
      <c r="D117" s="82"/>
      <c r="E117" s="82"/>
      <c r="F117" s="82"/>
      <c r="G117" s="82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51345</v>
      </c>
      <c r="D118" s="82"/>
      <c r="E118" s="82"/>
      <c r="F118" s="82"/>
      <c r="G118" s="82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54365</v>
      </c>
      <c r="D119" s="82"/>
      <c r="E119" s="82"/>
      <c r="F119" s="82"/>
      <c r="G119" s="82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60410</v>
      </c>
      <c r="D120" s="82"/>
      <c r="E120" s="82"/>
      <c r="F120" s="82"/>
      <c r="G120" s="82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47750</v>
      </c>
      <c r="D124" s="82"/>
      <c r="E124" s="82"/>
      <c r="F124" s="82"/>
      <c r="G124" s="82"/>
      <c r="I124" s="27" t="s">
        <v>196</v>
      </c>
      <c r="J124" s="15">
        <f>SUMIFS(章节关卡!$AS$5:$AS$200,章节关卡!$AQ$5:$AQ$200,"="&amp;分段产出计算!J123)</f>
        <v>13200</v>
      </c>
      <c r="K124" s="27" t="s">
        <v>195</v>
      </c>
      <c r="L124" s="15">
        <f>SUMIFS(章节关卡!$AS$5:$AS$200,章节关卡!$AQ$5:$AQ$200,"="&amp;分段产出计算!L123)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52525</v>
      </c>
      <c r="D125" s="82"/>
      <c r="E125" s="82"/>
      <c r="F125" s="82"/>
      <c r="G125" s="82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57300</v>
      </c>
      <c r="D126" s="82"/>
      <c r="E126" s="82"/>
      <c r="F126" s="82"/>
      <c r="G126" s="82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62075</v>
      </c>
      <c r="D127" s="82"/>
      <c r="E127" s="82"/>
      <c r="F127" s="82"/>
      <c r="G127" s="82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66850</v>
      </c>
      <c r="D128" s="82"/>
      <c r="E128" s="82"/>
      <c r="F128" s="82"/>
      <c r="G128" s="82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71630</v>
      </c>
      <c r="D129" s="82"/>
      <c r="E129" s="82"/>
      <c r="F129" s="82"/>
      <c r="G129" s="82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76405</v>
      </c>
      <c r="D130" s="82"/>
      <c r="E130" s="82"/>
      <c r="F130" s="82"/>
      <c r="G130" s="82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81180</v>
      </c>
      <c r="D131" s="82"/>
      <c r="E131" s="82"/>
      <c r="F131" s="82"/>
      <c r="G131" s="82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85955</v>
      </c>
      <c r="D132" s="82"/>
      <c r="E132" s="82"/>
      <c r="F132" s="82"/>
      <c r="G132" s="82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95505</v>
      </c>
      <c r="D133" s="82"/>
      <c r="E133" s="82"/>
      <c r="F133" s="82"/>
      <c r="G133" s="82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</row>
    <row r="137" spans="1:17" ht="17.25" x14ac:dyDescent="0.2">
      <c r="A137" s="18">
        <v>100</v>
      </c>
      <c r="B137" s="18">
        <v>77135</v>
      </c>
      <c r="D137" s="82"/>
      <c r="E137" s="82"/>
      <c r="F137" s="82"/>
      <c r="G137" s="82"/>
      <c r="I137" s="55" t="s">
        <v>184</v>
      </c>
      <c r="J137" s="56">
        <v>11</v>
      </c>
      <c r="K137" s="55" t="s">
        <v>184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7" ht="16.5" x14ac:dyDescent="0.2">
      <c r="A138" s="18">
        <v>101</v>
      </c>
      <c r="B138" s="18">
        <v>84850</v>
      </c>
      <c r="D138" s="82"/>
      <c r="E138" s="82"/>
      <c r="F138" s="82"/>
      <c r="G138" s="82"/>
      <c r="I138" s="55" t="s">
        <v>196</v>
      </c>
      <c r="J138" s="15">
        <f>SUMIFS(章节关卡!$AS$5:$AS$200,章节关卡!$AQ$5:$AQ$200,"="&amp;分段产出计算!J137)</f>
        <v>15900</v>
      </c>
      <c r="K138" s="55" t="s">
        <v>195</v>
      </c>
      <c r="L138" s="15">
        <f>SUMIFS(章节关卡!$AS$5:$AS$200,章节关卡!$AQ$5:$AQ$200,"="&amp;分段产出计算!L137)</f>
        <v>13200</v>
      </c>
      <c r="N138" s="56">
        <v>1</v>
      </c>
      <c r="O138" s="22">
        <f>N138/$N$122</f>
        <v>6.8493150684931503E-2</v>
      </c>
      <c r="P138" s="56">
        <f>INT($J$144*O138/5)*5</f>
        <v>77135</v>
      </c>
    </row>
    <row r="139" spans="1:17" ht="16.5" x14ac:dyDescent="0.2">
      <c r="A139" s="18">
        <v>102</v>
      </c>
      <c r="B139" s="18">
        <v>92560</v>
      </c>
      <c r="D139" s="82"/>
      <c r="E139" s="82"/>
      <c r="F139" s="82"/>
      <c r="G139" s="82"/>
      <c r="I139" s="55" t="s">
        <v>190</v>
      </c>
      <c r="J139" s="15">
        <f>SUMIFS(芦花古楼!$D$5:$D$104,芦花古楼!$B$5:$B$104,"="&amp;分段产出计算!J137)</f>
        <v>47700</v>
      </c>
      <c r="K139" s="55" t="s">
        <v>191</v>
      </c>
      <c r="L139" s="15">
        <f>SUMIFS(芦花古楼!$M$5:$M$104,芦花古楼!$K$5:$K$104,"="&amp;分段产出计算!J137)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84850</v>
      </c>
    </row>
    <row r="140" spans="1:17" ht="16.5" x14ac:dyDescent="0.2">
      <c r="A140" s="18">
        <v>103</v>
      </c>
      <c r="B140" s="18">
        <v>100275</v>
      </c>
      <c r="D140" s="82"/>
      <c r="E140" s="82"/>
      <c r="F140" s="82"/>
      <c r="G140" s="82"/>
      <c r="I140" s="55" t="s">
        <v>192</v>
      </c>
      <c r="J140" s="15">
        <f>SUMIFS(芦花古楼!$V$5:$V$104,芦花古楼!$T$5:$T$104,"="&amp;分段产出计算!J137)</f>
        <v>95400</v>
      </c>
      <c r="K140" s="55" t="s">
        <v>193</v>
      </c>
      <c r="L140" s="15">
        <f>SUMIFS(芦花古楼!$AE$5:$AE$104,芦花古楼!$AC$5:$AC$104,"="&amp;分段产出计算!J137)</f>
        <v>95400</v>
      </c>
      <c r="N140" s="56">
        <v>1.2</v>
      </c>
      <c r="O140" s="22">
        <f t="shared" si="20"/>
        <v>8.2191780821917804E-2</v>
      </c>
      <c r="P140" s="56">
        <f t="shared" si="21"/>
        <v>92560</v>
      </c>
    </row>
    <row r="141" spans="1:17" ht="16.5" x14ac:dyDescent="0.2">
      <c r="A141" s="18">
        <v>104</v>
      </c>
      <c r="B141" s="18">
        <v>107990</v>
      </c>
      <c r="D141" s="82"/>
      <c r="E141" s="82"/>
      <c r="F141" s="82"/>
      <c r="G141" s="82"/>
      <c r="I141" s="55" t="s">
        <v>65</v>
      </c>
      <c r="J141" s="15">
        <f>INDEX(节奏总表!$R$4:$R$18,分段产出计算!J137)</f>
        <v>10</v>
      </c>
      <c r="K141" s="15">
        <f>日常任务!D83*分段产出计算!J141</f>
        <v>0</v>
      </c>
      <c r="N141" s="56">
        <v>1.3</v>
      </c>
      <c r="O141" s="22">
        <f t="shared" si="20"/>
        <v>8.9041095890410968E-2</v>
      </c>
      <c r="P141" s="56">
        <f t="shared" si="21"/>
        <v>100275</v>
      </c>
    </row>
    <row r="142" spans="1:17" ht="16.5" x14ac:dyDescent="0.2">
      <c r="A142" s="18">
        <v>105</v>
      </c>
      <c r="B142" s="18">
        <v>115705</v>
      </c>
      <c r="D142" s="82"/>
      <c r="E142" s="82"/>
      <c r="F142" s="82"/>
      <c r="G142" s="82"/>
      <c r="I142" s="55" t="s">
        <v>56</v>
      </c>
      <c r="J142" s="15">
        <f>INDEX(节奏总表!$R$4:$R$18,分段产出计算!J137)*24*60</f>
        <v>14400</v>
      </c>
      <c r="K142" s="15">
        <f>INDEX(章节关卡!$C$6:$C$20,分段产出计算!J137)*分段产出计算!J142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107990</v>
      </c>
    </row>
    <row r="143" spans="1:17" ht="16.5" x14ac:dyDescent="0.2">
      <c r="A143" s="18">
        <v>106</v>
      </c>
      <c r="B143" s="18">
        <v>123415</v>
      </c>
      <c r="D143" s="82"/>
      <c r="E143" s="82"/>
      <c r="F143" s="82"/>
      <c r="G143" s="82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115705</v>
      </c>
    </row>
    <row r="144" spans="1:17" ht="16.5" x14ac:dyDescent="0.2">
      <c r="A144" s="18">
        <v>107</v>
      </c>
      <c r="B144" s="18">
        <v>131130</v>
      </c>
      <c r="D144" s="82"/>
      <c r="E144" s="82"/>
      <c r="F144" s="82"/>
      <c r="G144" s="82"/>
      <c r="I144" s="55" t="s">
        <v>46</v>
      </c>
      <c r="J144" s="15">
        <f>(J138+L138+J139+L139+J140+L140+K141+K142)/(1-J143)</f>
        <v>1126200</v>
      </c>
      <c r="K144" s="16"/>
      <c r="N144" s="56">
        <v>1.6</v>
      </c>
      <c r="O144" s="22">
        <f t="shared" si="20"/>
        <v>0.10958904109589042</v>
      </c>
      <c r="P144" s="56">
        <f t="shared" si="21"/>
        <v>123415</v>
      </c>
    </row>
    <row r="145" spans="1:16" ht="16.5" x14ac:dyDescent="0.2">
      <c r="A145" s="18">
        <v>108</v>
      </c>
      <c r="B145" s="18">
        <v>138845</v>
      </c>
      <c r="D145" s="82"/>
      <c r="E145" s="82"/>
      <c r="F145" s="82"/>
      <c r="G145" s="82"/>
      <c r="N145" s="56">
        <v>1.7</v>
      </c>
      <c r="O145" s="22">
        <f t="shared" si="20"/>
        <v>0.11643835616438356</v>
      </c>
      <c r="P145" s="56">
        <f t="shared" si="21"/>
        <v>131130</v>
      </c>
    </row>
    <row r="146" spans="1:16" ht="16.5" x14ac:dyDescent="0.2">
      <c r="A146" s="18">
        <v>109</v>
      </c>
      <c r="B146" s="18">
        <v>154270</v>
      </c>
      <c r="D146" s="82"/>
      <c r="E146" s="82"/>
      <c r="F146" s="82"/>
      <c r="G146" s="82"/>
      <c r="N146" s="56">
        <v>1.8</v>
      </c>
      <c r="O146" s="22">
        <f t="shared" si="20"/>
        <v>0.12328767123287672</v>
      </c>
      <c r="P146" s="56">
        <f t="shared" si="21"/>
        <v>138845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154270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82"/>
      <c r="E151" s="82"/>
      <c r="F151" s="82"/>
      <c r="G151" s="82"/>
      <c r="I151" s="55" t="s">
        <v>184</v>
      </c>
      <c r="J151" s="56">
        <v>12</v>
      </c>
      <c r="K151" s="55" t="s">
        <v>184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82"/>
      <c r="E152" s="82"/>
      <c r="F152" s="82"/>
      <c r="G152" s="82"/>
      <c r="I152" s="55" t="s">
        <v>196</v>
      </c>
      <c r="J152" s="15">
        <f>SUMIFS(章节关卡!$AS$5:$AS$200,章节关卡!$AQ$5:$AQ$200,"="&amp;分段产出计算!J151)</f>
        <v>19500</v>
      </c>
      <c r="K152" s="55" t="s">
        <v>195</v>
      </c>
      <c r="L152" s="15">
        <f>SUMIFS(章节关卡!$AS$5:$AS$200,章节关卡!$AQ$5:$AQ$200,"="&amp;分段产出计算!L151)</f>
        <v>15900</v>
      </c>
      <c r="N152" s="56">
        <v>1</v>
      </c>
      <c r="O152" s="22">
        <f>N152/$N$122</f>
        <v>6.8493150684931503E-2</v>
      </c>
      <c r="P152" s="56">
        <f>INT($J$158*O152/5)*5</f>
        <v>114615</v>
      </c>
    </row>
    <row r="153" spans="1:16" ht="16.5" x14ac:dyDescent="0.2">
      <c r="A153" s="18">
        <v>112</v>
      </c>
      <c r="B153" s="18">
        <v>137535</v>
      </c>
      <c r="D153" s="82"/>
      <c r="E153" s="82"/>
      <c r="F153" s="82"/>
      <c r="G153" s="82"/>
      <c r="I153" s="55" t="s">
        <v>190</v>
      </c>
      <c r="J153" s="15">
        <f>SUMIFS(芦花古楼!$D$5:$D$104,芦花古楼!$B$5:$B$104,"="&amp;分段产出计算!J151)</f>
        <v>39000</v>
      </c>
      <c r="K153" s="55" t="s">
        <v>191</v>
      </c>
      <c r="L153" s="15">
        <f>SUMIFS(芦花古楼!$M$5:$M$104,芦花古楼!$K$5:$K$104,"="&amp;分段产出计算!J151)</f>
        <v>78000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126075</v>
      </c>
    </row>
    <row r="154" spans="1:16" ht="16.5" x14ac:dyDescent="0.2">
      <c r="A154" s="18">
        <v>113</v>
      </c>
      <c r="B154" s="18">
        <v>149000</v>
      </c>
      <c r="D154" s="82"/>
      <c r="E154" s="82"/>
      <c r="F154" s="82"/>
      <c r="G154" s="82"/>
      <c r="I154" s="55" t="s">
        <v>192</v>
      </c>
      <c r="J154" s="15">
        <f>SUMIFS(芦花古楼!$V$5:$V$104,芦花古楼!$T$5:$T$104,"="&amp;分段产出计算!J151)</f>
        <v>117000</v>
      </c>
      <c r="K154" s="55" t="s">
        <v>193</v>
      </c>
      <c r="L154" s="15">
        <f>SUMIFS(芦花古楼!$AE$5:$AE$104,芦花古楼!$AC$5:$AC$104,"="&amp;分段产出计算!J151)</f>
        <v>117000</v>
      </c>
      <c r="N154" s="56">
        <v>1.2</v>
      </c>
      <c r="O154" s="22">
        <f t="shared" si="22"/>
        <v>8.2191780821917804E-2</v>
      </c>
      <c r="P154" s="56">
        <f t="shared" si="23"/>
        <v>137535</v>
      </c>
    </row>
    <row r="155" spans="1:16" ht="16.5" x14ac:dyDescent="0.2">
      <c r="A155" s="18">
        <v>114</v>
      </c>
      <c r="B155" s="18">
        <v>160460</v>
      </c>
      <c r="D155" s="82"/>
      <c r="E155" s="82"/>
      <c r="F155" s="82"/>
      <c r="G155" s="82"/>
      <c r="I155" s="55" t="s">
        <v>65</v>
      </c>
      <c r="J155" s="15">
        <f>INDEX(节奏总表!$R$4:$R$18,分段产出计算!J151)</f>
        <v>13.75</v>
      </c>
      <c r="K155" s="15">
        <f>日常任务!D96*分段产出计算!J155</f>
        <v>0</v>
      </c>
      <c r="N155" s="56">
        <v>1.3</v>
      </c>
      <c r="O155" s="22">
        <f t="shared" si="22"/>
        <v>8.9041095890410968E-2</v>
      </c>
      <c r="P155" s="56">
        <f t="shared" si="23"/>
        <v>149000</v>
      </c>
    </row>
    <row r="156" spans="1:16" ht="16.5" x14ac:dyDescent="0.2">
      <c r="A156" s="18">
        <v>115</v>
      </c>
      <c r="B156" s="18">
        <v>171920</v>
      </c>
      <c r="D156" s="82"/>
      <c r="E156" s="82"/>
      <c r="F156" s="82"/>
      <c r="G156" s="82"/>
      <c r="I156" s="55" t="s">
        <v>56</v>
      </c>
      <c r="J156" s="15">
        <f>INDEX(节奏总表!$R$4:$R$18,分段产出计算!J151)*24*60</f>
        <v>19800</v>
      </c>
      <c r="K156" s="15">
        <f>INDEX(章节关卡!$C$6:$C$20,分段产出计算!J151)*分段产出计算!J156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160460</v>
      </c>
    </row>
    <row r="157" spans="1:16" ht="16.5" x14ac:dyDescent="0.2">
      <c r="A157" s="18">
        <v>116</v>
      </c>
      <c r="B157" s="18">
        <v>183385</v>
      </c>
      <c r="D157" s="82"/>
      <c r="E157" s="82"/>
      <c r="F157" s="82"/>
      <c r="G157" s="82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171920</v>
      </c>
    </row>
    <row r="158" spans="1:16" ht="16.5" x14ac:dyDescent="0.2">
      <c r="A158" s="18">
        <v>117</v>
      </c>
      <c r="B158" s="18">
        <v>194845</v>
      </c>
      <c r="D158" s="82"/>
      <c r="E158" s="82"/>
      <c r="F158" s="82"/>
      <c r="G158" s="82"/>
      <c r="I158" s="55" t="s">
        <v>46</v>
      </c>
      <c r="J158" s="15">
        <f>(J152+L152+J153+L153+J154+L154+K155+K156)/(1-J157)</f>
        <v>1673400</v>
      </c>
      <c r="K158" s="16"/>
      <c r="N158" s="56">
        <v>1.6</v>
      </c>
      <c r="O158" s="22">
        <f t="shared" si="22"/>
        <v>0.10958904109589042</v>
      </c>
      <c r="P158" s="56">
        <f t="shared" si="23"/>
        <v>183385</v>
      </c>
    </row>
    <row r="159" spans="1:16" ht="16.5" x14ac:dyDescent="0.2">
      <c r="A159" s="18">
        <v>118</v>
      </c>
      <c r="B159" s="18">
        <v>206305</v>
      </c>
      <c r="D159" s="82"/>
      <c r="E159" s="82"/>
      <c r="F159" s="82"/>
      <c r="G159" s="82"/>
      <c r="N159" s="56">
        <v>1.7</v>
      </c>
      <c r="O159" s="22">
        <f t="shared" si="22"/>
        <v>0.11643835616438356</v>
      </c>
      <c r="P159" s="56">
        <f t="shared" si="23"/>
        <v>194845</v>
      </c>
    </row>
    <row r="160" spans="1:16" ht="16.5" x14ac:dyDescent="0.2">
      <c r="A160" s="18">
        <v>119</v>
      </c>
      <c r="B160" s="18">
        <v>229230</v>
      </c>
      <c r="D160" s="82"/>
      <c r="E160" s="82"/>
      <c r="F160" s="82"/>
      <c r="G160" s="82"/>
      <c r="N160" s="56">
        <v>1.8</v>
      </c>
      <c r="O160" s="22">
        <f t="shared" si="22"/>
        <v>0.12328767123287672</v>
      </c>
      <c r="P160" s="56">
        <f t="shared" si="23"/>
        <v>206305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229230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82"/>
      <c r="E165" s="82"/>
      <c r="F165" s="82"/>
      <c r="G165" s="82"/>
      <c r="I165" s="55" t="s">
        <v>184</v>
      </c>
      <c r="J165" s="56">
        <v>13</v>
      </c>
      <c r="K165" s="55" t="s">
        <v>184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82"/>
      <c r="E166" s="82"/>
      <c r="F166" s="82"/>
      <c r="G166" s="82"/>
      <c r="I166" s="55" t="s">
        <v>196</v>
      </c>
      <c r="J166" s="15">
        <f>SUMIFS(章节关卡!$AS$5:$AS$200,章节关卡!$AQ$5:$AQ$200,"="&amp;分段产出计算!J165)</f>
        <v>24000</v>
      </c>
      <c r="K166" s="55" t="s">
        <v>195</v>
      </c>
      <c r="L166" s="15">
        <f>SUMIFS(章节关卡!$AS$5:$AS$200,章节关卡!$AQ$5:$AQ$200,"="&amp;分段产出计算!L165)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161770</v>
      </c>
    </row>
    <row r="167" spans="1:16" ht="16.5" x14ac:dyDescent="0.2">
      <c r="A167" s="18">
        <v>122</v>
      </c>
      <c r="B167" s="18">
        <v>194125</v>
      </c>
      <c r="D167" s="82"/>
      <c r="E167" s="82"/>
      <c r="F167" s="82"/>
      <c r="G167" s="82"/>
      <c r="I167" s="55" t="s">
        <v>190</v>
      </c>
      <c r="J167" s="15">
        <f>SUMIFS(芦花古楼!$D$5:$D$104,芦花古楼!$B$5:$B$104,"="&amp;分段产出计算!J165)</f>
        <v>4800</v>
      </c>
      <c r="K167" s="55" t="s">
        <v>191</v>
      </c>
      <c r="L167" s="15">
        <f>SUMIFS(芦花古楼!$M$5:$M$104,芦花古楼!$K$5:$K$104,"="&amp;分段产出计算!J165)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177950</v>
      </c>
    </row>
    <row r="168" spans="1:16" ht="16.5" x14ac:dyDescent="0.2">
      <c r="A168" s="18">
        <v>123</v>
      </c>
      <c r="B168" s="18">
        <v>210305</v>
      </c>
      <c r="D168" s="82"/>
      <c r="E168" s="82"/>
      <c r="F168" s="82"/>
      <c r="G168" s="82"/>
      <c r="I168" s="55" t="s">
        <v>192</v>
      </c>
      <c r="J168" s="15">
        <f>SUMIFS(芦花古楼!$V$5:$V$104,芦花古楼!$T$5:$T$104,"="&amp;分段产出计算!J165)</f>
        <v>144000</v>
      </c>
      <c r="K168" s="55" t="s">
        <v>193</v>
      </c>
      <c r="L168" s="15">
        <f>SUMIFS(芦花古楼!$AE$5:$AE$104,芦花古楼!$AC$5:$AC$104,"="&amp;分段产出计算!J165)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194125</v>
      </c>
    </row>
    <row r="169" spans="1:16" ht="16.5" x14ac:dyDescent="0.2">
      <c r="A169" s="18">
        <v>124</v>
      </c>
      <c r="B169" s="18">
        <v>226480</v>
      </c>
      <c r="D169" s="82"/>
      <c r="E169" s="82"/>
      <c r="F169" s="82"/>
      <c r="G169" s="82"/>
      <c r="I169" s="55" t="s">
        <v>65</v>
      </c>
      <c r="J169" s="15">
        <f>INDEX(节奏总表!$R$4:$R$18,分段产出计算!J165)</f>
        <v>17.5</v>
      </c>
      <c r="K169" s="15">
        <f>日常任务!D110*分段产出计算!J169</f>
        <v>0</v>
      </c>
      <c r="N169" s="56">
        <v>1.3</v>
      </c>
      <c r="O169" s="22">
        <f t="shared" si="24"/>
        <v>8.9041095890410968E-2</v>
      </c>
      <c r="P169" s="56">
        <f t="shared" si="25"/>
        <v>210305</v>
      </c>
    </row>
    <row r="170" spans="1:16" ht="16.5" x14ac:dyDescent="0.2">
      <c r="A170" s="18">
        <v>125</v>
      </c>
      <c r="B170" s="18">
        <v>242660</v>
      </c>
      <c r="D170" s="82"/>
      <c r="E170" s="82"/>
      <c r="F170" s="82"/>
      <c r="G170" s="82"/>
      <c r="I170" s="55" t="s">
        <v>56</v>
      </c>
      <c r="J170" s="15">
        <f>INDEX(节奏总表!$R$4:$R$18,分段产出计算!J165)*24*60</f>
        <v>25200</v>
      </c>
      <c r="K170" s="15">
        <f>INDEX(章节关卡!$C$6:$C$20,分段产出计算!J165)*分段产出计算!J170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226480</v>
      </c>
    </row>
    <row r="171" spans="1:16" ht="16.5" x14ac:dyDescent="0.2">
      <c r="A171" s="18">
        <v>126</v>
      </c>
      <c r="B171" s="18">
        <v>258835</v>
      </c>
      <c r="D171" s="82"/>
      <c r="E171" s="82"/>
      <c r="F171" s="82"/>
      <c r="G171" s="82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242660</v>
      </c>
    </row>
    <row r="172" spans="1:16" ht="16.5" x14ac:dyDescent="0.2">
      <c r="A172" s="18">
        <v>127</v>
      </c>
      <c r="B172" s="18">
        <v>275015</v>
      </c>
      <c r="D172" s="82"/>
      <c r="E172" s="82"/>
      <c r="F172" s="82"/>
      <c r="G172" s="82"/>
      <c r="I172" s="55" t="s">
        <v>46</v>
      </c>
      <c r="J172" s="15">
        <f>(J166+L166+J167+L167+J168+L168+K169+K170)/(1-J171)</f>
        <v>2361900</v>
      </c>
      <c r="K172" s="16"/>
      <c r="N172" s="56">
        <v>1.6</v>
      </c>
      <c r="O172" s="22">
        <f t="shared" si="24"/>
        <v>0.10958904109589042</v>
      </c>
      <c r="P172" s="56">
        <f t="shared" si="25"/>
        <v>258835</v>
      </c>
    </row>
    <row r="173" spans="1:16" ht="16.5" x14ac:dyDescent="0.2">
      <c r="A173" s="18">
        <v>128</v>
      </c>
      <c r="B173" s="18">
        <v>291190</v>
      </c>
      <c r="D173" s="82"/>
      <c r="E173" s="82"/>
      <c r="F173" s="82"/>
      <c r="G173" s="82"/>
      <c r="N173" s="56">
        <v>1.7</v>
      </c>
      <c r="O173" s="22">
        <f t="shared" si="24"/>
        <v>0.11643835616438356</v>
      </c>
      <c r="P173" s="56">
        <f t="shared" si="25"/>
        <v>275015</v>
      </c>
    </row>
    <row r="174" spans="1:16" ht="16.5" x14ac:dyDescent="0.2">
      <c r="A174" s="18">
        <v>129</v>
      </c>
      <c r="B174" s="18">
        <v>323545</v>
      </c>
      <c r="D174" s="82"/>
      <c r="E174" s="82"/>
      <c r="F174" s="82"/>
      <c r="G174" s="82"/>
      <c r="N174" s="56">
        <v>1.8</v>
      </c>
      <c r="O174" s="22">
        <f t="shared" si="24"/>
        <v>0.12328767123287672</v>
      </c>
      <c r="P174" s="56">
        <f t="shared" si="25"/>
        <v>291190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323545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82"/>
      <c r="E179" s="82"/>
      <c r="F179" s="82"/>
      <c r="G179" s="82"/>
      <c r="I179" s="55" t="s">
        <v>184</v>
      </c>
      <c r="J179" s="56">
        <v>14</v>
      </c>
      <c r="K179" s="55" t="s">
        <v>184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82"/>
      <c r="E180" s="82"/>
      <c r="F180" s="82"/>
      <c r="G180" s="82"/>
      <c r="I180" s="55" t="s">
        <v>196</v>
      </c>
      <c r="J180" s="15">
        <f>SUMIFS(章节关卡!$AS$5:$AS$200,章节关卡!$AQ$5:$AQ$200,"="&amp;分段产出计算!J179)</f>
        <v>30000</v>
      </c>
      <c r="K180" s="55" t="s">
        <v>195</v>
      </c>
      <c r="L180" s="15">
        <f>SUMIFS(章节关卡!$AS$5:$AS$200,章节关卡!$AQ$5:$AQ$200,"="&amp;分段产出计算!L179)</f>
        <v>24000</v>
      </c>
      <c r="N180" s="56">
        <v>1</v>
      </c>
      <c r="O180" s="22">
        <f>N180/$N$122</f>
        <v>6.8493150684931503E-2</v>
      </c>
      <c r="P180" s="56">
        <f>INT($J$186*O180/5)*5</f>
        <v>274930</v>
      </c>
    </row>
    <row r="181" spans="1:16" ht="16.5" x14ac:dyDescent="0.2">
      <c r="A181" s="18">
        <v>132</v>
      </c>
      <c r="B181" s="18">
        <v>329915</v>
      </c>
      <c r="D181" s="82"/>
      <c r="E181" s="82"/>
      <c r="F181" s="82"/>
      <c r="G181" s="82"/>
      <c r="I181" s="55" t="s">
        <v>190</v>
      </c>
      <c r="J181" s="15">
        <f>SUMIFS(芦花古楼!$D$5:$D$104,芦花古楼!$B$5:$B$104,"="&amp;分段产出计算!J179)</f>
        <v>0</v>
      </c>
      <c r="K181" s="55" t="s">
        <v>191</v>
      </c>
      <c r="L181" s="15">
        <f>SUMIFS(芦花古楼!$M$5:$M$104,芦花古楼!$K$5:$K$104,"="&amp;分段产出计算!J179)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302420</v>
      </c>
    </row>
    <row r="182" spans="1:16" ht="16.5" x14ac:dyDescent="0.2">
      <c r="A182" s="18">
        <v>133</v>
      </c>
      <c r="B182" s="18">
        <v>357410</v>
      </c>
      <c r="D182" s="82"/>
      <c r="E182" s="82"/>
      <c r="F182" s="82"/>
      <c r="G182" s="82"/>
      <c r="I182" s="55" t="s">
        <v>192</v>
      </c>
      <c r="J182" s="15">
        <f>SUMIFS(芦花古楼!$V$5:$V$104,芦花古楼!$T$5:$T$104,"="&amp;分段产出计算!J179)</f>
        <v>180000</v>
      </c>
      <c r="K182" s="55" t="s">
        <v>193</v>
      </c>
      <c r="L182" s="15">
        <f>SUMIFS(芦花古楼!$AE$5:$AE$104,芦花古楼!$AC$5:$AC$104,"="&amp;分段产出计算!J179)</f>
        <v>180000</v>
      </c>
      <c r="N182" s="56">
        <v>1.2</v>
      </c>
      <c r="O182" s="22">
        <f t="shared" si="26"/>
        <v>8.2191780821917804E-2</v>
      </c>
      <c r="P182" s="56">
        <f t="shared" si="27"/>
        <v>329915</v>
      </c>
    </row>
    <row r="183" spans="1:16" ht="16.5" x14ac:dyDescent="0.2">
      <c r="A183" s="18">
        <v>134</v>
      </c>
      <c r="B183" s="18">
        <v>384900</v>
      </c>
      <c r="D183" s="82"/>
      <c r="E183" s="82"/>
      <c r="F183" s="82"/>
      <c r="G183" s="82"/>
      <c r="I183" s="55" t="s">
        <v>65</v>
      </c>
      <c r="J183" s="15">
        <f>INDEX(节奏总表!$R$4:$R$18,分段产出计算!J179)</f>
        <v>25</v>
      </c>
      <c r="K183" s="15">
        <f>日常任务!D124*分段产出计算!J183</f>
        <v>0</v>
      </c>
      <c r="N183" s="56">
        <v>1.3</v>
      </c>
      <c r="O183" s="22">
        <f t="shared" si="26"/>
        <v>8.9041095890410968E-2</v>
      </c>
      <c r="P183" s="56">
        <f t="shared" si="27"/>
        <v>357410</v>
      </c>
    </row>
    <row r="184" spans="1:16" ht="16.5" x14ac:dyDescent="0.2">
      <c r="A184" s="18">
        <v>135</v>
      </c>
      <c r="B184" s="18">
        <v>412395</v>
      </c>
      <c r="D184" s="82"/>
      <c r="E184" s="82"/>
      <c r="F184" s="82"/>
      <c r="G184" s="82"/>
      <c r="I184" s="55" t="s">
        <v>56</v>
      </c>
      <c r="J184" s="15">
        <f>INDEX(节奏总表!$R$4:$R$18,分段产出计算!J179)*24*60</f>
        <v>36000</v>
      </c>
      <c r="K184" s="15">
        <f>INDEX(章节关卡!$C$6:$C$20,分段产出计算!J179)*分段产出计算!J184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384900</v>
      </c>
    </row>
    <row r="185" spans="1:16" ht="16.5" x14ac:dyDescent="0.2">
      <c r="A185" s="18">
        <v>136</v>
      </c>
      <c r="B185" s="18">
        <v>439890</v>
      </c>
      <c r="D185" s="82"/>
      <c r="E185" s="82"/>
      <c r="F185" s="82"/>
      <c r="G185" s="82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412395</v>
      </c>
    </row>
    <row r="186" spans="1:16" ht="16.5" x14ac:dyDescent="0.2">
      <c r="A186" s="18">
        <v>137</v>
      </c>
      <c r="B186" s="18">
        <v>467380</v>
      </c>
      <c r="D186" s="82"/>
      <c r="E186" s="82"/>
      <c r="F186" s="82"/>
      <c r="G186" s="82"/>
      <c r="I186" s="55" t="s">
        <v>46</v>
      </c>
      <c r="J186" s="15">
        <f>(J180+L180+J181+L181+J182+L182+K183+K184)/(1-J185)</f>
        <v>4014000</v>
      </c>
      <c r="K186" s="16"/>
      <c r="N186" s="56">
        <v>1.6</v>
      </c>
      <c r="O186" s="22">
        <f t="shared" si="26"/>
        <v>0.10958904109589042</v>
      </c>
      <c r="P186" s="56">
        <f t="shared" si="27"/>
        <v>439890</v>
      </c>
    </row>
    <row r="187" spans="1:16" ht="16.5" x14ac:dyDescent="0.2">
      <c r="A187" s="18">
        <v>138</v>
      </c>
      <c r="B187" s="18">
        <v>494875</v>
      </c>
      <c r="D187" s="82"/>
      <c r="E187" s="82"/>
      <c r="F187" s="82"/>
      <c r="G187" s="82"/>
      <c r="N187" s="56">
        <v>1.7</v>
      </c>
      <c r="O187" s="22">
        <f t="shared" si="26"/>
        <v>0.11643835616438356</v>
      </c>
      <c r="P187" s="56">
        <f t="shared" si="27"/>
        <v>467380</v>
      </c>
    </row>
    <row r="188" spans="1:16" ht="16.5" x14ac:dyDescent="0.2">
      <c r="A188" s="18">
        <v>139</v>
      </c>
      <c r="B188" s="18">
        <v>549860</v>
      </c>
      <c r="D188" s="82"/>
      <c r="E188" s="82"/>
      <c r="F188" s="82"/>
      <c r="G188" s="82"/>
      <c r="N188" s="56">
        <v>1.8</v>
      </c>
      <c r="O188" s="22">
        <f t="shared" si="26"/>
        <v>0.12328767123287672</v>
      </c>
      <c r="P188" s="56">
        <f t="shared" si="27"/>
        <v>494875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549860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82"/>
      <c r="E193" s="82"/>
      <c r="F193" s="82"/>
      <c r="G193" s="82"/>
      <c r="I193" s="55" t="s">
        <v>184</v>
      </c>
      <c r="J193" s="56">
        <v>15</v>
      </c>
      <c r="K193" s="55" t="s">
        <v>184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82"/>
      <c r="E194" s="82"/>
      <c r="F194" s="82"/>
      <c r="G194" s="82"/>
      <c r="I194" s="55" t="s">
        <v>196</v>
      </c>
      <c r="J194" s="15">
        <f>SUMIFS(章节关卡!$AS$5:$AS$200,章节关卡!$AQ$5:$AQ$200,"="&amp;分段产出计算!J193)</f>
        <v>37500</v>
      </c>
      <c r="K194" s="55" t="s">
        <v>195</v>
      </c>
      <c r="L194" s="15">
        <f>SUMIFS(章节关卡!$AS$5:$AS$200,章节关卡!$AQ$5:$AQ$200,"="&amp;分段产出计算!L193)</f>
        <v>30000</v>
      </c>
      <c r="N194" s="56">
        <v>1</v>
      </c>
      <c r="O194" s="22">
        <f>N194/$N$122</f>
        <v>6.8493150684931503E-2</v>
      </c>
      <c r="P194" s="56">
        <f>INT($J$200*O194/5)*5</f>
        <v>500855</v>
      </c>
    </row>
    <row r="195" spans="1:16" ht="16.5" x14ac:dyDescent="0.2">
      <c r="A195" s="18">
        <v>142</v>
      </c>
      <c r="B195" s="18">
        <v>601025</v>
      </c>
      <c r="D195" s="82"/>
      <c r="E195" s="82"/>
      <c r="F195" s="82"/>
      <c r="G195" s="82"/>
      <c r="I195" s="55" t="s">
        <v>190</v>
      </c>
      <c r="J195" s="15">
        <f>SUMIFS(芦花古楼!$D$5:$D$104,芦花古楼!$B$5:$B$104,"="&amp;分段产出计算!J193)</f>
        <v>0</v>
      </c>
      <c r="K195" s="55" t="s">
        <v>191</v>
      </c>
      <c r="L195" s="15">
        <f>SUMIFS(芦花古楼!$M$5:$M$104,芦花古楼!$K$5:$K$104,"="&amp;分段产出计算!J193)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550940</v>
      </c>
    </row>
    <row r="196" spans="1:16" ht="16.5" x14ac:dyDescent="0.2">
      <c r="A196" s="18">
        <v>143</v>
      </c>
      <c r="B196" s="18">
        <v>651110</v>
      </c>
      <c r="D196" s="82"/>
      <c r="E196" s="82"/>
      <c r="F196" s="82"/>
      <c r="G196" s="82"/>
      <c r="I196" s="55" t="s">
        <v>192</v>
      </c>
      <c r="J196" s="15">
        <f>SUMIFS(芦花古楼!$V$5:$V$104,芦花古楼!$T$5:$T$104,"="&amp;分段产出计算!J193)</f>
        <v>247500</v>
      </c>
      <c r="K196" s="55" t="s">
        <v>193</v>
      </c>
      <c r="L196" s="15">
        <f>SUMIFS(芦花古楼!$AE$5:$AE$104,芦花古楼!$AC$5:$AC$104,"="&amp;分段产出计算!J193)</f>
        <v>247500</v>
      </c>
      <c r="N196" s="56">
        <v>1.2</v>
      </c>
      <c r="O196" s="22">
        <f t="shared" si="28"/>
        <v>8.2191780821917804E-2</v>
      </c>
      <c r="P196" s="56">
        <f t="shared" si="29"/>
        <v>601025</v>
      </c>
    </row>
    <row r="197" spans="1:16" ht="16.5" x14ac:dyDescent="0.2">
      <c r="A197" s="18">
        <v>144</v>
      </c>
      <c r="B197" s="18">
        <v>701195</v>
      </c>
      <c r="D197" s="82"/>
      <c r="E197" s="82"/>
      <c r="F197" s="82"/>
      <c r="G197" s="82"/>
      <c r="I197" s="55" t="s">
        <v>65</v>
      </c>
      <c r="J197" s="15">
        <f>INDEX(节奏总表!$R$4:$R$18,分段产出计算!J193)</f>
        <v>37.5</v>
      </c>
      <c r="K197" s="15">
        <f>日常任务!D138*分段产出计算!J197</f>
        <v>0</v>
      </c>
      <c r="N197" s="56">
        <v>1.3</v>
      </c>
      <c r="O197" s="22">
        <f t="shared" si="28"/>
        <v>8.9041095890410968E-2</v>
      </c>
      <c r="P197" s="56">
        <f t="shared" si="29"/>
        <v>651110</v>
      </c>
    </row>
    <row r="198" spans="1:16" ht="16.5" x14ac:dyDescent="0.2">
      <c r="A198" s="18">
        <v>145</v>
      </c>
      <c r="B198" s="18">
        <v>751280</v>
      </c>
      <c r="D198" s="82"/>
      <c r="E198" s="82"/>
      <c r="F198" s="82"/>
      <c r="G198" s="82"/>
      <c r="I198" s="55" t="s">
        <v>56</v>
      </c>
      <c r="J198" s="15">
        <f>INDEX(节奏总表!$R$4:$R$18,分段产出计算!J193)*24*60</f>
        <v>54000</v>
      </c>
      <c r="K198" s="15">
        <f>INDEX(章节关卡!$C$6:$C$20,分段产出计算!J193)*分段产出计算!J198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701195</v>
      </c>
    </row>
    <row r="199" spans="1:16" ht="16.5" x14ac:dyDescent="0.2">
      <c r="A199" s="18">
        <v>146</v>
      </c>
      <c r="B199" s="18">
        <v>801365</v>
      </c>
      <c r="D199" s="82"/>
      <c r="E199" s="82"/>
      <c r="F199" s="82"/>
      <c r="G199" s="82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751280</v>
      </c>
    </row>
    <row r="200" spans="1:16" ht="16.5" x14ac:dyDescent="0.2">
      <c r="A200" s="18">
        <v>147</v>
      </c>
      <c r="B200" s="18">
        <v>851455</v>
      </c>
      <c r="D200" s="82"/>
      <c r="E200" s="82"/>
      <c r="F200" s="82"/>
      <c r="G200" s="82"/>
      <c r="I200" s="55" t="s">
        <v>46</v>
      </c>
      <c r="J200" s="15">
        <f>(J194+L194+J195+L195+J196+L196+K197+K198)/(1-J199)</f>
        <v>7312500</v>
      </c>
      <c r="K200" s="16"/>
      <c r="N200" s="56">
        <v>1.6</v>
      </c>
      <c r="O200" s="22">
        <f t="shared" si="28"/>
        <v>0.10958904109589042</v>
      </c>
      <c r="P200" s="56">
        <f t="shared" si="29"/>
        <v>801365</v>
      </c>
    </row>
    <row r="201" spans="1:16" ht="16.5" x14ac:dyDescent="0.2">
      <c r="A201" s="18">
        <v>148</v>
      </c>
      <c r="B201" s="18">
        <v>901540</v>
      </c>
      <c r="D201" s="82"/>
      <c r="E201" s="82"/>
      <c r="F201" s="82"/>
      <c r="G201" s="82"/>
      <c r="N201" s="56">
        <v>1.7</v>
      </c>
      <c r="O201" s="22">
        <f t="shared" si="28"/>
        <v>0.11643835616438356</v>
      </c>
      <c r="P201" s="56">
        <f t="shared" si="29"/>
        <v>851455</v>
      </c>
    </row>
    <row r="202" spans="1:16" ht="16.5" x14ac:dyDescent="0.2">
      <c r="A202" s="18">
        <v>149</v>
      </c>
      <c r="B202" s="18">
        <v>1001710</v>
      </c>
      <c r="D202" s="82"/>
      <c r="E202" s="82"/>
      <c r="F202" s="82"/>
      <c r="G202" s="82"/>
      <c r="N202" s="56">
        <v>1.8</v>
      </c>
      <c r="O202" s="22">
        <f t="shared" si="28"/>
        <v>0.12328767123287672</v>
      </c>
      <c r="P202" s="56">
        <f t="shared" si="29"/>
        <v>901540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1001710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04"/>
  <sheetViews>
    <sheetView topLeftCell="A88" zoomScaleNormal="100" workbookViewId="0">
      <selection activeCell="H14" sqref="H1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101" ht="16.5" customHeight="1" x14ac:dyDescent="0.2">
      <c r="A3" s="80" t="s">
        <v>86</v>
      </c>
      <c r="B3" s="80"/>
      <c r="C3" s="80"/>
      <c r="D3" s="80"/>
      <c r="E3" s="80"/>
      <c r="F3" s="80"/>
      <c r="G3" s="80"/>
      <c r="J3" s="80" t="s">
        <v>87</v>
      </c>
      <c r="K3" s="80"/>
      <c r="L3" s="80"/>
      <c r="M3" s="80"/>
      <c r="N3" s="80"/>
      <c r="O3" s="80"/>
      <c r="P3" s="80"/>
      <c r="S3" s="80" t="s">
        <v>88</v>
      </c>
      <c r="T3" s="80"/>
      <c r="U3" s="80"/>
      <c r="V3" s="80"/>
      <c r="W3" s="80"/>
      <c r="X3" s="80"/>
      <c r="Y3" s="80"/>
      <c r="AB3" s="80" t="s">
        <v>89</v>
      </c>
      <c r="AC3" s="80"/>
      <c r="AD3" s="80"/>
      <c r="AE3" s="80"/>
      <c r="AF3" s="80"/>
      <c r="AG3" s="80"/>
      <c r="AH3" s="80"/>
      <c r="AK3" s="93" t="s">
        <v>86</v>
      </c>
      <c r="AL3" s="94"/>
      <c r="AN3" s="93" t="s">
        <v>87</v>
      </c>
      <c r="AO3" s="94"/>
      <c r="AQ3" s="93" t="s">
        <v>92</v>
      </c>
      <c r="AR3" s="94"/>
      <c r="AT3" s="93" t="s">
        <v>93</v>
      </c>
      <c r="AU3" s="94"/>
      <c r="BF3" s="92" t="s">
        <v>108</v>
      </c>
      <c r="BG3" s="92"/>
      <c r="BH3" s="15">
        <f>SUM(AY6:AZ105)</f>
        <v>61000</v>
      </c>
    </row>
    <row r="4" spans="1:101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  <c r="BY4" s="53" t="s">
        <v>517</v>
      </c>
      <c r="BZ4" s="53" t="s">
        <v>518</v>
      </c>
      <c r="CA4" s="53" t="s">
        <v>519</v>
      </c>
      <c r="CB4" s="53" t="s">
        <v>520</v>
      </c>
      <c r="CC4" s="53" t="s">
        <v>539</v>
      </c>
      <c r="CD4" s="53" t="s">
        <v>540</v>
      </c>
      <c r="CE4" s="53" t="s">
        <v>541</v>
      </c>
      <c r="CF4" s="53" t="s">
        <v>521</v>
      </c>
      <c r="CG4" s="53" t="s">
        <v>522</v>
      </c>
      <c r="CH4" s="53" t="s">
        <v>523</v>
      </c>
      <c r="CI4" s="53" t="s">
        <v>524</v>
      </c>
      <c r="CJ4" s="53" t="s">
        <v>525</v>
      </c>
      <c r="CK4" s="53" t="s">
        <v>526</v>
      </c>
      <c r="CL4" s="53" t="s">
        <v>527</v>
      </c>
      <c r="CM4" s="53" t="s">
        <v>528</v>
      </c>
      <c r="CN4" s="53" t="s">
        <v>529</v>
      </c>
      <c r="CO4" s="53" t="s">
        <v>530</v>
      </c>
      <c r="CP4" s="53" t="s">
        <v>531</v>
      </c>
      <c r="CQ4" s="53" t="s">
        <v>532</v>
      </c>
      <c r="CR4" s="53" t="s">
        <v>533</v>
      </c>
      <c r="CS4" s="53" t="s">
        <v>534</v>
      </c>
      <c r="CT4" s="53" t="s">
        <v>535</v>
      </c>
      <c r="CU4" s="53" t="s">
        <v>536</v>
      </c>
      <c r="CV4" s="53" t="s">
        <v>537</v>
      </c>
      <c r="CW4" s="53" t="s">
        <v>538</v>
      </c>
    </row>
    <row r="5" spans="1:10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Y5" s="52">
        <v>1</v>
      </c>
      <c r="BZ5" s="52">
        <v>1</v>
      </c>
      <c r="CA5" s="54" t="s">
        <v>542</v>
      </c>
      <c r="CB5" s="52">
        <v>1</v>
      </c>
      <c r="CC5" s="52"/>
      <c r="CD5" s="52"/>
      <c r="CE5" s="52"/>
      <c r="CF5" s="52" t="s">
        <v>543</v>
      </c>
      <c r="CG5" s="52">
        <v>900</v>
      </c>
      <c r="CH5" s="52" t="s">
        <v>544</v>
      </c>
      <c r="CI5" s="52">
        <v>5</v>
      </c>
      <c r="CJ5" s="52"/>
      <c r="CK5" s="52"/>
      <c r="CL5" s="52" t="s">
        <v>544</v>
      </c>
      <c r="CM5" s="52">
        <v>20</v>
      </c>
      <c r="CN5" s="52"/>
      <c r="CO5" s="52"/>
      <c r="CP5" s="52"/>
      <c r="CQ5" s="52"/>
      <c r="CR5" s="52"/>
      <c r="CS5" s="52"/>
      <c r="CT5" s="52"/>
      <c r="CU5" s="52"/>
      <c r="CV5" s="52"/>
      <c r="CW5" s="52"/>
    </row>
    <row r="6" spans="1:10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  <c r="BY6" s="52">
        <v>2</v>
      </c>
      <c r="BZ6" s="52">
        <v>1</v>
      </c>
      <c r="CA6" s="54" t="s">
        <v>542</v>
      </c>
      <c r="CB6" s="52">
        <v>2</v>
      </c>
      <c r="CC6" s="52"/>
      <c r="CD6" s="52"/>
      <c r="CE6" s="52"/>
      <c r="CF6" s="52" t="s">
        <v>543</v>
      </c>
      <c r="CG6" s="52">
        <v>900</v>
      </c>
      <c r="CH6" s="52" t="s">
        <v>544</v>
      </c>
      <c r="CI6" s="52">
        <v>5</v>
      </c>
      <c r="CJ6" s="52"/>
      <c r="CK6" s="52"/>
      <c r="CL6" s="52" t="s">
        <v>544</v>
      </c>
      <c r="CM6" s="52">
        <v>20</v>
      </c>
      <c r="CN6" s="52"/>
      <c r="CO6" s="52"/>
      <c r="CP6" s="52"/>
      <c r="CQ6" s="52"/>
      <c r="CR6" s="52"/>
      <c r="CS6" s="52"/>
      <c r="CT6" s="52"/>
      <c r="CU6" s="52"/>
      <c r="CV6" s="52"/>
      <c r="CW6" s="52"/>
    </row>
    <row r="7" spans="1:10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  <c r="BY7" s="52">
        <v>3</v>
      </c>
      <c r="BZ7" s="52">
        <v>1</v>
      </c>
      <c r="CA7" s="54" t="s">
        <v>542</v>
      </c>
      <c r="CB7" s="52">
        <v>3</v>
      </c>
      <c r="CC7" s="52"/>
      <c r="CD7" s="52"/>
      <c r="CE7" s="52"/>
      <c r="CF7" s="52" t="s">
        <v>543</v>
      </c>
      <c r="CG7" s="52">
        <v>900</v>
      </c>
      <c r="CH7" s="52" t="s">
        <v>544</v>
      </c>
      <c r="CI7" s="52">
        <v>5</v>
      </c>
      <c r="CJ7" s="52"/>
      <c r="CK7" s="52"/>
      <c r="CL7" s="52" t="s">
        <v>544</v>
      </c>
      <c r="CM7" s="52">
        <v>20</v>
      </c>
      <c r="CN7" s="52"/>
      <c r="CO7" s="52"/>
      <c r="CP7" s="52"/>
      <c r="CQ7" s="52"/>
      <c r="CR7" s="52"/>
      <c r="CS7" s="52"/>
      <c r="CT7" s="52"/>
      <c r="CU7" s="52"/>
      <c r="CV7" s="52"/>
      <c r="CW7" s="52"/>
    </row>
    <row r="8" spans="1:10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  <c r="BY8" s="52">
        <v>4</v>
      </c>
      <c r="BZ8" s="52">
        <v>1</v>
      </c>
      <c r="CA8" s="54" t="s">
        <v>542</v>
      </c>
      <c r="CB8" s="52">
        <v>4</v>
      </c>
      <c r="CC8" s="52"/>
      <c r="CD8" s="52"/>
      <c r="CE8" s="52"/>
      <c r="CF8" s="52" t="s">
        <v>543</v>
      </c>
      <c r="CG8" s="52">
        <v>900</v>
      </c>
      <c r="CH8" s="52" t="s">
        <v>544</v>
      </c>
      <c r="CI8" s="52">
        <v>5</v>
      </c>
      <c r="CJ8" s="52"/>
      <c r="CK8" s="52"/>
      <c r="CL8" s="52" t="s">
        <v>544</v>
      </c>
      <c r="CM8" s="52">
        <v>20</v>
      </c>
      <c r="CN8" s="52"/>
      <c r="CO8" s="52"/>
      <c r="CP8" s="52"/>
      <c r="CQ8" s="52"/>
      <c r="CR8" s="52"/>
      <c r="CS8" s="52"/>
      <c r="CT8" s="52"/>
      <c r="CU8" s="52"/>
      <c r="CV8" s="52"/>
      <c r="CW8" s="52"/>
    </row>
    <row r="9" spans="1:10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  <c r="BY9" s="52">
        <v>5</v>
      </c>
      <c r="BZ9" s="52">
        <v>1</v>
      </c>
      <c r="CA9" s="54" t="s">
        <v>542</v>
      </c>
      <c r="CB9" s="52">
        <v>5</v>
      </c>
      <c r="CC9" s="52"/>
      <c r="CD9" s="52"/>
      <c r="CE9" s="52"/>
      <c r="CF9" s="52" t="s">
        <v>543</v>
      </c>
      <c r="CG9" s="52">
        <v>1200</v>
      </c>
      <c r="CH9" s="52" t="s">
        <v>544</v>
      </c>
      <c r="CI9" s="52">
        <v>5</v>
      </c>
      <c r="CJ9" s="52"/>
      <c r="CK9" s="52"/>
      <c r="CL9" s="52" t="s">
        <v>544</v>
      </c>
      <c r="CM9" s="52">
        <v>25</v>
      </c>
      <c r="CN9" s="52"/>
      <c r="CO9" s="52"/>
      <c r="CP9" s="52"/>
      <c r="CQ9" s="52"/>
      <c r="CR9" s="52"/>
      <c r="CS9" s="52"/>
      <c r="CT9" s="52"/>
      <c r="CU9" s="52"/>
      <c r="CV9" s="52"/>
      <c r="CW9" s="52"/>
    </row>
    <row r="10" spans="1:10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  <c r="BY10" s="52">
        <v>6</v>
      </c>
      <c r="BZ10" s="52">
        <v>1</v>
      </c>
      <c r="CA10" s="54" t="s">
        <v>542</v>
      </c>
      <c r="CB10" s="52">
        <v>6</v>
      </c>
      <c r="CC10" s="52"/>
      <c r="CD10" s="52"/>
      <c r="CE10" s="52"/>
      <c r="CF10" s="52" t="s">
        <v>543</v>
      </c>
      <c r="CG10" s="52">
        <v>1200</v>
      </c>
      <c r="CH10" s="52" t="s">
        <v>544</v>
      </c>
      <c r="CI10" s="52">
        <v>10</v>
      </c>
      <c r="CJ10" s="52"/>
      <c r="CK10" s="52"/>
      <c r="CL10" s="52" t="s">
        <v>544</v>
      </c>
      <c r="CM10" s="52">
        <v>25</v>
      </c>
      <c r="CN10" s="52"/>
      <c r="CO10" s="52"/>
      <c r="CP10" s="52"/>
      <c r="CQ10" s="52"/>
      <c r="CR10" s="52"/>
      <c r="CS10" s="52"/>
      <c r="CT10" s="52"/>
      <c r="CU10" s="52"/>
      <c r="CV10" s="52"/>
      <c r="CW10" s="52"/>
    </row>
    <row r="11" spans="1:10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  <c r="BY11" s="52">
        <v>7</v>
      </c>
      <c r="BZ11" s="52">
        <v>1</v>
      </c>
      <c r="CA11" s="54" t="s">
        <v>542</v>
      </c>
      <c r="CB11" s="52">
        <v>7</v>
      </c>
      <c r="CC11" s="52"/>
      <c r="CD11" s="52"/>
      <c r="CE11" s="52"/>
      <c r="CF11" s="52" t="s">
        <v>543</v>
      </c>
      <c r="CG11" s="52">
        <v>1200</v>
      </c>
      <c r="CH11" s="52" t="s">
        <v>544</v>
      </c>
      <c r="CI11" s="52">
        <v>10</v>
      </c>
      <c r="CJ11" s="52"/>
      <c r="CK11" s="52"/>
      <c r="CL11" s="52" t="s">
        <v>544</v>
      </c>
      <c r="CM11" s="52">
        <v>25</v>
      </c>
      <c r="CN11" s="52"/>
      <c r="CO11" s="52"/>
      <c r="CP11" s="52"/>
      <c r="CQ11" s="52"/>
      <c r="CR11" s="52"/>
      <c r="CS11" s="52"/>
      <c r="CT11" s="52"/>
      <c r="CU11" s="52"/>
      <c r="CV11" s="52"/>
      <c r="CW11" s="52"/>
    </row>
    <row r="12" spans="1:10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  <c r="BY12" s="52">
        <v>8</v>
      </c>
      <c r="BZ12" s="52">
        <v>1</v>
      </c>
      <c r="CA12" s="54" t="s">
        <v>542</v>
      </c>
      <c r="CB12" s="52">
        <v>8</v>
      </c>
      <c r="CC12" s="52"/>
      <c r="CD12" s="52"/>
      <c r="CE12" s="52"/>
      <c r="CF12" s="52" t="s">
        <v>543</v>
      </c>
      <c r="CG12" s="52">
        <v>1500</v>
      </c>
      <c r="CH12" s="52" t="s">
        <v>544</v>
      </c>
      <c r="CI12" s="52">
        <v>10</v>
      </c>
      <c r="CJ12" s="52"/>
      <c r="CK12" s="52"/>
      <c r="CL12" s="52" t="s">
        <v>544</v>
      </c>
      <c r="CM12" s="52">
        <v>25</v>
      </c>
      <c r="CN12" s="52"/>
      <c r="CO12" s="52"/>
      <c r="CP12" s="52"/>
      <c r="CQ12" s="52"/>
      <c r="CR12" s="52"/>
      <c r="CS12" s="52"/>
      <c r="CT12" s="52"/>
      <c r="CU12" s="52"/>
      <c r="CV12" s="52"/>
      <c r="CW12" s="52"/>
    </row>
    <row r="13" spans="1:10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  <c r="BY13" s="52">
        <v>9</v>
      </c>
      <c r="BZ13" s="52">
        <v>1</v>
      </c>
      <c r="CA13" s="54" t="s">
        <v>542</v>
      </c>
      <c r="CB13" s="52">
        <v>9</v>
      </c>
      <c r="CC13" s="52"/>
      <c r="CD13" s="52"/>
      <c r="CE13" s="52"/>
      <c r="CF13" s="52" t="s">
        <v>543</v>
      </c>
      <c r="CG13" s="52">
        <v>1500</v>
      </c>
      <c r="CH13" s="52" t="s">
        <v>544</v>
      </c>
      <c r="CI13" s="52">
        <v>10</v>
      </c>
      <c r="CJ13" s="52"/>
      <c r="CK13" s="52"/>
      <c r="CL13" s="52" t="s">
        <v>544</v>
      </c>
      <c r="CM13" s="52">
        <v>25</v>
      </c>
      <c r="CN13" s="52"/>
      <c r="CO13" s="52"/>
      <c r="CP13" s="52"/>
      <c r="CQ13" s="52"/>
      <c r="CR13" s="52"/>
      <c r="CS13" s="52"/>
      <c r="CT13" s="52"/>
      <c r="CU13" s="52"/>
      <c r="CV13" s="52"/>
      <c r="CW13" s="52"/>
    </row>
    <row r="14" spans="1:10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  <c r="BY14" s="52">
        <v>10</v>
      </c>
      <c r="BZ14" s="52">
        <v>1</v>
      </c>
      <c r="CA14" s="54" t="s">
        <v>542</v>
      </c>
      <c r="CB14" s="52">
        <v>10</v>
      </c>
      <c r="CC14" s="52"/>
      <c r="CD14" s="52"/>
      <c r="CE14" s="52"/>
      <c r="CF14" s="52" t="s">
        <v>543</v>
      </c>
      <c r="CG14" s="52">
        <v>1500</v>
      </c>
      <c r="CH14" s="52" t="s">
        <v>544</v>
      </c>
      <c r="CI14" s="52">
        <v>10</v>
      </c>
      <c r="CJ14" s="52"/>
      <c r="CK14" s="52"/>
      <c r="CL14" s="52" t="s">
        <v>544</v>
      </c>
      <c r="CM14" s="52">
        <v>30</v>
      </c>
      <c r="CN14" s="52"/>
      <c r="CO14" s="52"/>
      <c r="CP14" s="52"/>
      <c r="CQ14" s="52"/>
      <c r="CR14" s="52"/>
      <c r="CS14" s="52"/>
      <c r="CT14" s="52"/>
      <c r="CU14" s="52"/>
      <c r="CV14" s="52"/>
      <c r="CW14" s="52"/>
    </row>
    <row r="15" spans="1:10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  <c r="BY15" s="52">
        <v>11</v>
      </c>
      <c r="BZ15" s="52">
        <v>1</v>
      </c>
      <c r="CA15" s="54" t="s">
        <v>542</v>
      </c>
      <c r="CB15" s="52">
        <v>11</v>
      </c>
      <c r="CC15" s="52"/>
      <c r="CD15" s="52"/>
      <c r="CE15" s="52"/>
      <c r="CF15" s="52" t="s">
        <v>543</v>
      </c>
      <c r="CG15" s="52">
        <v>1920</v>
      </c>
      <c r="CH15" s="52" t="s">
        <v>544</v>
      </c>
      <c r="CI15" s="52">
        <v>15</v>
      </c>
      <c r="CJ15" s="52"/>
      <c r="CK15" s="52"/>
      <c r="CL15" s="52" t="s">
        <v>544</v>
      </c>
      <c r="CM15" s="52">
        <v>30</v>
      </c>
      <c r="CN15" s="52"/>
      <c r="CO15" s="52"/>
      <c r="CP15" s="52"/>
      <c r="CQ15" s="52"/>
      <c r="CR15" s="52"/>
      <c r="CS15" s="52"/>
      <c r="CT15" s="52"/>
      <c r="CU15" s="52"/>
      <c r="CV15" s="52"/>
      <c r="CW15" s="52"/>
    </row>
    <row r="16" spans="1:10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  <c r="BY16" s="52">
        <v>12</v>
      </c>
      <c r="BZ16" s="52">
        <v>1</v>
      </c>
      <c r="CA16" s="54" t="s">
        <v>542</v>
      </c>
      <c r="CB16" s="52">
        <v>12</v>
      </c>
      <c r="CC16" s="52"/>
      <c r="CD16" s="52"/>
      <c r="CE16" s="52"/>
      <c r="CF16" s="52" t="s">
        <v>543</v>
      </c>
      <c r="CG16" s="52">
        <v>1920</v>
      </c>
      <c r="CH16" s="52" t="s">
        <v>544</v>
      </c>
      <c r="CI16" s="52">
        <v>15</v>
      </c>
      <c r="CJ16" s="52"/>
      <c r="CK16" s="52"/>
      <c r="CL16" s="52" t="s">
        <v>544</v>
      </c>
      <c r="CM16" s="52">
        <v>30</v>
      </c>
      <c r="CN16" s="52"/>
      <c r="CO16" s="52"/>
      <c r="CP16" s="52"/>
      <c r="CQ16" s="52"/>
      <c r="CR16" s="52"/>
      <c r="CS16" s="52"/>
      <c r="CT16" s="52"/>
      <c r="CU16" s="52"/>
      <c r="CV16" s="52"/>
      <c r="CW16" s="52"/>
    </row>
    <row r="17" spans="1:10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  <c r="BY17" s="52">
        <v>13</v>
      </c>
      <c r="BZ17" s="52">
        <v>1</v>
      </c>
      <c r="CA17" s="54" t="s">
        <v>542</v>
      </c>
      <c r="CB17" s="52">
        <v>13</v>
      </c>
      <c r="CC17" s="52"/>
      <c r="CD17" s="52"/>
      <c r="CE17" s="52"/>
      <c r="CF17" s="52" t="s">
        <v>543</v>
      </c>
      <c r="CG17" s="52">
        <v>1920</v>
      </c>
      <c r="CH17" s="52" t="s">
        <v>544</v>
      </c>
      <c r="CI17" s="52">
        <v>15</v>
      </c>
      <c r="CJ17" s="52"/>
      <c r="CK17" s="52"/>
      <c r="CL17" s="52" t="s">
        <v>544</v>
      </c>
      <c r="CM17" s="52">
        <v>30</v>
      </c>
      <c r="CN17" s="52"/>
      <c r="CO17" s="52"/>
      <c r="CP17" s="52"/>
      <c r="CQ17" s="52"/>
      <c r="CR17" s="52"/>
      <c r="CS17" s="52"/>
      <c r="CT17" s="52"/>
      <c r="CU17" s="52"/>
      <c r="CV17" s="52"/>
      <c r="CW17" s="52"/>
    </row>
    <row r="18" spans="1:10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  <c r="BY18" s="52">
        <v>14</v>
      </c>
      <c r="BZ18" s="52">
        <v>1</v>
      </c>
      <c r="CA18" s="54" t="s">
        <v>542</v>
      </c>
      <c r="CB18" s="52">
        <v>14</v>
      </c>
      <c r="CC18" s="52"/>
      <c r="CD18" s="52"/>
      <c r="CE18" s="52"/>
      <c r="CF18" s="52" t="s">
        <v>543</v>
      </c>
      <c r="CG18" s="52">
        <v>1920</v>
      </c>
      <c r="CH18" s="52" t="s">
        <v>544</v>
      </c>
      <c r="CI18" s="52">
        <v>15</v>
      </c>
      <c r="CJ18" s="52"/>
      <c r="CK18" s="52"/>
      <c r="CL18" s="52" t="s">
        <v>544</v>
      </c>
      <c r="CM18" s="52">
        <v>30</v>
      </c>
      <c r="CN18" s="52"/>
      <c r="CO18" s="52"/>
      <c r="CP18" s="52"/>
      <c r="CQ18" s="52"/>
      <c r="CR18" s="52"/>
      <c r="CS18" s="52"/>
      <c r="CT18" s="52"/>
      <c r="CU18" s="52"/>
      <c r="CV18" s="52"/>
      <c r="CW18" s="52"/>
    </row>
    <row r="19" spans="1:10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  <c r="BY19" s="52">
        <v>15</v>
      </c>
      <c r="BZ19" s="52">
        <v>1</v>
      </c>
      <c r="CA19" s="54" t="s">
        <v>542</v>
      </c>
      <c r="CB19" s="52">
        <v>15</v>
      </c>
      <c r="CC19" s="52"/>
      <c r="CD19" s="52"/>
      <c r="CE19" s="52"/>
      <c r="CF19" s="52" t="s">
        <v>543</v>
      </c>
      <c r="CG19" s="52">
        <v>1920</v>
      </c>
      <c r="CH19" s="52" t="s">
        <v>544</v>
      </c>
      <c r="CI19" s="52">
        <v>15</v>
      </c>
      <c r="CJ19" s="52"/>
      <c r="CK19" s="52"/>
      <c r="CL19" s="52" t="s">
        <v>544</v>
      </c>
      <c r="CM19" s="52">
        <v>35</v>
      </c>
      <c r="CN19" s="52"/>
      <c r="CO19" s="52"/>
      <c r="CP19" s="52"/>
      <c r="CQ19" s="52"/>
      <c r="CR19" s="52"/>
      <c r="CS19" s="52"/>
      <c r="CT19" s="52"/>
      <c r="CU19" s="52"/>
      <c r="CV19" s="52"/>
      <c r="CW19" s="52"/>
    </row>
    <row r="20" spans="1:10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  <c r="BY20" s="52">
        <v>16</v>
      </c>
      <c r="BZ20" s="52">
        <v>1</v>
      </c>
      <c r="CA20" s="54" t="s">
        <v>542</v>
      </c>
      <c r="CB20" s="52">
        <v>16</v>
      </c>
      <c r="CC20" s="52"/>
      <c r="CD20" s="52"/>
      <c r="CE20" s="52"/>
      <c r="CF20" s="52" t="s">
        <v>543</v>
      </c>
      <c r="CG20" s="52">
        <v>2400</v>
      </c>
      <c r="CH20" s="52" t="s">
        <v>544</v>
      </c>
      <c r="CI20" s="52">
        <v>20</v>
      </c>
      <c r="CJ20" s="52"/>
      <c r="CK20" s="52"/>
      <c r="CL20" s="52" t="s">
        <v>544</v>
      </c>
      <c r="CM20" s="52">
        <v>35</v>
      </c>
      <c r="CN20" s="52"/>
      <c r="CO20" s="52"/>
      <c r="CP20" s="52"/>
      <c r="CQ20" s="52"/>
      <c r="CR20" s="52"/>
      <c r="CS20" s="52"/>
      <c r="CT20" s="52"/>
      <c r="CU20" s="52"/>
      <c r="CV20" s="52"/>
      <c r="CW20" s="52"/>
    </row>
    <row r="21" spans="1:10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  <c r="BY21" s="52">
        <v>17</v>
      </c>
      <c r="BZ21" s="52">
        <v>1</v>
      </c>
      <c r="CA21" s="54" t="s">
        <v>542</v>
      </c>
      <c r="CB21" s="52">
        <v>17</v>
      </c>
      <c r="CC21" s="52"/>
      <c r="CD21" s="52"/>
      <c r="CE21" s="52"/>
      <c r="CF21" s="52" t="s">
        <v>543</v>
      </c>
      <c r="CG21" s="52">
        <v>2400</v>
      </c>
      <c r="CH21" s="52" t="s">
        <v>544</v>
      </c>
      <c r="CI21" s="52">
        <v>20</v>
      </c>
      <c r="CJ21" s="52"/>
      <c r="CK21" s="52"/>
      <c r="CL21" s="52" t="s">
        <v>544</v>
      </c>
      <c r="CM21" s="52">
        <v>35</v>
      </c>
      <c r="CN21" s="52"/>
      <c r="CO21" s="52"/>
      <c r="CP21" s="52"/>
      <c r="CQ21" s="52"/>
      <c r="CR21" s="52"/>
      <c r="CS21" s="52"/>
      <c r="CT21" s="52"/>
      <c r="CU21" s="52"/>
      <c r="CV21" s="52"/>
      <c r="CW21" s="52"/>
    </row>
    <row r="22" spans="1:10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  <c r="BY22" s="52">
        <v>18</v>
      </c>
      <c r="BZ22" s="52">
        <v>1</v>
      </c>
      <c r="CA22" s="54" t="s">
        <v>542</v>
      </c>
      <c r="CB22" s="52">
        <v>18</v>
      </c>
      <c r="CC22" s="52"/>
      <c r="CD22" s="52"/>
      <c r="CE22" s="52"/>
      <c r="CF22" s="52" t="s">
        <v>543</v>
      </c>
      <c r="CG22" s="52">
        <v>2400</v>
      </c>
      <c r="CH22" s="52" t="s">
        <v>544</v>
      </c>
      <c r="CI22" s="52">
        <v>20</v>
      </c>
      <c r="CJ22" s="52"/>
      <c r="CK22" s="52"/>
      <c r="CL22" s="52" t="s">
        <v>544</v>
      </c>
      <c r="CM22" s="52">
        <v>35</v>
      </c>
      <c r="CN22" s="52"/>
      <c r="CO22" s="52"/>
      <c r="CP22" s="52"/>
      <c r="CQ22" s="52"/>
      <c r="CR22" s="52"/>
      <c r="CS22" s="52"/>
      <c r="CT22" s="52"/>
      <c r="CU22" s="52"/>
      <c r="CV22" s="52"/>
      <c r="CW22" s="52"/>
    </row>
    <row r="23" spans="1:10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  <c r="BY23" s="52">
        <v>19</v>
      </c>
      <c r="BZ23" s="52">
        <v>1</v>
      </c>
      <c r="CA23" s="54" t="s">
        <v>542</v>
      </c>
      <c r="CB23" s="52">
        <v>19</v>
      </c>
      <c r="CC23" s="52"/>
      <c r="CD23" s="52"/>
      <c r="CE23" s="52"/>
      <c r="CF23" s="52" t="s">
        <v>543</v>
      </c>
      <c r="CG23" s="52">
        <v>2400</v>
      </c>
      <c r="CH23" s="52" t="s">
        <v>544</v>
      </c>
      <c r="CI23" s="52">
        <v>20</v>
      </c>
      <c r="CJ23" s="52"/>
      <c r="CK23" s="52"/>
      <c r="CL23" s="52" t="s">
        <v>544</v>
      </c>
      <c r="CM23" s="52">
        <v>35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</row>
    <row r="24" spans="1:10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  <c r="BY24" s="52">
        <v>20</v>
      </c>
      <c r="BZ24" s="52">
        <v>1</v>
      </c>
      <c r="CA24" s="54" t="s">
        <v>542</v>
      </c>
      <c r="CB24" s="52">
        <v>20</v>
      </c>
      <c r="CC24" s="52"/>
      <c r="CD24" s="52"/>
      <c r="CE24" s="52"/>
      <c r="CF24" s="52" t="s">
        <v>543</v>
      </c>
      <c r="CG24" s="52">
        <v>2400</v>
      </c>
      <c r="CH24" s="52" t="s">
        <v>544</v>
      </c>
      <c r="CI24" s="52">
        <v>20</v>
      </c>
      <c r="CJ24" s="52"/>
      <c r="CK24" s="52"/>
      <c r="CL24" s="52" t="s">
        <v>544</v>
      </c>
      <c r="CM24" s="52">
        <v>40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</row>
    <row r="25" spans="1:10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  <c r="BY25" s="52">
        <v>21</v>
      </c>
      <c r="BZ25" s="52">
        <v>1</v>
      </c>
      <c r="CA25" s="54" t="s">
        <v>542</v>
      </c>
      <c r="CB25" s="52">
        <v>21</v>
      </c>
      <c r="CC25" s="52"/>
      <c r="CD25" s="52"/>
      <c r="CE25" s="52"/>
      <c r="CF25" s="52" t="s">
        <v>543</v>
      </c>
      <c r="CG25" s="52">
        <v>3000</v>
      </c>
      <c r="CH25" s="52" t="s">
        <v>544</v>
      </c>
      <c r="CI25" s="52">
        <v>25</v>
      </c>
      <c r="CJ25" s="52"/>
      <c r="CK25" s="52"/>
      <c r="CL25" s="52" t="s">
        <v>544</v>
      </c>
      <c r="CM25" s="52">
        <v>40</v>
      </c>
      <c r="CN25" s="52"/>
      <c r="CO25" s="52"/>
      <c r="CP25" s="52"/>
      <c r="CQ25" s="52"/>
      <c r="CR25" s="52"/>
      <c r="CS25" s="52"/>
      <c r="CT25" s="52"/>
      <c r="CU25" s="52"/>
      <c r="CV25" s="52"/>
      <c r="CW25" s="52"/>
    </row>
    <row r="26" spans="1:10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  <c r="BY26" s="52">
        <v>22</v>
      </c>
      <c r="BZ26" s="52">
        <v>1</v>
      </c>
      <c r="CA26" s="54" t="s">
        <v>542</v>
      </c>
      <c r="CB26" s="52">
        <v>22</v>
      </c>
      <c r="CC26" s="52"/>
      <c r="CD26" s="52"/>
      <c r="CE26" s="52"/>
      <c r="CF26" s="52" t="s">
        <v>543</v>
      </c>
      <c r="CG26" s="52">
        <v>3000</v>
      </c>
      <c r="CH26" s="52" t="s">
        <v>544</v>
      </c>
      <c r="CI26" s="52">
        <v>25</v>
      </c>
      <c r="CJ26" s="52"/>
      <c r="CK26" s="52"/>
      <c r="CL26" s="52" t="s">
        <v>544</v>
      </c>
      <c r="CM26" s="52">
        <v>40</v>
      </c>
      <c r="CN26" s="52"/>
      <c r="CO26" s="52"/>
      <c r="CP26" s="52"/>
      <c r="CQ26" s="52"/>
      <c r="CR26" s="52"/>
      <c r="CS26" s="52"/>
      <c r="CT26" s="52"/>
      <c r="CU26" s="52"/>
      <c r="CV26" s="52"/>
      <c r="CW26" s="52"/>
    </row>
    <row r="27" spans="1:10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  <c r="BY27" s="52">
        <v>23</v>
      </c>
      <c r="BZ27" s="52">
        <v>1</v>
      </c>
      <c r="CA27" s="54" t="s">
        <v>542</v>
      </c>
      <c r="CB27" s="52">
        <v>23</v>
      </c>
      <c r="CC27" s="52"/>
      <c r="CD27" s="52"/>
      <c r="CE27" s="52"/>
      <c r="CF27" s="52" t="s">
        <v>543</v>
      </c>
      <c r="CG27" s="52">
        <v>3000</v>
      </c>
      <c r="CH27" s="52" t="s">
        <v>544</v>
      </c>
      <c r="CI27" s="52">
        <v>25</v>
      </c>
      <c r="CJ27" s="52"/>
      <c r="CK27" s="52"/>
      <c r="CL27" s="52" t="s">
        <v>544</v>
      </c>
      <c r="CM27" s="52">
        <v>40</v>
      </c>
      <c r="CN27" s="52"/>
      <c r="CO27" s="52"/>
      <c r="CP27" s="52"/>
      <c r="CQ27" s="52"/>
      <c r="CR27" s="52"/>
      <c r="CS27" s="52"/>
      <c r="CT27" s="52"/>
      <c r="CU27" s="52"/>
      <c r="CV27" s="52"/>
      <c r="CW27" s="52"/>
    </row>
    <row r="28" spans="1:10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  <c r="BY28" s="52">
        <v>24</v>
      </c>
      <c r="BZ28" s="52">
        <v>1</v>
      </c>
      <c r="CA28" s="54" t="s">
        <v>542</v>
      </c>
      <c r="CB28" s="52">
        <v>24</v>
      </c>
      <c r="CC28" s="52"/>
      <c r="CD28" s="52"/>
      <c r="CE28" s="52"/>
      <c r="CF28" s="52" t="s">
        <v>543</v>
      </c>
      <c r="CG28" s="52">
        <v>3000</v>
      </c>
      <c r="CH28" s="52" t="s">
        <v>544</v>
      </c>
      <c r="CI28" s="52">
        <v>25</v>
      </c>
      <c r="CJ28" s="52"/>
      <c r="CK28" s="52"/>
      <c r="CL28" s="52" t="s">
        <v>544</v>
      </c>
      <c r="CM28" s="52">
        <v>40</v>
      </c>
      <c r="CN28" s="52"/>
      <c r="CO28" s="52"/>
      <c r="CP28" s="52"/>
      <c r="CQ28" s="52"/>
      <c r="CR28" s="52"/>
      <c r="CS28" s="52"/>
      <c r="CT28" s="52"/>
      <c r="CU28" s="52"/>
      <c r="CV28" s="52"/>
      <c r="CW28" s="52"/>
    </row>
    <row r="29" spans="1:10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  <c r="BY29" s="52">
        <v>25</v>
      </c>
      <c r="BZ29" s="52">
        <v>1</v>
      </c>
      <c r="CA29" s="54" t="s">
        <v>542</v>
      </c>
      <c r="CB29" s="52">
        <v>25</v>
      </c>
      <c r="CC29" s="52"/>
      <c r="CD29" s="52"/>
      <c r="CE29" s="52"/>
      <c r="CF29" s="52" t="s">
        <v>543</v>
      </c>
      <c r="CG29" s="52">
        <v>3000</v>
      </c>
      <c r="CH29" s="52" t="s">
        <v>544</v>
      </c>
      <c r="CI29" s="52">
        <v>25</v>
      </c>
      <c r="CJ29" s="52"/>
      <c r="CK29" s="52"/>
      <c r="CL29" s="52" t="s">
        <v>544</v>
      </c>
      <c r="CM29" s="52">
        <v>45</v>
      </c>
      <c r="CN29" s="52"/>
      <c r="CO29" s="52"/>
      <c r="CP29" s="52"/>
      <c r="CQ29" s="52"/>
      <c r="CR29" s="52"/>
      <c r="CS29" s="52"/>
      <c r="CT29" s="52"/>
      <c r="CU29" s="52"/>
      <c r="CV29" s="52"/>
      <c r="CW29" s="52"/>
    </row>
    <row r="30" spans="1:10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  <c r="BY30" s="52">
        <v>26</v>
      </c>
      <c r="BZ30" s="52">
        <v>1</v>
      </c>
      <c r="CA30" s="54" t="s">
        <v>542</v>
      </c>
      <c r="CB30" s="52">
        <v>26</v>
      </c>
      <c r="CC30" s="52"/>
      <c r="CD30" s="52"/>
      <c r="CE30" s="52"/>
      <c r="CF30" s="52" t="s">
        <v>543</v>
      </c>
      <c r="CG30" s="52">
        <v>3000</v>
      </c>
      <c r="CH30" s="52" t="s">
        <v>544</v>
      </c>
      <c r="CI30" s="52">
        <v>30</v>
      </c>
      <c r="CJ30" s="52"/>
      <c r="CK30" s="52"/>
      <c r="CL30" s="52" t="s">
        <v>544</v>
      </c>
      <c r="CM30" s="52">
        <v>45</v>
      </c>
      <c r="CN30" s="52"/>
      <c r="CO30" s="52"/>
      <c r="CP30" s="52"/>
      <c r="CQ30" s="52"/>
      <c r="CR30" s="52"/>
      <c r="CS30" s="52"/>
      <c r="CT30" s="52"/>
      <c r="CU30" s="52"/>
      <c r="CV30" s="52"/>
      <c r="CW30" s="52"/>
    </row>
    <row r="31" spans="1:10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  <c r="BY31" s="52">
        <v>27</v>
      </c>
      <c r="BZ31" s="52">
        <v>1</v>
      </c>
      <c r="CA31" s="54" t="s">
        <v>542</v>
      </c>
      <c r="CB31" s="52">
        <v>27</v>
      </c>
      <c r="CC31" s="52"/>
      <c r="CD31" s="52"/>
      <c r="CE31" s="52"/>
      <c r="CF31" s="52" t="s">
        <v>543</v>
      </c>
      <c r="CG31" s="52">
        <v>3000</v>
      </c>
      <c r="CH31" s="52" t="s">
        <v>544</v>
      </c>
      <c r="CI31" s="52">
        <v>30</v>
      </c>
      <c r="CJ31" s="52"/>
      <c r="CK31" s="52"/>
      <c r="CL31" s="52" t="s">
        <v>544</v>
      </c>
      <c r="CM31" s="52">
        <v>45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</row>
    <row r="32" spans="1:10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  <c r="BY32" s="52">
        <v>28</v>
      </c>
      <c r="BZ32" s="52">
        <v>1</v>
      </c>
      <c r="CA32" s="54" t="s">
        <v>542</v>
      </c>
      <c r="CB32" s="52">
        <v>28</v>
      </c>
      <c r="CC32" s="52"/>
      <c r="CD32" s="52"/>
      <c r="CE32" s="52"/>
      <c r="CF32" s="52" t="s">
        <v>543</v>
      </c>
      <c r="CG32" s="52">
        <v>3000</v>
      </c>
      <c r="CH32" s="52" t="s">
        <v>544</v>
      </c>
      <c r="CI32" s="52">
        <v>30</v>
      </c>
      <c r="CJ32" s="52"/>
      <c r="CK32" s="52"/>
      <c r="CL32" s="52" t="s">
        <v>544</v>
      </c>
      <c r="CM32" s="52">
        <v>45</v>
      </c>
      <c r="CN32" s="52"/>
      <c r="CO32" s="52"/>
      <c r="CP32" s="52"/>
      <c r="CQ32" s="52"/>
      <c r="CR32" s="52"/>
      <c r="CS32" s="52"/>
      <c r="CT32" s="52"/>
      <c r="CU32" s="52"/>
      <c r="CV32" s="52"/>
      <c r="CW32" s="52"/>
    </row>
    <row r="33" spans="1:10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  <c r="BY33" s="52">
        <v>29</v>
      </c>
      <c r="BZ33" s="52">
        <v>1</v>
      </c>
      <c r="CA33" s="54" t="s">
        <v>542</v>
      </c>
      <c r="CB33" s="52">
        <v>29</v>
      </c>
      <c r="CC33" s="52"/>
      <c r="CD33" s="52"/>
      <c r="CE33" s="52"/>
      <c r="CF33" s="52" t="s">
        <v>543</v>
      </c>
      <c r="CG33" s="52">
        <v>3000</v>
      </c>
      <c r="CH33" s="52" t="s">
        <v>544</v>
      </c>
      <c r="CI33" s="52">
        <v>30</v>
      </c>
      <c r="CJ33" s="52"/>
      <c r="CK33" s="52"/>
      <c r="CL33" s="52" t="s">
        <v>544</v>
      </c>
      <c r="CM33" s="52">
        <v>45</v>
      </c>
      <c r="CN33" s="52"/>
      <c r="CO33" s="52"/>
      <c r="CP33" s="52"/>
      <c r="CQ33" s="52"/>
      <c r="CR33" s="52"/>
      <c r="CS33" s="52"/>
      <c r="CT33" s="52"/>
      <c r="CU33" s="52"/>
      <c r="CV33" s="52"/>
      <c r="CW33" s="52"/>
    </row>
    <row r="34" spans="1:10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  <c r="BY34" s="52">
        <v>30</v>
      </c>
      <c r="BZ34" s="52">
        <v>1</v>
      </c>
      <c r="CA34" s="54" t="s">
        <v>542</v>
      </c>
      <c r="CB34" s="52">
        <v>30</v>
      </c>
      <c r="CC34" s="52"/>
      <c r="CD34" s="52"/>
      <c r="CE34" s="52"/>
      <c r="CF34" s="52" t="s">
        <v>543</v>
      </c>
      <c r="CG34" s="52">
        <v>3600</v>
      </c>
      <c r="CH34" s="52" t="s">
        <v>544</v>
      </c>
      <c r="CI34" s="52">
        <v>30</v>
      </c>
      <c r="CJ34" s="52"/>
      <c r="CK34" s="52"/>
      <c r="CL34" s="52" t="s">
        <v>544</v>
      </c>
      <c r="CM34" s="52">
        <v>50</v>
      </c>
      <c r="CN34" s="52"/>
      <c r="CO34" s="52"/>
      <c r="CP34" s="52"/>
      <c r="CQ34" s="52"/>
      <c r="CR34" s="52"/>
      <c r="CS34" s="52"/>
      <c r="CT34" s="52"/>
      <c r="CU34" s="52"/>
      <c r="CV34" s="52"/>
      <c r="CW34" s="52"/>
    </row>
    <row r="35" spans="1:10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  <c r="BY35" s="52">
        <v>31</v>
      </c>
      <c r="BZ35" s="52">
        <v>1</v>
      </c>
      <c r="CA35" s="54" t="s">
        <v>542</v>
      </c>
      <c r="CB35" s="52">
        <v>31</v>
      </c>
      <c r="CC35" s="52"/>
      <c r="CD35" s="52"/>
      <c r="CE35" s="52"/>
      <c r="CF35" s="52" t="s">
        <v>543</v>
      </c>
      <c r="CG35" s="52">
        <v>3600</v>
      </c>
      <c r="CH35" s="52" t="s">
        <v>544</v>
      </c>
      <c r="CI35" s="52">
        <v>35</v>
      </c>
      <c r="CJ35" s="52"/>
      <c r="CK35" s="52"/>
      <c r="CL35" s="52" t="s">
        <v>544</v>
      </c>
      <c r="CM35" s="52">
        <v>50</v>
      </c>
      <c r="CN35" s="52"/>
      <c r="CO35" s="52"/>
      <c r="CP35" s="52"/>
      <c r="CQ35" s="52"/>
      <c r="CR35" s="52"/>
      <c r="CS35" s="52"/>
      <c r="CT35" s="52"/>
      <c r="CU35" s="52"/>
      <c r="CV35" s="52"/>
      <c r="CW35" s="52"/>
    </row>
    <row r="36" spans="1:10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  <c r="BY36" s="52">
        <v>32</v>
      </c>
      <c r="BZ36" s="52">
        <v>1</v>
      </c>
      <c r="CA36" s="54" t="s">
        <v>542</v>
      </c>
      <c r="CB36" s="52">
        <v>32</v>
      </c>
      <c r="CC36" s="52"/>
      <c r="CD36" s="52"/>
      <c r="CE36" s="52"/>
      <c r="CF36" s="52" t="s">
        <v>543</v>
      </c>
      <c r="CG36" s="52">
        <v>3600</v>
      </c>
      <c r="CH36" s="52" t="s">
        <v>544</v>
      </c>
      <c r="CI36" s="52">
        <v>35</v>
      </c>
      <c r="CJ36" s="52"/>
      <c r="CK36" s="52"/>
      <c r="CL36" s="52" t="s">
        <v>544</v>
      </c>
      <c r="CM36" s="52">
        <v>50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 spans="1:10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  <c r="BY37" s="52">
        <v>33</v>
      </c>
      <c r="BZ37" s="52">
        <v>1</v>
      </c>
      <c r="CA37" s="54" t="s">
        <v>542</v>
      </c>
      <c r="CB37" s="52">
        <v>33</v>
      </c>
      <c r="CC37" s="52"/>
      <c r="CD37" s="52"/>
      <c r="CE37" s="52"/>
      <c r="CF37" s="52" t="s">
        <v>543</v>
      </c>
      <c r="CG37" s="52">
        <v>3600</v>
      </c>
      <c r="CH37" s="52" t="s">
        <v>544</v>
      </c>
      <c r="CI37" s="52">
        <v>35</v>
      </c>
      <c r="CJ37" s="52"/>
      <c r="CK37" s="52"/>
      <c r="CL37" s="52" t="s">
        <v>544</v>
      </c>
      <c r="CM37" s="52">
        <v>50</v>
      </c>
      <c r="CN37" s="52"/>
      <c r="CO37" s="52"/>
      <c r="CP37" s="52"/>
      <c r="CQ37" s="52"/>
      <c r="CR37" s="52"/>
      <c r="CS37" s="52"/>
      <c r="CT37" s="52"/>
      <c r="CU37" s="52"/>
      <c r="CV37" s="52"/>
      <c r="CW37" s="52"/>
    </row>
    <row r="38" spans="1:10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  <c r="BY38" s="52">
        <v>34</v>
      </c>
      <c r="BZ38" s="52">
        <v>1</v>
      </c>
      <c r="CA38" s="54" t="s">
        <v>542</v>
      </c>
      <c r="CB38" s="52">
        <v>34</v>
      </c>
      <c r="CC38" s="52"/>
      <c r="CD38" s="52"/>
      <c r="CE38" s="52"/>
      <c r="CF38" s="52" t="s">
        <v>543</v>
      </c>
      <c r="CG38" s="52">
        <v>3600</v>
      </c>
      <c r="CH38" s="52" t="s">
        <v>544</v>
      </c>
      <c r="CI38" s="52">
        <v>35</v>
      </c>
      <c r="CJ38" s="52"/>
      <c r="CK38" s="52"/>
      <c r="CL38" s="52" t="s">
        <v>544</v>
      </c>
      <c r="CM38" s="52">
        <v>50</v>
      </c>
      <c r="CN38" s="52"/>
      <c r="CO38" s="52"/>
      <c r="CP38" s="52"/>
      <c r="CQ38" s="52"/>
      <c r="CR38" s="52"/>
      <c r="CS38" s="52"/>
      <c r="CT38" s="52"/>
      <c r="CU38" s="52"/>
      <c r="CV38" s="52"/>
      <c r="CW38" s="52"/>
    </row>
    <row r="39" spans="1:10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  <c r="BY39" s="52">
        <v>35</v>
      </c>
      <c r="BZ39" s="52">
        <v>1</v>
      </c>
      <c r="CA39" s="54" t="s">
        <v>542</v>
      </c>
      <c r="CB39" s="52">
        <v>35</v>
      </c>
      <c r="CC39" s="52"/>
      <c r="CD39" s="52"/>
      <c r="CE39" s="52"/>
      <c r="CF39" s="52" t="s">
        <v>543</v>
      </c>
      <c r="CG39" s="52">
        <v>3600</v>
      </c>
      <c r="CH39" s="52" t="s">
        <v>544</v>
      </c>
      <c r="CI39" s="52">
        <v>35</v>
      </c>
      <c r="CJ39" s="52"/>
      <c r="CK39" s="52"/>
      <c r="CL39" s="52" t="s">
        <v>544</v>
      </c>
      <c r="CM39" s="52">
        <v>55</v>
      </c>
      <c r="CN39" s="52"/>
      <c r="CO39" s="52"/>
      <c r="CP39" s="52"/>
      <c r="CQ39" s="52"/>
      <c r="CR39" s="52"/>
      <c r="CS39" s="52"/>
      <c r="CT39" s="52"/>
      <c r="CU39" s="52"/>
      <c r="CV39" s="52"/>
      <c r="CW39" s="52"/>
    </row>
    <row r="40" spans="1:10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  <c r="BY40" s="52">
        <v>36</v>
      </c>
      <c r="BZ40" s="52">
        <v>1</v>
      </c>
      <c r="CA40" s="54" t="s">
        <v>542</v>
      </c>
      <c r="CB40" s="52">
        <v>36</v>
      </c>
      <c r="CC40" s="52"/>
      <c r="CD40" s="52"/>
      <c r="CE40" s="52"/>
      <c r="CF40" s="52" t="s">
        <v>543</v>
      </c>
      <c r="CG40" s="52">
        <v>3600</v>
      </c>
      <c r="CH40" s="52" t="s">
        <v>544</v>
      </c>
      <c r="CI40" s="52">
        <v>40</v>
      </c>
      <c r="CJ40" s="52"/>
      <c r="CK40" s="52"/>
      <c r="CL40" s="52" t="s">
        <v>544</v>
      </c>
      <c r="CM40" s="52">
        <v>55</v>
      </c>
      <c r="CN40" s="52"/>
      <c r="CO40" s="52"/>
      <c r="CP40" s="52"/>
      <c r="CQ40" s="52"/>
      <c r="CR40" s="52"/>
      <c r="CS40" s="52"/>
      <c r="CT40" s="52"/>
      <c r="CU40" s="52"/>
      <c r="CV40" s="52"/>
      <c r="CW40" s="52"/>
    </row>
    <row r="41" spans="1:10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  <c r="BY41" s="52">
        <v>37</v>
      </c>
      <c r="BZ41" s="52">
        <v>1</v>
      </c>
      <c r="CA41" s="54" t="s">
        <v>542</v>
      </c>
      <c r="CB41" s="52">
        <v>37</v>
      </c>
      <c r="CC41" s="52"/>
      <c r="CD41" s="52"/>
      <c r="CE41" s="52"/>
      <c r="CF41" s="52" t="s">
        <v>543</v>
      </c>
      <c r="CG41" s="52">
        <v>3600</v>
      </c>
      <c r="CH41" s="52" t="s">
        <v>544</v>
      </c>
      <c r="CI41" s="52">
        <v>40</v>
      </c>
      <c r="CJ41" s="52"/>
      <c r="CK41" s="52"/>
      <c r="CL41" s="52" t="s">
        <v>544</v>
      </c>
      <c r="CM41" s="52">
        <v>55</v>
      </c>
      <c r="CN41" s="52"/>
      <c r="CO41" s="52"/>
      <c r="CP41" s="52"/>
      <c r="CQ41" s="52"/>
      <c r="CR41" s="52"/>
      <c r="CS41" s="52"/>
      <c r="CT41" s="52"/>
      <c r="CU41" s="52"/>
      <c r="CV41" s="52"/>
      <c r="CW41" s="52"/>
    </row>
    <row r="42" spans="1:10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  <c r="BY42" s="52">
        <v>38</v>
      </c>
      <c r="BZ42" s="52">
        <v>1</v>
      </c>
      <c r="CA42" s="54" t="s">
        <v>542</v>
      </c>
      <c r="CB42" s="52">
        <v>38</v>
      </c>
      <c r="CC42" s="52"/>
      <c r="CD42" s="52"/>
      <c r="CE42" s="52"/>
      <c r="CF42" s="52" t="s">
        <v>543</v>
      </c>
      <c r="CG42" s="52">
        <v>3600</v>
      </c>
      <c r="CH42" s="52" t="s">
        <v>544</v>
      </c>
      <c r="CI42" s="52">
        <v>40</v>
      </c>
      <c r="CJ42" s="52"/>
      <c r="CK42" s="52"/>
      <c r="CL42" s="52" t="s">
        <v>544</v>
      </c>
      <c r="CM42" s="52">
        <v>55</v>
      </c>
      <c r="CN42" s="52"/>
      <c r="CO42" s="52"/>
      <c r="CP42" s="52"/>
      <c r="CQ42" s="52"/>
      <c r="CR42" s="52"/>
      <c r="CS42" s="52"/>
      <c r="CT42" s="52"/>
      <c r="CU42" s="52"/>
      <c r="CV42" s="52"/>
      <c r="CW42" s="52"/>
    </row>
    <row r="43" spans="1:10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  <c r="BY43" s="52">
        <v>39</v>
      </c>
      <c r="BZ43" s="52">
        <v>1</v>
      </c>
      <c r="CA43" s="54" t="s">
        <v>542</v>
      </c>
      <c r="CB43" s="52">
        <v>39</v>
      </c>
      <c r="CC43" s="52"/>
      <c r="CD43" s="52"/>
      <c r="CE43" s="52"/>
      <c r="CF43" s="52" t="s">
        <v>543</v>
      </c>
      <c r="CG43" s="52">
        <v>3600</v>
      </c>
      <c r="CH43" s="52" t="s">
        <v>544</v>
      </c>
      <c r="CI43" s="52">
        <v>40</v>
      </c>
      <c r="CJ43" s="52"/>
      <c r="CK43" s="52"/>
      <c r="CL43" s="52" t="s">
        <v>544</v>
      </c>
      <c r="CM43" s="52">
        <v>55</v>
      </c>
      <c r="CN43" s="52"/>
      <c r="CO43" s="52"/>
      <c r="CP43" s="52"/>
      <c r="CQ43" s="52"/>
      <c r="CR43" s="52"/>
      <c r="CS43" s="52"/>
      <c r="CT43" s="52"/>
      <c r="CU43" s="52"/>
      <c r="CV43" s="52"/>
      <c r="CW43" s="52"/>
    </row>
    <row r="44" spans="1:10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  <c r="BY44" s="52">
        <v>40</v>
      </c>
      <c r="BZ44" s="52">
        <v>1</v>
      </c>
      <c r="CA44" s="54" t="s">
        <v>542</v>
      </c>
      <c r="CB44" s="52">
        <v>40</v>
      </c>
      <c r="CC44" s="52"/>
      <c r="CD44" s="52"/>
      <c r="CE44" s="52"/>
      <c r="CF44" s="52" t="s">
        <v>543</v>
      </c>
      <c r="CG44" s="52">
        <v>3600</v>
      </c>
      <c r="CH44" s="52" t="s">
        <v>544</v>
      </c>
      <c r="CI44" s="52">
        <v>40</v>
      </c>
      <c r="CJ44" s="52"/>
      <c r="CK44" s="52"/>
      <c r="CL44" s="52" t="s">
        <v>544</v>
      </c>
      <c r="CM44" s="52">
        <v>60</v>
      </c>
      <c r="CN44" s="52"/>
      <c r="CO44" s="52"/>
      <c r="CP44" s="52"/>
      <c r="CQ44" s="52"/>
      <c r="CR44" s="52"/>
      <c r="CS44" s="52"/>
      <c r="CT44" s="52"/>
      <c r="CU44" s="52"/>
      <c r="CV44" s="52"/>
      <c r="CW44" s="52"/>
    </row>
    <row r="45" spans="1:10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  <c r="BY45" s="52">
        <v>41</v>
      </c>
      <c r="BZ45" s="52">
        <v>1</v>
      </c>
      <c r="CA45" s="54" t="s">
        <v>542</v>
      </c>
      <c r="CB45" s="52">
        <v>41</v>
      </c>
      <c r="CC45" s="52"/>
      <c r="CD45" s="52"/>
      <c r="CE45" s="52"/>
      <c r="CF45" s="52" t="s">
        <v>543</v>
      </c>
      <c r="CG45" s="52">
        <v>3600</v>
      </c>
      <c r="CH45" s="52" t="s">
        <v>544</v>
      </c>
      <c r="CI45" s="52">
        <v>45</v>
      </c>
      <c r="CJ45" s="52"/>
      <c r="CK45" s="52"/>
      <c r="CL45" s="52" t="s">
        <v>544</v>
      </c>
      <c r="CM45" s="52">
        <v>60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</row>
    <row r="46" spans="1:10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  <c r="BY46" s="52">
        <v>42</v>
      </c>
      <c r="BZ46" s="52">
        <v>1</v>
      </c>
      <c r="CA46" s="54" t="s">
        <v>542</v>
      </c>
      <c r="CB46" s="52">
        <v>42</v>
      </c>
      <c r="CC46" s="52"/>
      <c r="CD46" s="52"/>
      <c r="CE46" s="52"/>
      <c r="CF46" s="52" t="s">
        <v>543</v>
      </c>
      <c r="CG46" s="52">
        <v>3600</v>
      </c>
      <c r="CH46" s="52" t="s">
        <v>544</v>
      </c>
      <c r="CI46" s="52">
        <v>45</v>
      </c>
      <c r="CJ46" s="52"/>
      <c r="CK46" s="52"/>
      <c r="CL46" s="52" t="s">
        <v>544</v>
      </c>
      <c r="CM46" s="52">
        <v>60</v>
      </c>
      <c r="CN46" s="52"/>
      <c r="CO46" s="52"/>
      <c r="CP46" s="52"/>
      <c r="CQ46" s="52"/>
      <c r="CR46" s="52"/>
      <c r="CS46" s="52"/>
      <c r="CT46" s="52"/>
      <c r="CU46" s="52"/>
      <c r="CV46" s="52"/>
      <c r="CW46" s="52"/>
    </row>
    <row r="47" spans="1:10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  <c r="BY47" s="52">
        <v>43</v>
      </c>
      <c r="BZ47" s="52">
        <v>1</v>
      </c>
      <c r="CA47" s="54" t="s">
        <v>542</v>
      </c>
      <c r="CB47" s="52">
        <v>43</v>
      </c>
      <c r="CC47" s="52"/>
      <c r="CD47" s="52"/>
      <c r="CE47" s="52"/>
      <c r="CF47" s="52" t="s">
        <v>543</v>
      </c>
      <c r="CG47" s="52">
        <v>3600</v>
      </c>
      <c r="CH47" s="52" t="s">
        <v>544</v>
      </c>
      <c r="CI47" s="52">
        <v>45</v>
      </c>
      <c r="CJ47" s="52"/>
      <c r="CK47" s="52"/>
      <c r="CL47" s="52" t="s">
        <v>544</v>
      </c>
      <c r="CM47" s="52">
        <v>60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</row>
    <row r="48" spans="1:10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  <c r="BY48" s="52">
        <v>44</v>
      </c>
      <c r="BZ48" s="52">
        <v>1</v>
      </c>
      <c r="CA48" s="54" t="s">
        <v>542</v>
      </c>
      <c r="CB48" s="52">
        <v>44</v>
      </c>
      <c r="CC48" s="52"/>
      <c r="CD48" s="52"/>
      <c r="CE48" s="52"/>
      <c r="CF48" s="52" t="s">
        <v>543</v>
      </c>
      <c r="CG48" s="52">
        <v>3600</v>
      </c>
      <c r="CH48" s="52" t="s">
        <v>544</v>
      </c>
      <c r="CI48" s="52">
        <v>45</v>
      </c>
      <c r="CJ48" s="52"/>
      <c r="CK48" s="52"/>
      <c r="CL48" s="52" t="s">
        <v>544</v>
      </c>
      <c r="CM48" s="52">
        <v>60</v>
      </c>
      <c r="CN48" s="52"/>
      <c r="CO48" s="52"/>
      <c r="CP48" s="52"/>
      <c r="CQ48" s="52"/>
      <c r="CR48" s="52"/>
      <c r="CS48" s="52"/>
      <c r="CT48" s="52"/>
      <c r="CU48" s="52"/>
      <c r="CV48" s="52"/>
      <c r="CW48" s="52"/>
    </row>
    <row r="49" spans="1:10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  <c r="BY49" s="52">
        <v>45</v>
      </c>
      <c r="BZ49" s="52">
        <v>1</v>
      </c>
      <c r="CA49" s="54" t="s">
        <v>542</v>
      </c>
      <c r="CB49" s="52">
        <v>45</v>
      </c>
      <c r="CC49" s="52"/>
      <c r="CD49" s="52"/>
      <c r="CE49" s="52"/>
      <c r="CF49" s="52" t="s">
        <v>543</v>
      </c>
      <c r="CG49" s="52">
        <v>4320</v>
      </c>
      <c r="CH49" s="52" t="s">
        <v>544</v>
      </c>
      <c r="CI49" s="52">
        <v>45</v>
      </c>
      <c r="CJ49" s="52"/>
      <c r="CK49" s="52"/>
      <c r="CL49" s="52" t="s">
        <v>544</v>
      </c>
      <c r="CM49" s="52">
        <v>65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</row>
    <row r="50" spans="1:10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  <c r="BY50" s="52">
        <v>46</v>
      </c>
      <c r="BZ50" s="52">
        <v>1</v>
      </c>
      <c r="CA50" s="54" t="s">
        <v>542</v>
      </c>
      <c r="CB50" s="52">
        <v>46</v>
      </c>
      <c r="CC50" s="52"/>
      <c r="CD50" s="52"/>
      <c r="CE50" s="52"/>
      <c r="CF50" s="52" t="s">
        <v>543</v>
      </c>
      <c r="CG50" s="52">
        <v>4320</v>
      </c>
      <c r="CH50" s="52" t="s">
        <v>544</v>
      </c>
      <c r="CI50" s="52">
        <v>50</v>
      </c>
      <c r="CJ50" s="52"/>
      <c r="CK50" s="52"/>
      <c r="CL50" s="52" t="s">
        <v>544</v>
      </c>
      <c r="CM50" s="52">
        <v>65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</row>
    <row r="51" spans="1:10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  <c r="BY51" s="52">
        <v>47</v>
      </c>
      <c r="BZ51" s="52">
        <v>1</v>
      </c>
      <c r="CA51" s="54" t="s">
        <v>542</v>
      </c>
      <c r="CB51" s="52">
        <v>47</v>
      </c>
      <c r="CC51" s="52"/>
      <c r="CD51" s="52"/>
      <c r="CE51" s="52"/>
      <c r="CF51" s="52" t="s">
        <v>543</v>
      </c>
      <c r="CG51" s="52">
        <v>4320</v>
      </c>
      <c r="CH51" s="52" t="s">
        <v>544</v>
      </c>
      <c r="CI51" s="52">
        <v>50</v>
      </c>
      <c r="CJ51" s="52"/>
      <c r="CK51" s="52"/>
      <c r="CL51" s="52" t="s">
        <v>544</v>
      </c>
      <c r="CM51" s="52">
        <v>65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</row>
    <row r="52" spans="1:10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  <c r="BY52" s="52">
        <v>48</v>
      </c>
      <c r="BZ52" s="52">
        <v>1</v>
      </c>
      <c r="CA52" s="54" t="s">
        <v>542</v>
      </c>
      <c r="CB52" s="52">
        <v>48</v>
      </c>
      <c r="CC52" s="52"/>
      <c r="CD52" s="52"/>
      <c r="CE52" s="52"/>
      <c r="CF52" s="52" t="s">
        <v>543</v>
      </c>
      <c r="CG52" s="52">
        <v>4320</v>
      </c>
      <c r="CH52" s="52" t="s">
        <v>544</v>
      </c>
      <c r="CI52" s="52">
        <v>50</v>
      </c>
      <c r="CJ52" s="52"/>
      <c r="CK52" s="52"/>
      <c r="CL52" s="52" t="s">
        <v>544</v>
      </c>
      <c r="CM52" s="52">
        <v>65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</row>
    <row r="53" spans="1:10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  <c r="BY53" s="52">
        <v>49</v>
      </c>
      <c r="BZ53" s="52">
        <v>1</v>
      </c>
      <c r="CA53" s="54" t="s">
        <v>542</v>
      </c>
      <c r="CB53" s="52">
        <v>49</v>
      </c>
      <c r="CC53" s="52"/>
      <c r="CD53" s="52"/>
      <c r="CE53" s="52"/>
      <c r="CF53" s="52" t="s">
        <v>543</v>
      </c>
      <c r="CG53" s="52">
        <v>4320</v>
      </c>
      <c r="CH53" s="52" t="s">
        <v>544</v>
      </c>
      <c r="CI53" s="52">
        <v>50</v>
      </c>
      <c r="CJ53" s="52"/>
      <c r="CK53" s="52"/>
      <c r="CL53" s="52" t="s">
        <v>544</v>
      </c>
      <c r="CM53" s="52">
        <v>65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</row>
    <row r="54" spans="1:10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  <c r="BY54" s="52">
        <v>50</v>
      </c>
      <c r="BZ54" s="52">
        <v>1</v>
      </c>
      <c r="CA54" s="54" t="s">
        <v>542</v>
      </c>
      <c r="CB54" s="52">
        <v>50</v>
      </c>
      <c r="CC54" s="52"/>
      <c r="CD54" s="52"/>
      <c r="CE54" s="52"/>
      <c r="CF54" s="52" t="s">
        <v>543</v>
      </c>
      <c r="CG54" s="52">
        <v>4320</v>
      </c>
      <c r="CH54" s="52" t="s">
        <v>544</v>
      </c>
      <c r="CI54" s="52">
        <v>50</v>
      </c>
      <c r="CJ54" s="52"/>
      <c r="CK54" s="52"/>
      <c r="CL54" s="52" t="s">
        <v>544</v>
      </c>
      <c r="CM54" s="52">
        <v>70</v>
      </c>
      <c r="CN54" s="52"/>
      <c r="CO54" s="52"/>
      <c r="CP54" s="52"/>
      <c r="CQ54" s="52"/>
      <c r="CR54" s="52"/>
      <c r="CS54" s="52"/>
      <c r="CT54" s="52"/>
      <c r="CU54" s="52"/>
      <c r="CV54" s="52"/>
      <c r="CW54" s="52"/>
    </row>
    <row r="55" spans="1:10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  <c r="BY55" s="52">
        <v>51</v>
      </c>
      <c r="BZ55" s="52">
        <v>1</v>
      </c>
      <c r="CA55" s="54" t="s">
        <v>542</v>
      </c>
      <c r="CB55" s="52">
        <v>51</v>
      </c>
      <c r="CC55" s="52"/>
      <c r="CD55" s="52"/>
      <c r="CE55" s="52"/>
      <c r="CF55" s="52" t="s">
        <v>543</v>
      </c>
      <c r="CG55" s="52">
        <v>4320</v>
      </c>
      <c r="CH55" s="52" t="s">
        <v>544</v>
      </c>
      <c r="CI55" s="52">
        <v>55</v>
      </c>
      <c r="CJ55" s="52"/>
      <c r="CK55" s="52"/>
      <c r="CL55" s="52" t="s">
        <v>544</v>
      </c>
      <c r="CM55" s="52">
        <v>70</v>
      </c>
      <c r="CN55" s="52"/>
      <c r="CO55" s="52"/>
      <c r="CP55" s="52"/>
      <c r="CQ55" s="52"/>
      <c r="CR55" s="52"/>
      <c r="CS55" s="52"/>
      <c r="CT55" s="52"/>
      <c r="CU55" s="52"/>
      <c r="CV55" s="52"/>
      <c r="CW55" s="52"/>
    </row>
    <row r="56" spans="1:10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  <c r="BY56" s="52">
        <v>52</v>
      </c>
      <c r="BZ56" s="52">
        <v>1</v>
      </c>
      <c r="CA56" s="54" t="s">
        <v>542</v>
      </c>
      <c r="CB56" s="52">
        <v>52</v>
      </c>
      <c r="CC56" s="52"/>
      <c r="CD56" s="52"/>
      <c r="CE56" s="52"/>
      <c r="CF56" s="52" t="s">
        <v>543</v>
      </c>
      <c r="CG56" s="52">
        <v>4320</v>
      </c>
      <c r="CH56" s="52" t="s">
        <v>544</v>
      </c>
      <c r="CI56" s="52">
        <v>55</v>
      </c>
      <c r="CJ56" s="52"/>
      <c r="CK56" s="52"/>
      <c r="CL56" s="52" t="s">
        <v>544</v>
      </c>
      <c r="CM56" s="52">
        <v>70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</row>
    <row r="57" spans="1:10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  <c r="BY57" s="52">
        <v>53</v>
      </c>
      <c r="BZ57" s="52">
        <v>1</v>
      </c>
      <c r="CA57" s="54" t="s">
        <v>542</v>
      </c>
      <c r="CB57" s="52">
        <v>53</v>
      </c>
      <c r="CC57" s="52"/>
      <c r="CD57" s="52"/>
      <c r="CE57" s="52"/>
      <c r="CF57" s="52" t="s">
        <v>543</v>
      </c>
      <c r="CG57" s="52">
        <v>4320</v>
      </c>
      <c r="CH57" s="52" t="s">
        <v>544</v>
      </c>
      <c r="CI57" s="52">
        <v>55</v>
      </c>
      <c r="CJ57" s="52"/>
      <c r="CK57" s="52"/>
      <c r="CL57" s="52" t="s">
        <v>544</v>
      </c>
      <c r="CM57" s="52">
        <v>70</v>
      </c>
      <c r="CN57" s="52"/>
      <c r="CO57" s="52"/>
      <c r="CP57" s="52"/>
      <c r="CQ57" s="52"/>
      <c r="CR57" s="52"/>
      <c r="CS57" s="52"/>
      <c r="CT57" s="52"/>
      <c r="CU57" s="52"/>
      <c r="CV57" s="52"/>
      <c r="CW57" s="52"/>
    </row>
    <row r="58" spans="1:10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  <c r="BY58" s="52">
        <v>54</v>
      </c>
      <c r="BZ58" s="52">
        <v>1</v>
      </c>
      <c r="CA58" s="54" t="s">
        <v>542</v>
      </c>
      <c r="CB58" s="52">
        <v>54</v>
      </c>
      <c r="CC58" s="52"/>
      <c r="CD58" s="52"/>
      <c r="CE58" s="52"/>
      <c r="CF58" s="52" t="s">
        <v>543</v>
      </c>
      <c r="CG58" s="52">
        <v>4320</v>
      </c>
      <c r="CH58" s="52" t="s">
        <v>544</v>
      </c>
      <c r="CI58" s="52">
        <v>55</v>
      </c>
      <c r="CJ58" s="52"/>
      <c r="CK58" s="52"/>
      <c r="CL58" s="52" t="s">
        <v>544</v>
      </c>
      <c r="CM58" s="52">
        <v>70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</row>
    <row r="59" spans="1:10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  <c r="BY59" s="52">
        <v>55</v>
      </c>
      <c r="BZ59" s="52">
        <v>1</v>
      </c>
      <c r="CA59" s="54" t="s">
        <v>542</v>
      </c>
      <c r="CB59" s="52">
        <v>55</v>
      </c>
      <c r="CC59" s="52"/>
      <c r="CD59" s="52"/>
      <c r="CE59" s="52"/>
      <c r="CF59" s="52" t="s">
        <v>543</v>
      </c>
      <c r="CG59" s="52">
        <v>4320</v>
      </c>
      <c r="CH59" s="52" t="s">
        <v>544</v>
      </c>
      <c r="CI59" s="52">
        <v>55</v>
      </c>
      <c r="CJ59" s="52"/>
      <c r="CK59" s="52"/>
      <c r="CL59" s="52" t="s">
        <v>544</v>
      </c>
      <c r="CM59" s="52">
        <v>75</v>
      </c>
      <c r="CN59" s="52"/>
      <c r="CO59" s="52"/>
      <c r="CP59" s="52"/>
      <c r="CQ59" s="52"/>
      <c r="CR59" s="52"/>
      <c r="CS59" s="52"/>
      <c r="CT59" s="52"/>
      <c r="CU59" s="52"/>
      <c r="CV59" s="52"/>
      <c r="CW59" s="52"/>
    </row>
    <row r="60" spans="1:10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  <c r="BY60" s="52">
        <v>56</v>
      </c>
      <c r="BZ60" s="52">
        <v>1</v>
      </c>
      <c r="CA60" s="54" t="s">
        <v>542</v>
      </c>
      <c r="CB60" s="52">
        <v>56</v>
      </c>
      <c r="CC60" s="52"/>
      <c r="CD60" s="52"/>
      <c r="CE60" s="52"/>
      <c r="CF60" s="52" t="s">
        <v>543</v>
      </c>
      <c r="CG60" s="52">
        <v>4320</v>
      </c>
      <c r="CH60" s="52" t="s">
        <v>544</v>
      </c>
      <c r="CI60" s="52">
        <v>60</v>
      </c>
      <c r="CJ60" s="52"/>
      <c r="CK60" s="52"/>
      <c r="CL60" s="52" t="s">
        <v>544</v>
      </c>
      <c r="CM60" s="52">
        <v>75</v>
      </c>
      <c r="CN60" s="52"/>
      <c r="CO60" s="52"/>
      <c r="CP60" s="52"/>
      <c r="CQ60" s="52"/>
      <c r="CR60" s="52"/>
      <c r="CS60" s="52"/>
      <c r="CT60" s="52"/>
      <c r="CU60" s="52"/>
      <c r="CV60" s="52"/>
      <c r="CW60" s="52"/>
    </row>
    <row r="61" spans="1:10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  <c r="BY61" s="52">
        <v>57</v>
      </c>
      <c r="BZ61" s="52">
        <v>1</v>
      </c>
      <c r="CA61" s="54" t="s">
        <v>542</v>
      </c>
      <c r="CB61" s="52">
        <v>57</v>
      </c>
      <c r="CC61" s="52"/>
      <c r="CD61" s="52"/>
      <c r="CE61" s="52"/>
      <c r="CF61" s="52" t="s">
        <v>543</v>
      </c>
      <c r="CG61" s="52">
        <v>4320</v>
      </c>
      <c r="CH61" s="52" t="s">
        <v>544</v>
      </c>
      <c r="CI61" s="52">
        <v>60</v>
      </c>
      <c r="CJ61" s="52"/>
      <c r="CK61" s="52"/>
      <c r="CL61" s="52" t="s">
        <v>544</v>
      </c>
      <c r="CM61" s="52">
        <v>75</v>
      </c>
      <c r="CN61" s="52"/>
      <c r="CO61" s="52"/>
      <c r="CP61" s="52"/>
      <c r="CQ61" s="52"/>
      <c r="CR61" s="52"/>
      <c r="CS61" s="52"/>
      <c r="CT61" s="52"/>
      <c r="CU61" s="52"/>
      <c r="CV61" s="52"/>
      <c r="CW61" s="52"/>
    </row>
    <row r="62" spans="1:10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  <c r="BY62" s="52">
        <v>58</v>
      </c>
      <c r="BZ62" s="52">
        <v>1</v>
      </c>
      <c r="CA62" s="54" t="s">
        <v>542</v>
      </c>
      <c r="CB62" s="52">
        <v>58</v>
      </c>
      <c r="CC62" s="52"/>
      <c r="CD62" s="52"/>
      <c r="CE62" s="52"/>
      <c r="CF62" s="52" t="s">
        <v>543</v>
      </c>
      <c r="CG62" s="52">
        <v>4320</v>
      </c>
      <c r="CH62" s="52" t="s">
        <v>544</v>
      </c>
      <c r="CI62" s="52">
        <v>60</v>
      </c>
      <c r="CJ62" s="52"/>
      <c r="CK62" s="52"/>
      <c r="CL62" s="52" t="s">
        <v>544</v>
      </c>
      <c r="CM62" s="52">
        <v>75</v>
      </c>
      <c r="CN62" s="52"/>
      <c r="CO62" s="52"/>
      <c r="CP62" s="52"/>
      <c r="CQ62" s="52"/>
      <c r="CR62" s="52"/>
      <c r="CS62" s="52"/>
      <c r="CT62" s="52"/>
      <c r="CU62" s="52"/>
      <c r="CV62" s="52"/>
      <c r="CW62" s="52"/>
    </row>
    <row r="63" spans="1:10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  <c r="BY63" s="52">
        <v>59</v>
      </c>
      <c r="BZ63" s="52">
        <v>1</v>
      </c>
      <c r="CA63" s="54" t="s">
        <v>542</v>
      </c>
      <c r="CB63" s="52">
        <v>59</v>
      </c>
      <c r="CC63" s="52"/>
      <c r="CD63" s="52"/>
      <c r="CE63" s="52"/>
      <c r="CF63" s="52" t="s">
        <v>543</v>
      </c>
      <c r="CG63" s="52">
        <v>4320</v>
      </c>
      <c r="CH63" s="52" t="s">
        <v>544</v>
      </c>
      <c r="CI63" s="52">
        <v>60</v>
      </c>
      <c r="CJ63" s="52"/>
      <c r="CK63" s="52"/>
      <c r="CL63" s="52" t="s">
        <v>544</v>
      </c>
      <c r="CM63" s="52">
        <v>75</v>
      </c>
      <c r="CN63" s="52"/>
      <c r="CO63" s="52"/>
      <c r="CP63" s="52"/>
      <c r="CQ63" s="52"/>
      <c r="CR63" s="52"/>
      <c r="CS63" s="52"/>
      <c r="CT63" s="52"/>
      <c r="CU63" s="52"/>
      <c r="CV63" s="52"/>
      <c r="CW63" s="52"/>
    </row>
    <row r="64" spans="1:10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  <c r="BY64" s="52">
        <v>60</v>
      </c>
      <c r="BZ64" s="52">
        <v>1</v>
      </c>
      <c r="CA64" s="54" t="s">
        <v>542</v>
      </c>
      <c r="CB64" s="52">
        <v>60</v>
      </c>
      <c r="CC64" s="52"/>
      <c r="CD64" s="52"/>
      <c r="CE64" s="52"/>
      <c r="CF64" s="52" t="s">
        <v>543</v>
      </c>
      <c r="CG64" s="52">
        <v>5400</v>
      </c>
      <c r="CH64" s="52" t="s">
        <v>544</v>
      </c>
      <c r="CI64" s="52">
        <v>60</v>
      </c>
      <c r="CJ64" s="52"/>
      <c r="CK64" s="52"/>
      <c r="CL64" s="52" t="s">
        <v>544</v>
      </c>
      <c r="CM64" s="52">
        <v>80</v>
      </c>
      <c r="CN64" s="52"/>
      <c r="CO64" s="52"/>
      <c r="CP64" s="52"/>
      <c r="CQ64" s="52"/>
      <c r="CR64" s="52"/>
      <c r="CS64" s="52"/>
      <c r="CT64" s="52"/>
      <c r="CU64" s="52"/>
      <c r="CV64" s="52"/>
      <c r="CW64" s="52"/>
    </row>
    <row r="65" spans="1:101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  <c r="BY65" s="52">
        <v>61</v>
      </c>
      <c r="BZ65" s="52">
        <v>1</v>
      </c>
      <c r="CA65" s="54" t="s">
        <v>542</v>
      </c>
      <c r="CB65" s="52">
        <v>61</v>
      </c>
      <c r="CC65" s="52"/>
      <c r="CD65" s="52"/>
      <c r="CE65" s="52"/>
      <c r="CF65" s="52" t="s">
        <v>543</v>
      </c>
      <c r="CG65" s="52">
        <v>5400</v>
      </c>
      <c r="CH65" s="52" t="s">
        <v>544</v>
      </c>
      <c r="CI65" s="52">
        <v>65</v>
      </c>
      <c r="CJ65" s="52"/>
      <c r="CK65" s="52"/>
      <c r="CL65" s="52" t="s">
        <v>544</v>
      </c>
      <c r="CM65" s="52">
        <v>80</v>
      </c>
      <c r="CN65" s="52"/>
      <c r="CO65" s="52"/>
      <c r="CP65" s="52"/>
      <c r="CQ65" s="52"/>
      <c r="CR65" s="52"/>
      <c r="CS65" s="52"/>
      <c r="CT65" s="52"/>
      <c r="CU65" s="52"/>
      <c r="CV65" s="52"/>
      <c r="CW65" s="52"/>
    </row>
    <row r="66" spans="1:101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  <c r="BY66" s="52">
        <v>62</v>
      </c>
      <c r="BZ66" s="52">
        <v>1</v>
      </c>
      <c r="CA66" s="54" t="s">
        <v>542</v>
      </c>
      <c r="CB66" s="52">
        <v>62</v>
      </c>
      <c r="CC66" s="52"/>
      <c r="CD66" s="52"/>
      <c r="CE66" s="52"/>
      <c r="CF66" s="52" t="s">
        <v>543</v>
      </c>
      <c r="CG66" s="52">
        <v>5400</v>
      </c>
      <c r="CH66" s="52" t="s">
        <v>544</v>
      </c>
      <c r="CI66" s="52">
        <v>65</v>
      </c>
      <c r="CJ66" s="52"/>
      <c r="CK66" s="52"/>
      <c r="CL66" s="52" t="s">
        <v>544</v>
      </c>
      <c r="CM66" s="52">
        <v>80</v>
      </c>
      <c r="CN66" s="52"/>
      <c r="CO66" s="52"/>
      <c r="CP66" s="52"/>
      <c r="CQ66" s="52"/>
      <c r="CR66" s="52"/>
      <c r="CS66" s="52"/>
      <c r="CT66" s="52"/>
      <c r="CU66" s="52"/>
      <c r="CV66" s="52"/>
      <c r="CW66" s="52"/>
    </row>
    <row r="67" spans="1:101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  <c r="BY67" s="52">
        <v>63</v>
      </c>
      <c r="BZ67" s="52">
        <v>1</v>
      </c>
      <c r="CA67" s="54" t="s">
        <v>542</v>
      </c>
      <c r="CB67" s="52">
        <v>63</v>
      </c>
      <c r="CC67" s="52"/>
      <c r="CD67" s="52"/>
      <c r="CE67" s="52"/>
      <c r="CF67" s="52" t="s">
        <v>543</v>
      </c>
      <c r="CG67" s="52">
        <v>5400</v>
      </c>
      <c r="CH67" s="52" t="s">
        <v>544</v>
      </c>
      <c r="CI67" s="52">
        <v>65</v>
      </c>
      <c r="CJ67" s="52"/>
      <c r="CK67" s="52"/>
      <c r="CL67" s="52" t="s">
        <v>544</v>
      </c>
      <c r="CM67" s="52">
        <v>80</v>
      </c>
      <c r="CN67" s="52"/>
      <c r="CO67" s="52"/>
      <c r="CP67" s="52"/>
      <c r="CQ67" s="52"/>
      <c r="CR67" s="52"/>
      <c r="CS67" s="52"/>
      <c r="CT67" s="52"/>
      <c r="CU67" s="52"/>
      <c r="CV67" s="52"/>
      <c r="CW67" s="52"/>
    </row>
    <row r="68" spans="1:101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  <c r="BY68" s="52">
        <v>64</v>
      </c>
      <c r="BZ68" s="52">
        <v>1</v>
      </c>
      <c r="CA68" s="54" t="s">
        <v>542</v>
      </c>
      <c r="CB68" s="52">
        <v>64</v>
      </c>
      <c r="CC68" s="52"/>
      <c r="CD68" s="52"/>
      <c r="CE68" s="52"/>
      <c r="CF68" s="52" t="s">
        <v>543</v>
      </c>
      <c r="CG68" s="52">
        <v>5400</v>
      </c>
      <c r="CH68" s="52" t="s">
        <v>544</v>
      </c>
      <c r="CI68" s="52">
        <v>65</v>
      </c>
      <c r="CJ68" s="52"/>
      <c r="CK68" s="52"/>
      <c r="CL68" s="52" t="s">
        <v>544</v>
      </c>
      <c r="CM68" s="52">
        <v>80</v>
      </c>
      <c r="CN68" s="52"/>
      <c r="CO68" s="52"/>
      <c r="CP68" s="52"/>
      <c r="CQ68" s="52"/>
      <c r="CR68" s="52"/>
      <c r="CS68" s="52"/>
      <c r="CT68" s="52"/>
      <c r="CU68" s="52"/>
      <c r="CV68" s="52"/>
      <c r="CW68" s="52"/>
    </row>
    <row r="69" spans="1:101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  <c r="BY69" s="52">
        <v>65</v>
      </c>
      <c r="BZ69" s="52">
        <v>1</v>
      </c>
      <c r="CA69" s="54" t="s">
        <v>542</v>
      </c>
      <c r="CB69" s="52">
        <v>65</v>
      </c>
      <c r="CC69" s="52"/>
      <c r="CD69" s="52"/>
      <c r="CE69" s="52"/>
      <c r="CF69" s="52" t="s">
        <v>543</v>
      </c>
      <c r="CG69" s="52">
        <v>5400</v>
      </c>
      <c r="CH69" s="52" t="s">
        <v>544</v>
      </c>
      <c r="CI69" s="52">
        <v>65</v>
      </c>
      <c r="CJ69" s="52"/>
      <c r="CK69" s="52"/>
      <c r="CL69" s="52" t="s">
        <v>544</v>
      </c>
      <c r="CM69" s="52">
        <v>85</v>
      </c>
      <c r="CN69" s="52"/>
      <c r="CO69" s="52"/>
      <c r="CP69" s="52"/>
      <c r="CQ69" s="52"/>
      <c r="CR69" s="52"/>
      <c r="CS69" s="52"/>
      <c r="CT69" s="52"/>
      <c r="CU69" s="52"/>
      <c r="CV69" s="52"/>
      <c r="CW69" s="52"/>
    </row>
    <row r="70" spans="1:101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  <c r="BY70" s="52">
        <v>66</v>
      </c>
      <c r="BZ70" s="52">
        <v>1</v>
      </c>
      <c r="CA70" s="54" t="s">
        <v>542</v>
      </c>
      <c r="CB70" s="52">
        <v>66</v>
      </c>
      <c r="CC70" s="52"/>
      <c r="CD70" s="52"/>
      <c r="CE70" s="52"/>
      <c r="CF70" s="52" t="s">
        <v>543</v>
      </c>
      <c r="CG70" s="52">
        <v>5400</v>
      </c>
      <c r="CH70" s="52" t="s">
        <v>544</v>
      </c>
      <c r="CI70" s="52">
        <v>70</v>
      </c>
      <c r="CJ70" s="52"/>
      <c r="CK70" s="52"/>
      <c r="CL70" s="52" t="s">
        <v>544</v>
      </c>
      <c r="CM70" s="52">
        <v>85</v>
      </c>
      <c r="CN70" s="52"/>
      <c r="CO70" s="52"/>
      <c r="CP70" s="52"/>
      <c r="CQ70" s="52"/>
      <c r="CR70" s="52"/>
      <c r="CS70" s="52"/>
      <c r="CT70" s="52"/>
      <c r="CU70" s="52"/>
      <c r="CV70" s="52"/>
      <c r="CW70" s="52"/>
    </row>
    <row r="71" spans="1:101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  <c r="BY71" s="52">
        <v>67</v>
      </c>
      <c r="BZ71" s="52">
        <v>1</v>
      </c>
      <c r="CA71" s="54" t="s">
        <v>542</v>
      </c>
      <c r="CB71" s="52">
        <v>67</v>
      </c>
      <c r="CC71" s="52"/>
      <c r="CD71" s="52"/>
      <c r="CE71" s="52"/>
      <c r="CF71" s="52" t="s">
        <v>543</v>
      </c>
      <c r="CG71" s="52">
        <v>5400</v>
      </c>
      <c r="CH71" s="52" t="s">
        <v>544</v>
      </c>
      <c r="CI71" s="52">
        <v>70</v>
      </c>
      <c r="CJ71" s="52"/>
      <c r="CK71" s="52"/>
      <c r="CL71" s="52" t="s">
        <v>544</v>
      </c>
      <c r="CM71" s="52">
        <v>85</v>
      </c>
      <c r="CN71" s="52"/>
      <c r="CO71" s="52"/>
      <c r="CP71" s="52"/>
      <c r="CQ71" s="52"/>
      <c r="CR71" s="52"/>
      <c r="CS71" s="52"/>
      <c r="CT71" s="52"/>
      <c r="CU71" s="52"/>
      <c r="CV71" s="52"/>
      <c r="CW71" s="52"/>
    </row>
    <row r="72" spans="1:101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  <c r="BY72" s="52">
        <v>68</v>
      </c>
      <c r="BZ72" s="52">
        <v>1</v>
      </c>
      <c r="CA72" s="54" t="s">
        <v>542</v>
      </c>
      <c r="CB72" s="52">
        <v>68</v>
      </c>
      <c r="CC72" s="52"/>
      <c r="CD72" s="52"/>
      <c r="CE72" s="52"/>
      <c r="CF72" s="52" t="s">
        <v>543</v>
      </c>
      <c r="CG72" s="52">
        <v>5400</v>
      </c>
      <c r="CH72" s="52" t="s">
        <v>544</v>
      </c>
      <c r="CI72" s="52">
        <v>70</v>
      </c>
      <c r="CJ72" s="52"/>
      <c r="CK72" s="52"/>
      <c r="CL72" s="52" t="s">
        <v>544</v>
      </c>
      <c r="CM72" s="52">
        <v>85</v>
      </c>
      <c r="CN72" s="52"/>
      <c r="CO72" s="52"/>
      <c r="CP72" s="52"/>
      <c r="CQ72" s="52"/>
      <c r="CR72" s="52"/>
      <c r="CS72" s="52"/>
      <c r="CT72" s="52"/>
      <c r="CU72" s="52"/>
      <c r="CV72" s="52"/>
      <c r="CW72" s="52"/>
    </row>
    <row r="73" spans="1:101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  <c r="BY73" s="52">
        <v>69</v>
      </c>
      <c r="BZ73" s="52">
        <v>1</v>
      </c>
      <c r="CA73" s="54" t="s">
        <v>542</v>
      </c>
      <c r="CB73" s="52">
        <v>69</v>
      </c>
      <c r="CC73" s="52"/>
      <c r="CD73" s="52"/>
      <c r="CE73" s="52"/>
      <c r="CF73" s="52" t="s">
        <v>543</v>
      </c>
      <c r="CG73" s="52">
        <v>5400</v>
      </c>
      <c r="CH73" s="52" t="s">
        <v>544</v>
      </c>
      <c r="CI73" s="52">
        <v>70</v>
      </c>
      <c r="CJ73" s="52"/>
      <c r="CK73" s="52"/>
      <c r="CL73" s="52" t="s">
        <v>544</v>
      </c>
      <c r="CM73" s="52">
        <v>85</v>
      </c>
      <c r="CN73" s="52"/>
      <c r="CO73" s="52"/>
      <c r="CP73" s="52"/>
      <c r="CQ73" s="52"/>
      <c r="CR73" s="52"/>
      <c r="CS73" s="52"/>
      <c r="CT73" s="52"/>
      <c r="CU73" s="52"/>
      <c r="CV73" s="52"/>
      <c r="CW73" s="52"/>
    </row>
    <row r="74" spans="1:101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  <c r="BY74" s="52">
        <v>70</v>
      </c>
      <c r="BZ74" s="52">
        <v>1</v>
      </c>
      <c r="CA74" s="54" t="s">
        <v>542</v>
      </c>
      <c r="CB74" s="52">
        <v>70</v>
      </c>
      <c r="CC74" s="52"/>
      <c r="CD74" s="52"/>
      <c r="CE74" s="52"/>
      <c r="CF74" s="52" t="s">
        <v>543</v>
      </c>
      <c r="CG74" s="52">
        <v>5400</v>
      </c>
      <c r="CH74" s="52" t="s">
        <v>544</v>
      </c>
      <c r="CI74" s="52">
        <v>70</v>
      </c>
      <c r="CJ74" s="52"/>
      <c r="CK74" s="52"/>
      <c r="CL74" s="52" t="s">
        <v>544</v>
      </c>
      <c r="CM74" s="52">
        <v>90</v>
      </c>
      <c r="CN74" s="52"/>
      <c r="CO74" s="52"/>
      <c r="CP74" s="52"/>
      <c r="CQ74" s="52"/>
      <c r="CR74" s="52"/>
      <c r="CS74" s="52"/>
      <c r="CT74" s="52"/>
      <c r="CU74" s="52"/>
      <c r="CV74" s="52"/>
      <c r="CW74" s="52"/>
    </row>
    <row r="75" spans="1:101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  <c r="BY75" s="52">
        <v>71</v>
      </c>
      <c r="BZ75" s="52">
        <v>1</v>
      </c>
      <c r="CA75" s="54" t="s">
        <v>542</v>
      </c>
      <c r="CB75" s="52">
        <v>71</v>
      </c>
      <c r="CC75" s="52"/>
      <c r="CD75" s="52"/>
      <c r="CE75" s="52"/>
      <c r="CF75" s="52" t="s">
        <v>543</v>
      </c>
      <c r="CG75" s="52">
        <v>5400</v>
      </c>
      <c r="CH75" s="52" t="s">
        <v>544</v>
      </c>
      <c r="CI75" s="52">
        <v>75</v>
      </c>
      <c r="CJ75" s="52"/>
      <c r="CK75" s="52"/>
      <c r="CL75" s="52" t="s">
        <v>544</v>
      </c>
      <c r="CM75" s="52">
        <v>90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</row>
    <row r="76" spans="1:101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  <c r="BY76" s="52">
        <v>72</v>
      </c>
      <c r="BZ76" s="52">
        <v>1</v>
      </c>
      <c r="CA76" s="54" t="s">
        <v>542</v>
      </c>
      <c r="CB76" s="52">
        <v>72</v>
      </c>
      <c r="CC76" s="52"/>
      <c r="CD76" s="52"/>
      <c r="CE76" s="52"/>
      <c r="CF76" s="52" t="s">
        <v>543</v>
      </c>
      <c r="CG76" s="52">
        <v>5400</v>
      </c>
      <c r="CH76" s="52" t="s">
        <v>544</v>
      </c>
      <c r="CI76" s="52">
        <v>75</v>
      </c>
      <c r="CJ76" s="52"/>
      <c r="CK76" s="52"/>
      <c r="CL76" s="52" t="s">
        <v>544</v>
      </c>
      <c r="CM76" s="52">
        <v>90</v>
      </c>
      <c r="CN76" s="52"/>
      <c r="CO76" s="52"/>
      <c r="CP76" s="52"/>
      <c r="CQ76" s="52"/>
      <c r="CR76" s="52"/>
      <c r="CS76" s="52"/>
      <c r="CT76" s="52"/>
      <c r="CU76" s="52"/>
      <c r="CV76" s="52"/>
      <c r="CW76" s="52"/>
    </row>
    <row r="77" spans="1:101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  <c r="BY77" s="52">
        <v>73</v>
      </c>
      <c r="BZ77" s="52">
        <v>1</v>
      </c>
      <c r="CA77" s="54" t="s">
        <v>542</v>
      </c>
      <c r="CB77" s="52">
        <v>73</v>
      </c>
      <c r="CC77" s="52"/>
      <c r="CD77" s="52"/>
      <c r="CE77" s="52"/>
      <c r="CF77" s="52" t="s">
        <v>543</v>
      </c>
      <c r="CG77" s="52">
        <v>5400</v>
      </c>
      <c r="CH77" s="52" t="s">
        <v>544</v>
      </c>
      <c r="CI77" s="52">
        <v>75</v>
      </c>
      <c r="CJ77" s="52"/>
      <c r="CK77" s="52"/>
      <c r="CL77" s="52" t="s">
        <v>544</v>
      </c>
      <c r="CM77" s="52">
        <v>90</v>
      </c>
      <c r="CN77" s="52"/>
      <c r="CO77" s="52"/>
      <c r="CP77" s="52"/>
      <c r="CQ77" s="52"/>
      <c r="CR77" s="52"/>
      <c r="CS77" s="52"/>
      <c r="CT77" s="52"/>
      <c r="CU77" s="52"/>
      <c r="CV77" s="52"/>
      <c r="CW77" s="52"/>
    </row>
    <row r="78" spans="1:101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  <c r="BY78" s="52">
        <v>74</v>
      </c>
      <c r="BZ78" s="52">
        <v>1</v>
      </c>
      <c r="CA78" s="54" t="s">
        <v>542</v>
      </c>
      <c r="CB78" s="52">
        <v>74</v>
      </c>
      <c r="CC78" s="52"/>
      <c r="CD78" s="52"/>
      <c r="CE78" s="52"/>
      <c r="CF78" s="52" t="s">
        <v>543</v>
      </c>
      <c r="CG78" s="52">
        <v>5400</v>
      </c>
      <c r="CH78" s="52" t="s">
        <v>544</v>
      </c>
      <c r="CI78" s="52">
        <v>75</v>
      </c>
      <c r="CJ78" s="52"/>
      <c r="CK78" s="52"/>
      <c r="CL78" s="52" t="s">
        <v>544</v>
      </c>
      <c r="CM78" s="52">
        <v>90</v>
      </c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1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  <c r="BY79" s="52">
        <v>75</v>
      </c>
      <c r="BZ79" s="52">
        <v>1</v>
      </c>
      <c r="CA79" s="54" t="s">
        <v>542</v>
      </c>
      <c r="CB79" s="52">
        <v>75</v>
      </c>
      <c r="CC79" s="52"/>
      <c r="CD79" s="52"/>
      <c r="CE79" s="52"/>
      <c r="CF79" s="52" t="s">
        <v>543</v>
      </c>
      <c r="CG79" s="52">
        <v>6600</v>
      </c>
      <c r="CH79" s="52" t="s">
        <v>544</v>
      </c>
      <c r="CI79" s="52">
        <v>75</v>
      </c>
      <c r="CJ79" s="52"/>
      <c r="CK79" s="52"/>
      <c r="CL79" s="52" t="s">
        <v>544</v>
      </c>
      <c r="CM79" s="52">
        <v>95</v>
      </c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1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  <c r="BY80" s="52">
        <v>76</v>
      </c>
      <c r="BZ80" s="52">
        <v>1</v>
      </c>
      <c r="CA80" s="54" t="s">
        <v>542</v>
      </c>
      <c r="CB80" s="52">
        <v>76</v>
      </c>
      <c r="CC80" s="52"/>
      <c r="CD80" s="52"/>
      <c r="CE80" s="52"/>
      <c r="CF80" s="52" t="s">
        <v>543</v>
      </c>
      <c r="CG80" s="52">
        <v>6600</v>
      </c>
      <c r="CH80" s="52" t="s">
        <v>544</v>
      </c>
      <c r="CI80" s="52">
        <v>80</v>
      </c>
      <c r="CJ80" s="52"/>
      <c r="CK80" s="52"/>
      <c r="CL80" s="52" t="s">
        <v>544</v>
      </c>
      <c r="CM80" s="52">
        <v>95</v>
      </c>
      <c r="CN80" s="52"/>
      <c r="CO80" s="52"/>
      <c r="CP80" s="52"/>
      <c r="CQ80" s="52"/>
      <c r="CR80" s="52"/>
      <c r="CS80" s="52"/>
      <c r="CT80" s="52"/>
      <c r="CU80" s="52"/>
      <c r="CV80" s="52"/>
      <c r="CW80" s="52"/>
    </row>
    <row r="81" spans="1:101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  <c r="BY81" s="52">
        <v>77</v>
      </c>
      <c r="BZ81" s="52">
        <v>1</v>
      </c>
      <c r="CA81" s="54" t="s">
        <v>542</v>
      </c>
      <c r="CB81" s="52">
        <v>77</v>
      </c>
      <c r="CC81" s="52"/>
      <c r="CD81" s="52"/>
      <c r="CE81" s="52"/>
      <c r="CF81" s="52" t="s">
        <v>543</v>
      </c>
      <c r="CG81" s="52">
        <v>6600</v>
      </c>
      <c r="CH81" s="52" t="s">
        <v>544</v>
      </c>
      <c r="CI81" s="52">
        <v>80</v>
      </c>
      <c r="CJ81" s="52"/>
      <c r="CK81" s="52"/>
      <c r="CL81" s="52" t="s">
        <v>544</v>
      </c>
      <c r="CM81" s="52">
        <v>95</v>
      </c>
      <c r="CN81" s="52"/>
      <c r="CO81" s="52"/>
      <c r="CP81" s="52"/>
      <c r="CQ81" s="52"/>
      <c r="CR81" s="52"/>
      <c r="CS81" s="52"/>
      <c r="CT81" s="52"/>
      <c r="CU81" s="52"/>
      <c r="CV81" s="52"/>
      <c r="CW81" s="52"/>
    </row>
    <row r="82" spans="1:101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  <c r="BY82" s="52">
        <v>78</v>
      </c>
      <c r="BZ82" s="52">
        <v>1</v>
      </c>
      <c r="CA82" s="54" t="s">
        <v>542</v>
      </c>
      <c r="CB82" s="52">
        <v>78</v>
      </c>
      <c r="CC82" s="52"/>
      <c r="CD82" s="52"/>
      <c r="CE82" s="52"/>
      <c r="CF82" s="52" t="s">
        <v>543</v>
      </c>
      <c r="CG82" s="52">
        <v>6600</v>
      </c>
      <c r="CH82" s="52" t="s">
        <v>544</v>
      </c>
      <c r="CI82" s="52">
        <v>80</v>
      </c>
      <c r="CJ82" s="52"/>
      <c r="CK82" s="52"/>
      <c r="CL82" s="52" t="s">
        <v>544</v>
      </c>
      <c r="CM82" s="52">
        <v>95</v>
      </c>
      <c r="CN82" s="52"/>
      <c r="CO82" s="52"/>
      <c r="CP82" s="52"/>
      <c r="CQ82" s="52"/>
      <c r="CR82" s="52"/>
      <c r="CS82" s="52"/>
      <c r="CT82" s="52"/>
      <c r="CU82" s="52"/>
      <c r="CV82" s="52"/>
      <c r="CW82" s="52"/>
    </row>
    <row r="83" spans="1:101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  <c r="BY83" s="52">
        <v>79</v>
      </c>
      <c r="BZ83" s="52">
        <v>1</v>
      </c>
      <c r="CA83" s="54" t="s">
        <v>542</v>
      </c>
      <c r="CB83" s="52">
        <v>79</v>
      </c>
      <c r="CC83" s="52"/>
      <c r="CD83" s="52"/>
      <c r="CE83" s="52"/>
      <c r="CF83" s="52" t="s">
        <v>543</v>
      </c>
      <c r="CG83" s="52">
        <v>6600</v>
      </c>
      <c r="CH83" s="52" t="s">
        <v>544</v>
      </c>
      <c r="CI83" s="52">
        <v>80</v>
      </c>
      <c r="CJ83" s="52"/>
      <c r="CK83" s="52"/>
      <c r="CL83" s="52" t="s">
        <v>544</v>
      </c>
      <c r="CM83" s="52">
        <v>95</v>
      </c>
      <c r="CN83" s="52"/>
      <c r="CO83" s="52"/>
      <c r="CP83" s="52"/>
      <c r="CQ83" s="52"/>
      <c r="CR83" s="52"/>
      <c r="CS83" s="52"/>
      <c r="CT83" s="52"/>
      <c r="CU83" s="52"/>
      <c r="CV83" s="52"/>
      <c r="CW83" s="52"/>
    </row>
    <row r="84" spans="1:101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  <c r="BY84" s="52">
        <v>80</v>
      </c>
      <c r="BZ84" s="52">
        <v>1</v>
      </c>
      <c r="CA84" s="54" t="s">
        <v>542</v>
      </c>
      <c r="CB84" s="52">
        <v>80</v>
      </c>
      <c r="CC84" s="52"/>
      <c r="CD84" s="52"/>
      <c r="CE84" s="52"/>
      <c r="CF84" s="52" t="s">
        <v>543</v>
      </c>
      <c r="CG84" s="52">
        <v>6600</v>
      </c>
      <c r="CH84" s="52" t="s">
        <v>544</v>
      </c>
      <c r="CI84" s="52">
        <v>80</v>
      </c>
      <c r="CJ84" s="52"/>
      <c r="CK84" s="52"/>
      <c r="CL84" s="52" t="s">
        <v>544</v>
      </c>
      <c r="CM84" s="52">
        <v>100</v>
      </c>
      <c r="CN84" s="52"/>
      <c r="CO84" s="52"/>
      <c r="CP84" s="52"/>
      <c r="CQ84" s="52"/>
      <c r="CR84" s="52"/>
      <c r="CS84" s="52"/>
      <c r="CT84" s="52"/>
      <c r="CU84" s="52"/>
      <c r="CV84" s="52"/>
      <c r="CW84" s="52"/>
    </row>
    <row r="85" spans="1:101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  <c r="BY85" s="52">
        <v>81</v>
      </c>
      <c r="BZ85" s="52">
        <v>1</v>
      </c>
      <c r="CA85" s="54" t="s">
        <v>542</v>
      </c>
      <c r="CB85" s="52">
        <v>81</v>
      </c>
      <c r="CC85" s="52"/>
      <c r="CD85" s="52"/>
      <c r="CE85" s="52"/>
      <c r="CF85" s="52" t="s">
        <v>543</v>
      </c>
      <c r="CG85" s="52">
        <v>6600</v>
      </c>
      <c r="CH85" s="52" t="s">
        <v>544</v>
      </c>
      <c r="CI85" s="52">
        <v>85</v>
      </c>
      <c r="CJ85" s="52"/>
      <c r="CK85" s="52"/>
      <c r="CL85" s="52" t="s">
        <v>544</v>
      </c>
      <c r="CM85" s="52">
        <v>100</v>
      </c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1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  <c r="BY86" s="52">
        <v>82</v>
      </c>
      <c r="BZ86" s="52">
        <v>1</v>
      </c>
      <c r="CA86" s="54" t="s">
        <v>542</v>
      </c>
      <c r="CB86" s="52">
        <v>82</v>
      </c>
      <c r="CC86" s="52"/>
      <c r="CD86" s="52"/>
      <c r="CE86" s="52"/>
      <c r="CF86" s="52" t="s">
        <v>543</v>
      </c>
      <c r="CG86" s="52">
        <v>6600</v>
      </c>
      <c r="CH86" s="52" t="s">
        <v>544</v>
      </c>
      <c r="CI86" s="52">
        <v>85</v>
      </c>
      <c r="CJ86" s="52"/>
      <c r="CK86" s="52"/>
      <c r="CL86" s="52" t="s">
        <v>544</v>
      </c>
      <c r="CM86" s="52">
        <v>100</v>
      </c>
      <c r="CN86" s="52"/>
      <c r="CO86" s="52"/>
      <c r="CP86" s="52"/>
      <c r="CQ86" s="52"/>
      <c r="CR86" s="52"/>
      <c r="CS86" s="52"/>
      <c r="CT86" s="52"/>
      <c r="CU86" s="52"/>
      <c r="CV86" s="52"/>
      <c r="CW86" s="52"/>
    </row>
    <row r="87" spans="1:101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  <c r="BY87" s="52">
        <v>83</v>
      </c>
      <c r="BZ87" s="52">
        <v>1</v>
      </c>
      <c r="CA87" s="54" t="s">
        <v>542</v>
      </c>
      <c r="CB87" s="52">
        <v>83</v>
      </c>
      <c r="CC87" s="52"/>
      <c r="CD87" s="52"/>
      <c r="CE87" s="52"/>
      <c r="CF87" s="52" t="s">
        <v>543</v>
      </c>
      <c r="CG87" s="52">
        <v>6600</v>
      </c>
      <c r="CH87" s="52" t="s">
        <v>544</v>
      </c>
      <c r="CI87" s="52">
        <v>85</v>
      </c>
      <c r="CJ87" s="52"/>
      <c r="CK87" s="52"/>
      <c r="CL87" s="52" t="s">
        <v>544</v>
      </c>
      <c r="CM87" s="52">
        <v>100</v>
      </c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  <c r="BY88" s="52">
        <v>84</v>
      </c>
      <c r="BZ88" s="52">
        <v>1</v>
      </c>
      <c r="CA88" s="54" t="s">
        <v>542</v>
      </c>
      <c r="CB88" s="52">
        <v>84</v>
      </c>
      <c r="CC88" s="52"/>
      <c r="CD88" s="52"/>
      <c r="CE88" s="52"/>
      <c r="CF88" s="52" t="s">
        <v>543</v>
      </c>
      <c r="CG88" s="52">
        <v>6600</v>
      </c>
      <c r="CH88" s="52" t="s">
        <v>544</v>
      </c>
      <c r="CI88" s="52">
        <v>85</v>
      </c>
      <c r="CJ88" s="52"/>
      <c r="CK88" s="52"/>
      <c r="CL88" s="52" t="s">
        <v>544</v>
      </c>
      <c r="CM88" s="52">
        <v>100</v>
      </c>
      <c r="CN88" s="52"/>
      <c r="CO88" s="52"/>
      <c r="CP88" s="52"/>
      <c r="CQ88" s="52"/>
      <c r="CR88" s="52"/>
      <c r="CS88" s="52"/>
      <c r="CT88" s="52"/>
      <c r="CU88" s="52"/>
      <c r="CV88" s="52"/>
      <c r="CW88" s="52"/>
    </row>
    <row r="89" spans="1:101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  <c r="BY89" s="52">
        <v>85</v>
      </c>
      <c r="BZ89" s="52">
        <v>1</v>
      </c>
      <c r="CA89" s="54" t="s">
        <v>542</v>
      </c>
      <c r="CB89" s="52">
        <v>85</v>
      </c>
      <c r="CC89" s="52"/>
      <c r="CD89" s="52"/>
      <c r="CE89" s="52"/>
      <c r="CF89" s="52" t="s">
        <v>543</v>
      </c>
      <c r="CG89" s="52">
        <v>6600</v>
      </c>
      <c r="CH89" s="52" t="s">
        <v>544</v>
      </c>
      <c r="CI89" s="52">
        <v>85</v>
      </c>
      <c r="CJ89" s="52"/>
      <c r="CK89" s="52"/>
      <c r="CL89" s="52" t="s">
        <v>544</v>
      </c>
      <c r="CM89" s="52">
        <v>105</v>
      </c>
      <c r="CN89" s="52"/>
      <c r="CO89" s="52"/>
      <c r="CP89" s="52"/>
      <c r="CQ89" s="52"/>
      <c r="CR89" s="52"/>
      <c r="CS89" s="52"/>
      <c r="CT89" s="52"/>
      <c r="CU89" s="52"/>
      <c r="CV89" s="52"/>
      <c r="CW89" s="52"/>
    </row>
    <row r="90" spans="1:101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  <c r="BY90" s="52">
        <v>86</v>
      </c>
      <c r="BZ90" s="52">
        <v>1</v>
      </c>
      <c r="CA90" s="54" t="s">
        <v>542</v>
      </c>
      <c r="CB90" s="52">
        <v>86</v>
      </c>
      <c r="CC90" s="52"/>
      <c r="CD90" s="52"/>
      <c r="CE90" s="52"/>
      <c r="CF90" s="52" t="s">
        <v>543</v>
      </c>
      <c r="CG90" s="52">
        <v>6600</v>
      </c>
      <c r="CH90" s="52" t="s">
        <v>544</v>
      </c>
      <c r="CI90" s="52">
        <v>90</v>
      </c>
      <c r="CJ90" s="52"/>
      <c r="CK90" s="52"/>
      <c r="CL90" s="52" t="s">
        <v>544</v>
      </c>
      <c r="CM90" s="52">
        <v>105</v>
      </c>
      <c r="CN90" s="52"/>
      <c r="CO90" s="52"/>
      <c r="CP90" s="52"/>
      <c r="CQ90" s="52"/>
      <c r="CR90" s="52"/>
      <c r="CS90" s="52"/>
      <c r="CT90" s="52"/>
      <c r="CU90" s="52"/>
      <c r="CV90" s="52"/>
      <c r="CW90" s="52"/>
    </row>
    <row r="91" spans="1:101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  <c r="BY91" s="52">
        <v>87</v>
      </c>
      <c r="BZ91" s="52">
        <v>1</v>
      </c>
      <c r="CA91" s="54" t="s">
        <v>542</v>
      </c>
      <c r="CB91" s="52">
        <v>87</v>
      </c>
      <c r="CC91" s="52"/>
      <c r="CD91" s="52"/>
      <c r="CE91" s="52"/>
      <c r="CF91" s="52" t="s">
        <v>543</v>
      </c>
      <c r="CG91" s="52">
        <v>6600</v>
      </c>
      <c r="CH91" s="52" t="s">
        <v>544</v>
      </c>
      <c r="CI91" s="52">
        <v>90</v>
      </c>
      <c r="CJ91" s="52"/>
      <c r="CK91" s="52"/>
      <c r="CL91" s="52" t="s">
        <v>544</v>
      </c>
      <c r="CM91" s="52">
        <v>105</v>
      </c>
      <c r="CN91" s="52"/>
      <c r="CO91" s="52"/>
      <c r="CP91" s="52"/>
      <c r="CQ91" s="52"/>
      <c r="CR91" s="52"/>
      <c r="CS91" s="52"/>
      <c r="CT91" s="52"/>
      <c r="CU91" s="52"/>
      <c r="CV91" s="52"/>
      <c r="CW91" s="52"/>
    </row>
    <row r="92" spans="1:101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  <c r="BY92" s="52">
        <v>88</v>
      </c>
      <c r="BZ92" s="52">
        <v>1</v>
      </c>
      <c r="CA92" s="54" t="s">
        <v>542</v>
      </c>
      <c r="CB92" s="52">
        <v>88</v>
      </c>
      <c r="CC92" s="52"/>
      <c r="CD92" s="52"/>
      <c r="CE92" s="52"/>
      <c r="CF92" s="52" t="s">
        <v>543</v>
      </c>
      <c r="CG92" s="52">
        <v>6600</v>
      </c>
      <c r="CH92" s="52" t="s">
        <v>544</v>
      </c>
      <c r="CI92" s="52">
        <v>90</v>
      </c>
      <c r="CJ92" s="52"/>
      <c r="CK92" s="52"/>
      <c r="CL92" s="52" t="s">
        <v>544</v>
      </c>
      <c r="CM92" s="52">
        <v>105</v>
      </c>
      <c r="CN92" s="52"/>
      <c r="CO92" s="52"/>
      <c r="CP92" s="52"/>
      <c r="CQ92" s="52"/>
      <c r="CR92" s="52"/>
      <c r="CS92" s="52"/>
      <c r="CT92" s="52"/>
      <c r="CU92" s="52"/>
      <c r="CV92" s="52"/>
      <c r="CW92" s="52"/>
    </row>
    <row r="93" spans="1:101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  <c r="BY93" s="52">
        <v>89</v>
      </c>
      <c r="BZ93" s="52">
        <v>1</v>
      </c>
      <c r="CA93" s="54" t="s">
        <v>542</v>
      </c>
      <c r="CB93" s="52">
        <v>89</v>
      </c>
      <c r="CC93" s="52"/>
      <c r="CD93" s="52"/>
      <c r="CE93" s="52"/>
      <c r="CF93" s="52" t="s">
        <v>543</v>
      </c>
      <c r="CG93" s="52">
        <v>6600</v>
      </c>
      <c r="CH93" s="52" t="s">
        <v>544</v>
      </c>
      <c r="CI93" s="52">
        <v>90</v>
      </c>
      <c r="CJ93" s="52"/>
      <c r="CK93" s="52"/>
      <c r="CL93" s="52" t="s">
        <v>544</v>
      </c>
      <c r="CM93" s="52">
        <v>105</v>
      </c>
      <c r="CN93" s="52"/>
      <c r="CO93" s="52"/>
      <c r="CP93" s="52"/>
      <c r="CQ93" s="52"/>
      <c r="CR93" s="52"/>
      <c r="CS93" s="52"/>
      <c r="CT93" s="52"/>
      <c r="CU93" s="52"/>
      <c r="CV93" s="52"/>
      <c r="CW93" s="52"/>
    </row>
    <row r="94" spans="1:101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  <c r="BY94" s="52">
        <v>90</v>
      </c>
      <c r="BZ94" s="52">
        <v>1</v>
      </c>
      <c r="CA94" s="54" t="s">
        <v>542</v>
      </c>
      <c r="CB94" s="52">
        <v>90</v>
      </c>
      <c r="CC94" s="52"/>
      <c r="CD94" s="52"/>
      <c r="CE94" s="52"/>
      <c r="CF94" s="52" t="s">
        <v>543</v>
      </c>
      <c r="CG94" s="52">
        <v>7800</v>
      </c>
      <c r="CH94" s="52" t="s">
        <v>544</v>
      </c>
      <c r="CI94" s="52">
        <v>90</v>
      </c>
      <c r="CJ94" s="52"/>
      <c r="CK94" s="52"/>
      <c r="CL94" s="52" t="s">
        <v>544</v>
      </c>
      <c r="CM94" s="52">
        <v>110</v>
      </c>
      <c r="CN94" s="52"/>
      <c r="CO94" s="52"/>
      <c r="CP94" s="52"/>
      <c r="CQ94" s="52"/>
      <c r="CR94" s="52"/>
      <c r="CS94" s="52"/>
      <c r="CT94" s="52"/>
      <c r="CU94" s="52"/>
      <c r="CV94" s="52"/>
      <c r="CW94" s="52"/>
    </row>
    <row r="95" spans="1:101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  <c r="BY95" s="52">
        <v>91</v>
      </c>
      <c r="BZ95" s="52">
        <v>1</v>
      </c>
      <c r="CA95" s="54" t="s">
        <v>542</v>
      </c>
      <c r="CB95" s="52">
        <v>91</v>
      </c>
      <c r="CC95" s="52"/>
      <c r="CD95" s="52"/>
      <c r="CE95" s="52"/>
      <c r="CF95" s="52" t="s">
        <v>543</v>
      </c>
      <c r="CG95" s="52">
        <v>7800</v>
      </c>
      <c r="CH95" s="52" t="s">
        <v>544</v>
      </c>
      <c r="CI95" s="52">
        <v>95</v>
      </c>
      <c r="CJ95" s="52"/>
      <c r="CK95" s="52"/>
      <c r="CL95" s="52" t="s">
        <v>544</v>
      </c>
      <c r="CM95" s="52">
        <v>110</v>
      </c>
      <c r="CN95" s="52"/>
      <c r="CO95" s="52"/>
      <c r="CP95" s="52"/>
      <c r="CQ95" s="52"/>
      <c r="CR95" s="52"/>
      <c r="CS95" s="52"/>
      <c r="CT95" s="52"/>
      <c r="CU95" s="52"/>
      <c r="CV95" s="52"/>
      <c r="CW95" s="52"/>
    </row>
    <row r="96" spans="1:101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  <c r="BY96" s="52">
        <v>92</v>
      </c>
      <c r="BZ96" s="52">
        <v>1</v>
      </c>
      <c r="CA96" s="54" t="s">
        <v>542</v>
      </c>
      <c r="CB96" s="52">
        <v>92</v>
      </c>
      <c r="CC96" s="52"/>
      <c r="CD96" s="52"/>
      <c r="CE96" s="52"/>
      <c r="CF96" s="52" t="s">
        <v>543</v>
      </c>
      <c r="CG96" s="52">
        <v>7800</v>
      </c>
      <c r="CH96" s="52" t="s">
        <v>544</v>
      </c>
      <c r="CI96" s="52">
        <v>95</v>
      </c>
      <c r="CJ96" s="52"/>
      <c r="CK96" s="52"/>
      <c r="CL96" s="52" t="s">
        <v>544</v>
      </c>
      <c r="CM96" s="52">
        <v>110</v>
      </c>
      <c r="CN96" s="52"/>
      <c r="CO96" s="52"/>
      <c r="CP96" s="52"/>
      <c r="CQ96" s="52"/>
      <c r="CR96" s="52"/>
      <c r="CS96" s="52"/>
      <c r="CT96" s="52"/>
      <c r="CU96" s="52"/>
      <c r="CV96" s="52"/>
      <c r="CW96" s="52"/>
    </row>
    <row r="97" spans="1:101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  <c r="BY97" s="52">
        <v>93</v>
      </c>
      <c r="BZ97" s="52">
        <v>1</v>
      </c>
      <c r="CA97" s="54" t="s">
        <v>542</v>
      </c>
      <c r="CB97" s="52">
        <v>93</v>
      </c>
      <c r="CC97" s="52"/>
      <c r="CD97" s="52"/>
      <c r="CE97" s="52"/>
      <c r="CF97" s="52" t="s">
        <v>543</v>
      </c>
      <c r="CG97" s="52">
        <v>7800</v>
      </c>
      <c r="CH97" s="52" t="s">
        <v>544</v>
      </c>
      <c r="CI97" s="52">
        <v>95</v>
      </c>
      <c r="CJ97" s="52"/>
      <c r="CK97" s="52"/>
      <c r="CL97" s="52" t="s">
        <v>544</v>
      </c>
      <c r="CM97" s="52">
        <v>110</v>
      </c>
      <c r="CN97" s="52"/>
      <c r="CO97" s="52"/>
      <c r="CP97" s="52"/>
      <c r="CQ97" s="52"/>
      <c r="CR97" s="52"/>
      <c r="CS97" s="52"/>
      <c r="CT97" s="52"/>
      <c r="CU97" s="52"/>
      <c r="CV97" s="52"/>
      <c r="CW97" s="52"/>
    </row>
    <row r="98" spans="1:101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  <c r="BY98" s="52">
        <v>94</v>
      </c>
      <c r="BZ98" s="52">
        <v>1</v>
      </c>
      <c r="CA98" s="54" t="s">
        <v>542</v>
      </c>
      <c r="CB98" s="52">
        <v>94</v>
      </c>
      <c r="CC98" s="52"/>
      <c r="CD98" s="52"/>
      <c r="CE98" s="52"/>
      <c r="CF98" s="52" t="s">
        <v>543</v>
      </c>
      <c r="CG98" s="52">
        <v>7800</v>
      </c>
      <c r="CH98" s="52" t="s">
        <v>544</v>
      </c>
      <c r="CI98" s="52">
        <v>95</v>
      </c>
      <c r="CJ98" s="52"/>
      <c r="CK98" s="52"/>
      <c r="CL98" s="52" t="s">
        <v>544</v>
      </c>
      <c r="CM98" s="52">
        <v>110</v>
      </c>
      <c r="CN98" s="52"/>
      <c r="CO98" s="52"/>
      <c r="CP98" s="52"/>
      <c r="CQ98" s="52"/>
      <c r="CR98" s="52"/>
      <c r="CS98" s="52"/>
      <c r="CT98" s="52"/>
      <c r="CU98" s="52"/>
      <c r="CV98" s="52"/>
      <c r="CW98" s="52"/>
    </row>
    <row r="99" spans="1:101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  <c r="BY99" s="52">
        <v>95</v>
      </c>
      <c r="BZ99" s="52">
        <v>1</v>
      </c>
      <c r="CA99" s="54" t="s">
        <v>542</v>
      </c>
      <c r="CB99" s="52">
        <v>95</v>
      </c>
      <c r="CC99" s="52"/>
      <c r="CD99" s="52"/>
      <c r="CE99" s="52"/>
      <c r="CF99" s="52" t="s">
        <v>543</v>
      </c>
      <c r="CG99" s="52">
        <v>7800</v>
      </c>
      <c r="CH99" s="52" t="s">
        <v>544</v>
      </c>
      <c r="CI99" s="52">
        <v>95</v>
      </c>
      <c r="CJ99" s="52"/>
      <c r="CK99" s="52"/>
      <c r="CL99" s="52" t="s">
        <v>544</v>
      </c>
      <c r="CM99" s="52">
        <v>115</v>
      </c>
      <c r="CN99" s="52"/>
      <c r="CO99" s="52"/>
      <c r="CP99" s="52"/>
      <c r="CQ99" s="52"/>
      <c r="CR99" s="52"/>
      <c r="CS99" s="52"/>
      <c r="CT99" s="52"/>
      <c r="CU99" s="52"/>
      <c r="CV99" s="52"/>
      <c r="CW99" s="52"/>
    </row>
    <row r="100" spans="1:101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  <c r="BY100" s="52">
        <v>96</v>
      </c>
      <c r="BZ100" s="52">
        <v>1</v>
      </c>
      <c r="CA100" s="54" t="s">
        <v>542</v>
      </c>
      <c r="CB100" s="52">
        <v>96</v>
      </c>
      <c r="CC100" s="52"/>
      <c r="CD100" s="52"/>
      <c r="CE100" s="52"/>
      <c r="CF100" s="52" t="s">
        <v>543</v>
      </c>
      <c r="CG100" s="52">
        <v>7800</v>
      </c>
      <c r="CH100" s="52" t="s">
        <v>544</v>
      </c>
      <c r="CI100" s="52">
        <v>100</v>
      </c>
      <c r="CJ100" s="52"/>
      <c r="CK100" s="52"/>
      <c r="CL100" s="52" t="s">
        <v>544</v>
      </c>
      <c r="CM100" s="52">
        <v>115</v>
      </c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</row>
    <row r="101" spans="1:101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  <c r="BY101" s="52">
        <v>97</v>
      </c>
      <c r="BZ101" s="52">
        <v>1</v>
      </c>
      <c r="CA101" s="54" t="s">
        <v>542</v>
      </c>
      <c r="CB101" s="52">
        <v>97</v>
      </c>
      <c r="CC101" s="52"/>
      <c r="CD101" s="52"/>
      <c r="CE101" s="52"/>
      <c r="CF101" s="52" t="s">
        <v>543</v>
      </c>
      <c r="CG101" s="52">
        <v>7800</v>
      </c>
      <c r="CH101" s="52" t="s">
        <v>544</v>
      </c>
      <c r="CI101" s="52">
        <v>100</v>
      </c>
      <c r="CJ101" s="52"/>
      <c r="CK101" s="52"/>
      <c r="CL101" s="52" t="s">
        <v>544</v>
      </c>
      <c r="CM101" s="52">
        <v>115</v>
      </c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</row>
    <row r="102" spans="1:101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  <c r="BY102" s="52">
        <v>98</v>
      </c>
      <c r="BZ102" s="52">
        <v>1</v>
      </c>
      <c r="CA102" s="54" t="s">
        <v>542</v>
      </c>
      <c r="CB102" s="52">
        <v>98</v>
      </c>
      <c r="CC102" s="52"/>
      <c r="CD102" s="52"/>
      <c r="CE102" s="52"/>
      <c r="CF102" s="52" t="s">
        <v>543</v>
      </c>
      <c r="CG102" s="52">
        <v>7800</v>
      </c>
      <c r="CH102" s="52" t="s">
        <v>544</v>
      </c>
      <c r="CI102" s="52">
        <v>100</v>
      </c>
      <c r="CJ102" s="52"/>
      <c r="CK102" s="52"/>
      <c r="CL102" s="52" t="s">
        <v>544</v>
      </c>
      <c r="CM102" s="52">
        <v>115</v>
      </c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</row>
    <row r="103" spans="1:101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  <c r="BY103" s="52">
        <v>99</v>
      </c>
      <c r="BZ103" s="52">
        <v>1</v>
      </c>
      <c r="CA103" s="54" t="s">
        <v>542</v>
      </c>
      <c r="CB103" s="52">
        <v>99</v>
      </c>
      <c r="CC103" s="52"/>
      <c r="CD103" s="52"/>
      <c r="CE103" s="52"/>
      <c r="CF103" s="52" t="s">
        <v>543</v>
      </c>
      <c r="CG103" s="52">
        <v>7800</v>
      </c>
      <c r="CH103" s="52" t="s">
        <v>544</v>
      </c>
      <c r="CI103" s="52">
        <v>100</v>
      </c>
      <c r="CJ103" s="52"/>
      <c r="CK103" s="52"/>
      <c r="CL103" s="52" t="s">
        <v>544</v>
      </c>
      <c r="CM103" s="52">
        <v>115</v>
      </c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</row>
    <row r="104" spans="1:101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  <c r="BY104" s="52">
        <v>100</v>
      </c>
      <c r="BZ104" s="52">
        <v>1</v>
      </c>
      <c r="CA104" s="54" t="s">
        <v>542</v>
      </c>
      <c r="CB104" s="52">
        <v>100</v>
      </c>
      <c r="CC104" s="52"/>
      <c r="CD104" s="52"/>
      <c r="CE104" s="52"/>
      <c r="CF104" s="52" t="s">
        <v>543</v>
      </c>
      <c r="CG104" s="52">
        <v>9000</v>
      </c>
      <c r="CH104" s="52" t="s">
        <v>544</v>
      </c>
      <c r="CI104" s="52">
        <v>100</v>
      </c>
      <c r="CJ104" s="52"/>
      <c r="CK104" s="52"/>
      <c r="CL104" s="52" t="s">
        <v>544</v>
      </c>
      <c r="CM104" s="52">
        <v>120</v>
      </c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</row>
    <row r="105" spans="1:101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  <c r="BY105" s="52">
        <v>101</v>
      </c>
      <c r="BZ105" s="52">
        <v>2</v>
      </c>
      <c r="CA105" s="54" t="s">
        <v>542</v>
      </c>
      <c r="CB105" s="52">
        <v>1</v>
      </c>
      <c r="CC105" s="52"/>
      <c r="CD105" s="52"/>
      <c r="CE105" s="52"/>
      <c r="CF105" s="52" t="s">
        <v>543</v>
      </c>
      <c r="CG105" s="52"/>
      <c r="CH105" s="52" t="s">
        <v>544</v>
      </c>
      <c r="CI105" s="52"/>
      <c r="CJ105" s="52"/>
      <c r="CK105" s="52"/>
      <c r="CL105" s="52" t="s">
        <v>544</v>
      </c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</row>
    <row r="106" spans="1:101" ht="16.5" x14ac:dyDescent="0.2">
      <c r="BY106" s="52">
        <v>102</v>
      </c>
      <c r="BZ106" s="52">
        <v>2</v>
      </c>
      <c r="CA106" s="54" t="s">
        <v>542</v>
      </c>
      <c r="CB106" s="52">
        <v>2</v>
      </c>
      <c r="CC106" s="52"/>
      <c r="CD106" s="52"/>
      <c r="CE106" s="52"/>
      <c r="CF106" s="52" t="s">
        <v>543</v>
      </c>
      <c r="CG106" s="52"/>
      <c r="CH106" s="52" t="s">
        <v>544</v>
      </c>
      <c r="CI106" s="52"/>
      <c r="CJ106" s="52"/>
      <c r="CK106" s="52"/>
      <c r="CL106" s="52" t="s">
        <v>544</v>
      </c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</row>
    <row r="107" spans="1:101" ht="16.5" x14ac:dyDescent="0.2">
      <c r="BY107" s="52">
        <v>103</v>
      </c>
      <c r="BZ107" s="52">
        <v>2</v>
      </c>
      <c r="CA107" s="54" t="s">
        <v>542</v>
      </c>
      <c r="CB107" s="52">
        <v>3</v>
      </c>
      <c r="CC107" s="52"/>
      <c r="CD107" s="52"/>
      <c r="CE107" s="52"/>
      <c r="CF107" s="52" t="s">
        <v>543</v>
      </c>
      <c r="CG107" s="52"/>
      <c r="CH107" s="52" t="s">
        <v>544</v>
      </c>
      <c r="CI107" s="52"/>
      <c r="CJ107" s="52"/>
      <c r="CK107" s="52"/>
      <c r="CL107" s="52" t="s">
        <v>544</v>
      </c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</row>
    <row r="108" spans="1:101" ht="16.5" x14ac:dyDescent="0.2">
      <c r="BY108" s="52">
        <v>104</v>
      </c>
      <c r="BZ108" s="52">
        <v>2</v>
      </c>
      <c r="CA108" s="54" t="s">
        <v>542</v>
      </c>
      <c r="CB108" s="52">
        <v>4</v>
      </c>
      <c r="CC108" s="52"/>
      <c r="CD108" s="52"/>
      <c r="CE108" s="52"/>
      <c r="CF108" s="52" t="s">
        <v>543</v>
      </c>
      <c r="CG108" s="52"/>
      <c r="CH108" s="52" t="s">
        <v>544</v>
      </c>
      <c r="CI108" s="52"/>
      <c r="CJ108" s="52"/>
      <c r="CK108" s="52"/>
      <c r="CL108" s="52" t="s">
        <v>544</v>
      </c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</row>
    <row r="109" spans="1:101" ht="16.5" x14ac:dyDescent="0.2">
      <c r="BY109" s="52">
        <v>105</v>
      </c>
      <c r="BZ109" s="52">
        <v>2</v>
      </c>
      <c r="CA109" s="54" t="s">
        <v>542</v>
      </c>
      <c r="CB109" s="52">
        <v>5</v>
      </c>
      <c r="CC109" s="52"/>
      <c r="CD109" s="52"/>
      <c r="CE109" s="52"/>
      <c r="CF109" s="52" t="s">
        <v>543</v>
      </c>
      <c r="CG109" s="52"/>
      <c r="CH109" s="52" t="s">
        <v>544</v>
      </c>
      <c r="CI109" s="52"/>
      <c r="CJ109" s="52"/>
      <c r="CK109" s="52"/>
      <c r="CL109" s="52" t="s">
        <v>544</v>
      </c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</row>
    <row r="110" spans="1:101" ht="16.5" x14ac:dyDescent="0.2">
      <c r="BY110" s="52">
        <v>106</v>
      </c>
      <c r="BZ110" s="52">
        <v>2</v>
      </c>
      <c r="CA110" s="54" t="s">
        <v>542</v>
      </c>
      <c r="CB110" s="52">
        <v>6</v>
      </c>
      <c r="CC110" s="52"/>
      <c r="CD110" s="52"/>
      <c r="CE110" s="52"/>
      <c r="CF110" s="52" t="s">
        <v>543</v>
      </c>
      <c r="CG110" s="52"/>
      <c r="CH110" s="52" t="s">
        <v>544</v>
      </c>
      <c r="CI110" s="52"/>
      <c r="CJ110" s="52"/>
      <c r="CK110" s="52"/>
      <c r="CL110" s="52" t="s">
        <v>544</v>
      </c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</row>
    <row r="111" spans="1:101" ht="16.5" x14ac:dyDescent="0.2">
      <c r="BY111" s="52">
        <v>107</v>
      </c>
      <c r="BZ111" s="52">
        <v>2</v>
      </c>
      <c r="CA111" s="54" t="s">
        <v>542</v>
      </c>
      <c r="CB111" s="52">
        <v>7</v>
      </c>
      <c r="CC111" s="52"/>
      <c r="CD111" s="52"/>
      <c r="CE111" s="52"/>
      <c r="CF111" s="52" t="s">
        <v>543</v>
      </c>
      <c r="CG111" s="52"/>
      <c r="CH111" s="52" t="s">
        <v>544</v>
      </c>
      <c r="CI111" s="52"/>
      <c r="CJ111" s="52"/>
      <c r="CK111" s="52"/>
      <c r="CL111" s="52" t="s">
        <v>544</v>
      </c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</row>
    <row r="112" spans="1:101" ht="16.5" x14ac:dyDescent="0.2">
      <c r="BY112" s="52">
        <v>108</v>
      </c>
      <c r="BZ112" s="52">
        <v>2</v>
      </c>
      <c r="CA112" s="54" t="s">
        <v>542</v>
      </c>
      <c r="CB112" s="52">
        <v>8</v>
      </c>
      <c r="CC112" s="52"/>
      <c r="CD112" s="52"/>
      <c r="CE112" s="52"/>
      <c r="CF112" s="52" t="s">
        <v>543</v>
      </c>
      <c r="CG112" s="52"/>
      <c r="CH112" s="52" t="s">
        <v>544</v>
      </c>
      <c r="CI112" s="52"/>
      <c r="CJ112" s="52"/>
      <c r="CK112" s="52"/>
      <c r="CL112" s="52" t="s">
        <v>544</v>
      </c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</row>
    <row r="113" spans="77:101" ht="16.5" x14ac:dyDescent="0.2">
      <c r="BY113" s="52">
        <v>109</v>
      </c>
      <c r="BZ113" s="52">
        <v>2</v>
      </c>
      <c r="CA113" s="54" t="s">
        <v>542</v>
      </c>
      <c r="CB113" s="52">
        <v>9</v>
      </c>
      <c r="CC113" s="52"/>
      <c r="CD113" s="52"/>
      <c r="CE113" s="52"/>
      <c r="CF113" s="52" t="s">
        <v>543</v>
      </c>
      <c r="CG113" s="52"/>
      <c r="CH113" s="52" t="s">
        <v>544</v>
      </c>
      <c r="CI113" s="52"/>
      <c r="CJ113" s="52"/>
      <c r="CK113" s="52"/>
      <c r="CL113" s="52" t="s">
        <v>544</v>
      </c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</row>
    <row r="114" spans="77:101" ht="16.5" x14ac:dyDescent="0.2">
      <c r="BY114" s="52">
        <v>110</v>
      </c>
      <c r="BZ114" s="52">
        <v>2</v>
      </c>
      <c r="CA114" s="54" t="s">
        <v>542</v>
      </c>
      <c r="CB114" s="52">
        <v>10</v>
      </c>
      <c r="CC114" s="52"/>
      <c r="CD114" s="52"/>
      <c r="CE114" s="52"/>
      <c r="CF114" s="52" t="s">
        <v>543</v>
      </c>
      <c r="CG114" s="52"/>
      <c r="CH114" s="52" t="s">
        <v>544</v>
      </c>
      <c r="CI114" s="52"/>
      <c r="CJ114" s="52"/>
      <c r="CK114" s="52"/>
      <c r="CL114" s="52" t="s">
        <v>544</v>
      </c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</row>
    <row r="115" spans="77:101" ht="16.5" x14ac:dyDescent="0.2">
      <c r="BY115" s="52">
        <v>111</v>
      </c>
      <c r="BZ115" s="52">
        <v>2</v>
      </c>
      <c r="CA115" s="54" t="s">
        <v>542</v>
      </c>
      <c r="CB115" s="52">
        <v>11</v>
      </c>
      <c r="CC115" s="52"/>
      <c r="CD115" s="52"/>
      <c r="CE115" s="52"/>
      <c r="CF115" s="52" t="s">
        <v>543</v>
      </c>
      <c r="CG115" s="52"/>
      <c r="CH115" s="52" t="s">
        <v>544</v>
      </c>
      <c r="CI115" s="52"/>
      <c r="CJ115" s="52"/>
      <c r="CK115" s="52"/>
      <c r="CL115" s="52" t="s">
        <v>544</v>
      </c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</row>
    <row r="116" spans="77:101" ht="16.5" x14ac:dyDescent="0.2">
      <c r="BY116" s="52">
        <v>112</v>
      </c>
      <c r="BZ116" s="52">
        <v>2</v>
      </c>
      <c r="CA116" s="54" t="s">
        <v>542</v>
      </c>
      <c r="CB116" s="52">
        <v>12</v>
      </c>
      <c r="CC116" s="52"/>
      <c r="CD116" s="52"/>
      <c r="CE116" s="52"/>
      <c r="CF116" s="52" t="s">
        <v>543</v>
      </c>
      <c r="CG116" s="52"/>
      <c r="CH116" s="52" t="s">
        <v>544</v>
      </c>
      <c r="CI116" s="52"/>
      <c r="CJ116" s="52"/>
      <c r="CK116" s="52"/>
      <c r="CL116" s="52" t="s">
        <v>544</v>
      </c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</row>
    <row r="117" spans="77:101" ht="16.5" x14ac:dyDescent="0.2">
      <c r="BY117" s="52">
        <v>113</v>
      </c>
      <c r="BZ117" s="52">
        <v>2</v>
      </c>
      <c r="CA117" s="54" t="s">
        <v>542</v>
      </c>
      <c r="CB117" s="52">
        <v>13</v>
      </c>
      <c r="CC117" s="52"/>
      <c r="CD117" s="52"/>
      <c r="CE117" s="52"/>
      <c r="CF117" s="52" t="s">
        <v>543</v>
      </c>
      <c r="CG117" s="52"/>
      <c r="CH117" s="52" t="s">
        <v>544</v>
      </c>
      <c r="CI117" s="52"/>
      <c r="CJ117" s="52"/>
      <c r="CK117" s="52"/>
      <c r="CL117" s="52" t="s">
        <v>544</v>
      </c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</row>
    <row r="118" spans="77:101" ht="16.5" x14ac:dyDescent="0.2">
      <c r="BY118" s="52">
        <v>114</v>
      </c>
      <c r="BZ118" s="52">
        <v>2</v>
      </c>
      <c r="CA118" s="54" t="s">
        <v>542</v>
      </c>
      <c r="CB118" s="52">
        <v>14</v>
      </c>
      <c r="CC118" s="52"/>
      <c r="CD118" s="52"/>
      <c r="CE118" s="52"/>
      <c r="CF118" s="52" t="s">
        <v>543</v>
      </c>
      <c r="CG118" s="52"/>
      <c r="CH118" s="52" t="s">
        <v>544</v>
      </c>
      <c r="CI118" s="52"/>
      <c r="CJ118" s="52"/>
      <c r="CK118" s="52"/>
      <c r="CL118" s="52" t="s">
        <v>544</v>
      </c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</row>
    <row r="119" spans="77:101" ht="16.5" x14ac:dyDescent="0.2">
      <c r="BY119" s="52">
        <v>115</v>
      </c>
      <c r="BZ119" s="52">
        <v>2</v>
      </c>
      <c r="CA119" s="54" t="s">
        <v>542</v>
      </c>
      <c r="CB119" s="52">
        <v>15</v>
      </c>
      <c r="CC119" s="52"/>
      <c r="CD119" s="52"/>
      <c r="CE119" s="52"/>
      <c r="CF119" s="52" t="s">
        <v>543</v>
      </c>
      <c r="CG119" s="52"/>
      <c r="CH119" s="52" t="s">
        <v>544</v>
      </c>
      <c r="CI119" s="52"/>
      <c r="CJ119" s="52"/>
      <c r="CK119" s="52"/>
      <c r="CL119" s="52" t="s">
        <v>544</v>
      </c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</row>
    <row r="120" spans="77:101" ht="16.5" x14ac:dyDescent="0.2">
      <c r="BY120" s="52">
        <v>116</v>
      </c>
      <c r="BZ120" s="52">
        <v>2</v>
      </c>
      <c r="CA120" s="54" t="s">
        <v>542</v>
      </c>
      <c r="CB120" s="52">
        <v>16</v>
      </c>
      <c r="CC120" s="52"/>
      <c r="CD120" s="52"/>
      <c r="CE120" s="52"/>
      <c r="CF120" s="52" t="s">
        <v>543</v>
      </c>
      <c r="CG120" s="52"/>
      <c r="CH120" s="52" t="s">
        <v>544</v>
      </c>
      <c r="CI120" s="52"/>
      <c r="CJ120" s="52"/>
      <c r="CK120" s="52"/>
      <c r="CL120" s="52" t="s">
        <v>544</v>
      </c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</row>
    <row r="121" spans="77:101" ht="16.5" x14ac:dyDescent="0.2">
      <c r="BY121" s="52">
        <v>117</v>
      </c>
      <c r="BZ121" s="52">
        <v>2</v>
      </c>
      <c r="CA121" s="54" t="s">
        <v>542</v>
      </c>
      <c r="CB121" s="52">
        <v>17</v>
      </c>
      <c r="CC121" s="52"/>
      <c r="CD121" s="52"/>
      <c r="CE121" s="52"/>
      <c r="CF121" s="52" t="s">
        <v>543</v>
      </c>
      <c r="CG121" s="52"/>
      <c r="CH121" s="52" t="s">
        <v>544</v>
      </c>
      <c r="CI121" s="52"/>
      <c r="CJ121" s="52"/>
      <c r="CK121" s="52"/>
      <c r="CL121" s="52" t="s">
        <v>544</v>
      </c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</row>
    <row r="122" spans="77:101" ht="16.5" x14ac:dyDescent="0.2">
      <c r="BY122" s="52">
        <v>118</v>
      </c>
      <c r="BZ122" s="52">
        <v>2</v>
      </c>
      <c r="CA122" s="54" t="s">
        <v>542</v>
      </c>
      <c r="CB122" s="52">
        <v>18</v>
      </c>
      <c r="CC122" s="52"/>
      <c r="CD122" s="52"/>
      <c r="CE122" s="52"/>
      <c r="CF122" s="52" t="s">
        <v>543</v>
      </c>
      <c r="CG122" s="52"/>
      <c r="CH122" s="52" t="s">
        <v>544</v>
      </c>
      <c r="CI122" s="52"/>
      <c r="CJ122" s="52"/>
      <c r="CK122" s="52"/>
      <c r="CL122" s="52" t="s">
        <v>544</v>
      </c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</row>
    <row r="123" spans="77:101" ht="16.5" x14ac:dyDescent="0.2">
      <c r="BY123" s="52">
        <v>119</v>
      </c>
      <c r="BZ123" s="52">
        <v>2</v>
      </c>
      <c r="CA123" s="54" t="s">
        <v>542</v>
      </c>
      <c r="CB123" s="52">
        <v>19</v>
      </c>
      <c r="CC123" s="52"/>
      <c r="CD123" s="52"/>
      <c r="CE123" s="52"/>
      <c r="CF123" s="52" t="s">
        <v>543</v>
      </c>
      <c r="CG123" s="52"/>
      <c r="CH123" s="52" t="s">
        <v>544</v>
      </c>
      <c r="CI123" s="52"/>
      <c r="CJ123" s="52"/>
      <c r="CK123" s="52"/>
      <c r="CL123" s="52" t="s">
        <v>544</v>
      </c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</row>
    <row r="124" spans="77:101" ht="16.5" x14ac:dyDescent="0.2">
      <c r="BY124" s="52">
        <v>120</v>
      </c>
      <c r="BZ124" s="52">
        <v>2</v>
      </c>
      <c r="CA124" s="54" t="s">
        <v>542</v>
      </c>
      <c r="CB124" s="52">
        <v>20</v>
      </c>
      <c r="CC124" s="52"/>
      <c r="CD124" s="52"/>
      <c r="CE124" s="52"/>
      <c r="CF124" s="52" t="s">
        <v>543</v>
      </c>
      <c r="CG124" s="52"/>
      <c r="CH124" s="52" t="s">
        <v>544</v>
      </c>
      <c r="CI124" s="52"/>
      <c r="CJ124" s="52"/>
      <c r="CK124" s="52"/>
      <c r="CL124" s="52" t="s">
        <v>544</v>
      </c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</row>
    <row r="125" spans="77:101" ht="16.5" x14ac:dyDescent="0.2">
      <c r="BY125" s="52">
        <v>121</v>
      </c>
      <c r="BZ125" s="52">
        <v>2</v>
      </c>
      <c r="CA125" s="54" t="s">
        <v>542</v>
      </c>
      <c r="CB125" s="52">
        <v>21</v>
      </c>
      <c r="CC125" s="52"/>
      <c r="CD125" s="52"/>
      <c r="CE125" s="52"/>
      <c r="CF125" s="52" t="s">
        <v>543</v>
      </c>
      <c r="CG125" s="52"/>
      <c r="CH125" s="52" t="s">
        <v>544</v>
      </c>
      <c r="CI125" s="52"/>
      <c r="CJ125" s="52"/>
      <c r="CK125" s="52"/>
      <c r="CL125" s="52" t="s">
        <v>544</v>
      </c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</row>
    <row r="126" spans="77:101" ht="16.5" x14ac:dyDescent="0.2">
      <c r="BY126" s="52">
        <v>122</v>
      </c>
      <c r="BZ126" s="52">
        <v>2</v>
      </c>
      <c r="CA126" s="54" t="s">
        <v>542</v>
      </c>
      <c r="CB126" s="52">
        <v>22</v>
      </c>
      <c r="CC126" s="52"/>
      <c r="CD126" s="52"/>
      <c r="CE126" s="52"/>
      <c r="CF126" s="52" t="s">
        <v>543</v>
      </c>
      <c r="CG126" s="52"/>
      <c r="CH126" s="52" t="s">
        <v>544</v>
      </c>
      <c r="CI126" s="52"/>
      <c r="CJ126" s="52"/>
      <c r="CK126" s="52"/>
      <c r="CL126" s="52" t="s">
        <v>544</v>
      </c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</row>
    <row r="127" spans="77:101" ht="16.5" x14ac:dyDescent="0.2">
      <c r="BY127" s="52">
        <v>123</v>
      </c>
      <c r="BZ127" s="52">
        <v>2</v>
      </c>
      <c r="CA127" s="54" t="s">
        <v>542</v>
      </c>
      <c r="CB127" s="52">
        <v>23</v>
      </c>
      <c r="CC127" s="52"/>
      <c r="CD127" s="52"/>
      <c r="CE127" s="52"/>
      <c r="CF127" s="52" t="s">
        <v>543</v>
      </c>
      <c r="CG127" s="52"/>
      <c r="CH127" s="52" t="s">
        <v>544</v>
      </c>
      <c r="CI127" s="52"/>
      <c r="CJ127" s="52"/>
      <c r="CK127" s="52"/>
      <c r="CL127" s="52" t="s">
        <v>544</v>
      </c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</row>
    <row r="128" spans="77:101" ht="16.5" x14ac:dyDescent="0.2">
      <c r="BY128" s="52">
        <v>124</v>
      </c>
      <c r="BZ128" s="52">
        <v>2</v>
      </c>
      <c r="CA128" s="54" t="s">
        <v>542</v>
      </c>
      <c r="CB128" s="52">
        <v>24</v>
      </c>
      <c r="CC128" s="52"/>
      <c r="CD128" s="52"/>
      <c r="CE128" s="52"/>
      <c r="CF128" s="52" t="s">
        <v>543</v>
      </c>
      <c r="CG128" s="52"/>
      <c r="CH128" s="52" t="s">
        <v>544</v>
      </c>
      <c r="CI128" s="52"/>
      <c r="CJ128" s="52"/>
      <c r="CK128" s="52"/>
      <c r="CL128" s="52" t="s">
        <v>544</v>
      </c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</row>
    <row r="129" spans="77:101" ht="16.5" x14ac:dyDescent="0.2">
      <c r="BY129" s="52">
        <v>125</v>
      </c>
      <c r="BZ129" s="52">
        <v>2</v>
      </c>
      <c r="CA129" s="54" t="s">
        <v>542</v>
      </c>
      <c r="CB129" s="52">
        <v>25</v>
      </c>
      <c r="CC129" s="52"/>
      <c r="CD129" s="52"/>
      <c r="CE129" s="52"/>
      <c r="CF129" s="52" t="s">
        <v>543</v>
      </c>
      <c r="CG129" s="52"/>
      <c r="CH129" s="52" t="s">
        <v>544</v>
      </c>
      <c r="CI129" s="52"/>
      <c r="CJ129" s="52"/>
      <c r="CK129" s="52"/>
      <c r="CL129" s="52" t="s">
        <v>544</v>
      </c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</row>
    <row r="130" spans="77:101" ht="16.5" x14ac:dyDescent="0.2">
      <c r="BY130" s="52">
        <v>126</v>
      </c>
      <c r="BZ130" s="52">
        <v>2</v>
      </c>
      <c r="CA130" s="54" t="s">
        <v>542</v>
      </c>
      <c r="CB130" s="52">
        <v>26</v>
      </c>
      <c r="CC130" s="52"/>
      <c r="CD130" s="52"/>
      <c r="CE130" s="52"/>
      <c r="CF130" s="52" t="s">
        <v>543</v>
      </c>
      <c r="CG130" s="52"/>
      <c r="CH130" s="52" t="s">
        <v>544</v>
      </c>
      <c r="CI130" s="52"/>
      <c r="CJ130" s="52"/>
      <c r="CK130" s="52"/>
      <c r="CL130" s="52" t="s">
        <v>544</v>
      </c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</row>
    <row r="131" spans="77:101" ht="16.5" x14ac:dyDescent="0.2">
      <c r="BY131" s="52">
        <v>127</v>
      </c>
      <c r="BZ131" s="52">
        <v>2</v>
      </c>
      <c r="CA131" s="54" t="s">
        <v>542</v>
      </c>
      <c r="CB131" s="52">
        <v>27</v>
      </c>
      <c r="CC131" s="52"/>
      <c r="CD131" s="52"/>
      <c r="CE131" s="52"/>
      <c r="CF131" s="52" t="s">
        <v>543</v>
      </c>
      <c r="CG131" s="52"/>
      <c r="CH131" s="52" t="s">
        <v>544</v>
      </c>
      <c r="CI131" s="52"/>
      <c r="CJ131" s="52"/>
      <c r="CK131" s="52"/>
      <c r="CL131" s="52" t="s">
        <v>544</v>
      </c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</row>
    <row r="132" spans="77:101" ht="16.5" x14ac:dyDescent="0.2">
      <c r="BY132" s="52">
        <v>128</v>
      </c>
      <c r="BZ132" s="52">
        <v>2</v>
      </c>
      <c r="CA132" s="54" t="s">
        <v>542</v>
      </c>
      <c r="CB132" s="52">
        <v>28</v>
      </c>
      <c r="CC132" s="52"/>
      <c r="CD132" s="52"/>
      <c r="CE132" s="52"/>
      <c r="CF132" s="52" t="s">
        <v>543</v>
      </c>
      <c r="CG132" s="52"/>
      <c r="CH132" s="52" t="s">
        <v>544</v>
      </c>
      <c r="CI132" s="52"/>
      <c r="CJ132" s="52"/>
      <c r="CK132" s="52"/>
      <c r="CL132" s="52" t="s">
        <v>544</v>
      </c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</row>
    <row r="133" spans="77:101" ht="16.5" x14ac:dyDescent="0.2">
      <c r="BY133" s="52">
        <v>129</v>
      </c>
      <c r="BZ133" s="52">
        <v>2</v>
      </c>
      <c r="CA133" s="54" t="s">
        <v>542</v>
      </c>
      <c r="CB133" s="52">
        <v>29</v>
      </c>
      <c r="CC133" s="52"/>
      <c r="CD133" s="52"/>
      <c r="CE133" s="52"/>
      <c r="CF133" s="52" t="s">
        <v>543</v>
      </c>
      <c r="CG133" s="52"/>
      <c r="CH133" s="52" t="s">
        <v>544</v>
      </c>
      <c r="CI133" s="52"/>
      <c r="CJ133" s="52"/>
      <c r="CK133" s="52"/>
      <c r="CL133" s="52" t="s">
        <v>544</v>
      </c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</row>
    <row r="134" spans="77:101" ht="16.5" x14ac:dyDescent="0.2">
      <c r="BY134" s="52">
        <v>130</v>
      </c>
      <c r="BZ134" s="52">
        <v>2</v>
      </c>
      <c r="CA134" s="54" t="s">
        <v>542</v>
      </c>
      <c r="CB134" s="52">
        <v>30</v>
      </c>
      <c r="CC134" s="52"/>
      <c r="CD134" s="52"/>
      <c r="CE134" s="52"/>
      <c r="CF134" s="52" t="s">
        <v>543</v>
      </c>
      <c r="CG134" s="52"/>
      <c r="CH134" s="52" t="s">
        <v>544</v>
      </c>
      <c r="CI134" s="52"/>
      <c r="CJ134" s="52"/>
      <c r="CK134" s="52"/>
      <c r="CL134" s="52" t="s">
        <v>544</v>
      </c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</row>
    <row r="135" spans="77:101" ht="16.5" x14ac:dyDescent="0.2">
      <c r="BY135" s="52">
        <v>131</v>
      </c>
      <c r="BZ135" s="52">
        <v>2</v>
      </c>
      <c r="CA135" s="54" t="s">
        <v>542</v>
      </c>
      <c r="CB135" s="52">
        <v>31</v>
      </c>
      <c r="CC135" s="52"/>
      <c r="CD135" s="52"/>
      <c r="CE135" s="52"/>
      <c r="CF135" s="52" t="s">
        <v>543</v>
      </c>
      <c r="CG135" s="52"/>
      <c r="CH135" s="52" t="s">
        <v>544</v>
      </c>
      <c r="CI135" s="52"/>
      <c r="CJ135" s="52"/>
      <c r="CK135" s="52"/>
      <c r="CL135" s="52" t="s">
        <v>544</v>
      </c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</row>
    <row r="136" spans="77:101" ht="16.5" x14ac:dyDescent="0.2">
      <c r="BY136" s="52">
        <v>132</v>
      </c>
      <c r="BZ136" s="52">
        <v>2</v>
      </c>
      <c r="CA136" s="54" t="s">
        <v>542</v>
      </c>
      <c r="CB136" s="52">
        <v>32</v>
      </c>
      <c r="CC136" s="52"/>
      <c r="CD136" s="52"/>
      <c r="CE136" s="52"/>
      <c r="CF136" s="52" t="s">
        <v>543</v>
      </c>
      <c r="CG136" s="52"/>
      <c r="CH136" s="52" t="s">
        <v>544</v>
      </c>
      <c r="CI136" s="52"/>
      <c r="CJ136" s="52"/>
      <c r="CK136" s="52"/>
      <c r="CL136" s="52" t="s">
        <v>544</v>
      </c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</row>
    <row r="137" spans="77:101" ht="16.5" x14ac:dyDescent="0.2">
      <c r="BY137" s="52">
        <v>133</v>
      </c>
      <c r="BZ137" s="52">
        <v>2</v>
      </c>
      <c r="CA137" s="54" t="s">
        <v>542</v>
      </c>
      <c r="CB137" s="52">
        <v>33</v>
      </c>
      <c r="CC137" s="52"/>
      <c r="CD137" s="52"/>
      <c r="CE137" s="52"/>
      <c r="CF137" s="52" t="s">
        <v>543</v>
      </c>
      <c r="CG137" s="52"/>
      <c r="CH137" s="52" t="s">
        <v>544</v>
      </c>
      <c r="CI137" s="52"/>
      <c r="CJ137" s="52"/>
      <c r="CK137" s="52"/>
      <c r="CL137" s="52" t="s">
        <v>544</v>
      </c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</row>
    <row r="138" spans="77:101" ht="16.5" x14ac:dyDescent="0.2">
      <c r="BY138" s="52">
        <v>134</v>
      </c>
      <c r="BZ138" s="52">
        <v>2</v>
      </c>
      <c r="CA138" s="54" t="s">
        <v>542</v>
      </c>
      <c r="CB138" s="52">
        <v>34</v>
      </c>
      <c r="CC138" s="52"/>
      <c r="CD138" s="52"/>
      <c r="CE138" s="52"/>
      <c r="CF138" s="52" t="s">
        <v>543</v>
      </c>
      <c r="CG138" s="52"/>
      <c r="CH138" s="52" t="s">
        <v>544</v>
      </c>
      <c r="CI138" s="52"/>
      <c r="CJ138" s="52"/>
      <c r="CK138" s="52"/>
      <c r="CL138" s="52" t="s">
        <v>544</v>
      </c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</row>
    <row r="139" spans="77:101" ht="16.5" x14ac:dyDescent="0.2">
      <c r="BY139" s="52">
        <v>135</v>
      </c>
      <c r="BZ139" s="52">
        <v>2</v>
      </c>
      <c r="CA139" s="54" t="s">
        <v>542</v>
      </c>
      <c r="CB139" s="52">
        <v>35</v>
      </c>
      <c r="CC139" s="52"/>
      <c r="CD139" s="52"/>
      <c r="CE139" s="52"/>
      <c r="CF139" s="52" t="s">
        <v>543</v>
      </c>
      <c r="CG139" s="52"/>
      <c r="CH139" s="52" t="s">
        <v>544</v>
      </c>
      <c r="CI139" s="52"/>
      <c r="CJ139" s="52"/>
      <c r="CK139" s="52"/>
      <c r="CL139" s="52" t="s">
        <v>544</v>
      </c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</row>
    <row r="140" spans="77:101" ht="16.5" x14ac:dyDescent="0.2">
      <c r="BY140" s="52">
        <v>136</v>
      </c>
      <c r="BZ140" s="52">
        <v>2</v>
      </c>
      <c r="CA140" s="54" t="s">
        <v>542</v>
      </c>
      <c r="CB140" s="52">
        <v>36</v>
      </c>
      <c r="CC140" s="52"/>
      <c r="CD140" s="52"/>
      <c r="CE140" s="52"/>
      <c r="CF140" s="52" t="s">
        <v>543</v>
      </c>
      <c r="CG140" s="52"/>
      <c r="CH140" s="52" t="s">
        <v>544</v>
      </c>
      <c r="CI140" s="52"/>
      <c r="CJ140" s="52"/>
      <c r="CK140" s="52"/>
      <c r="CL140" s="52" t="s">
        <v>544</v>
      </c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</row>
    <row r="141" spans="77:101" ht="16.5" x14ac:dyDescent="0.2">
      <c r="BY141" s="52">
        <v>137</v>
      </c>
      <c r="BZ141" s="52">
        <v>2</v>
      </c>
      <c r="CA141" s="54" t="s">
        <v>542</v>
      </c>
      <c r="CB141" s="52">
        <v>37</v>
      </c>
      <c r="CC141" s="52"/>
      <c r="CD141" s="52"/>
      <c r="CE141" s="52"/>
      <c r="CF141" s="52" t="s">
        <v>543</v>
      </c>
      <c r="CG141" s="52"/>
      <c r="CH141" s="52" t="s">
        <v>544</v>
      </c>
      <c r="CI141" s="52"/>
      <c r="CJ141" s="52"/>
      <c r="CK141" s="52"/>
      <c r="CL141" s="52" t="s">
        <v>544</v>
      </c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</row>
    <row r="142" spans="77:101" ht="16.5" x14ac:dyDescent="0.2">
      <c r="BY142" s="52">
        <v>138</v>
      </c>
      <c r="BZ142" s="52">
        <v>2</v>
      </c>
      <c r="CA142" s="54" t="s">
        <v>542</v>
      </c>
      <c r="CB142" s="52">
        <v>38</v>
      </c>
      <c r="CC142" s="52"/>
      <c r="CD142" s="52"/>
      <c r="CE142" s="52"/>
      <c r="CF142" s="52" t="s">
        <v>543</v>
      </c>
      <c r="CG142" s="52"/>
      <c r="CH142" s="52" t="s">
        <v>544</v>
      </c>
      <c r="CI142" s="52"/>
      <c r="CJ142" s="52"/>
      <c r="CK142" s="52"/>
      <c r="CL142" s="52" t="s">
        <v>544</v>
      </c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</row>
    <row r="143" spans="77:101" ht="16.5" x14ac:dyDescent="0.2">
      <c r="BY143" s="52">
        <v>139</v>
      </c>
      <c r="BZ143" s="52">
        <v>2</v>
      </c>
      <c r="CA143" s="54" t="s">
        <v>542</v>
      </c>
      <c r="CB143" s="52">
        <v>39</v>
      </c>
      <c r="CC143" s="52"/>
      <c r="CD143" s="52"/>
      <c r="CE143" s="52"/>
      <c r="CF143" s="52" t="s">
        <v>543</v>
      </c>
      <c r="CG143" s="52"/>
      <c r="CH143" s="52" t="s">
        <v>544</v>
      </c>
      <c r="CI143" s="52"/>
      <c r="CJ143" s="52"/>
      <c r="CK143" s="52"/>
      <c r="CL143" s="52" t="s">
        <v>544</v>
      </c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</row>
    <row r="144" spans="77:101" ht="16.5" x14ac:dyDescent="0.2">
      <c r="BY144" s="52">
        <v>140</v>
      </c>
      <c r="BZ144" s="52">
        <v>2</v>
      </c>
      <c r="CA144" s="54" t="s">
        <v>542</v>
      </c>
      <c r="CB144" s="52">
        <v>40</v>
      </c>
      <c r="CC144" s="52"/>
      <c r="CD144" s="52"/>
      <c r="CE144" s="52"/>
      <c r="CF144" s="52" t="s">
        <v>543</v>
      </c>
      <c r="CG144" s="52"/>
      <c r="CH144" s="52" t="s">
        <v>544</v>
      </c>
      <c r="CI144" s="52"/>
      <c r="CJ144" s="52"/>
      <c r="CK144" s="52"/>
      <c r="CL144" s="52" t="s">
        <v>544</v>
      </c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</row>
    <row r="145" spans="77:101" ht="16.5" x14ac:dyDescent="0.2">
      <c r="BY145" s="52">
        <v>141</v>
      </c>
      <c r="BZ145" s="52">
        <v>2</v>
      </c>
      <c r="CA145" s="54" t="s">
        <v>542</v>
      </c>
      <c r="CB145" s="52">
        <v>41</v>
      </c>
      <c r="CC145" s="52"/>
      <c r="CD145" s="52"/>
      <c r="CE145" s="52"/>
      <c r="CF145" s="52" t="s">
        <v>543</v>
      </c>
      <c r="CG145" s="52"/>
      <c r="CH145" s="52" t="s">
        <v>544</v>
      </c>
      <c r="CI145" s="52"/>
      <c r="CJ145" s="52"/>
      <c r="CK145" s="52"/>
      <c r="CL145" s="52" t="s">
        <v>544</v>
      </c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</row>
    <row r="146" spans="77:101" ht="16.5" x14ac:dyDescent="0.2">
      <c r="BY146" s="52">
        <v>142</v>
      </c>
      <c r="BZ146" s="52">
        <v>2</v>
      </c>
      <c r="CA146" s="54" t="s">
        <v>542</v>
      </c>
      <c r="CB146" s="52">
        <v>42</v>
      </c>
      <c r="CC146" s="52"/>
      <c r="CD146" s="52"/>
      <c r="CE146" s="52"/>
      <c r="CF146" s="52" t="s">
        <v>543</v>
      </c>
      <c r="CG146" s="52"/>
      <c r="CH146" s="52" t="s">
        <v>544</v>
      </c>
      <c r="CI146" s="52"/>
      <c r="CJ146" s="52"/>
      <c r="CK146" s="52"/>
      <c r="CL146" s="52" t="s">
        <v>544</v>
      </c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</row>
    <row r="147" spans="77:101" ht="16.5" x14ac:dyDescent="0.2">
      <c r="BY147" s="52">
        <v>143</v>
      </c>
      <c r="BZ147" s="52">
        <v>2</v>
      </c>
      <c r="CA147" s="54" t="s">
        <v>542</v>
      </c>
      <c r="CB147" s="52">
        <v>43</v>
      </c>
      <c r="CC147" s="52"/>
      <c r="CD147" s="52"/>
      <c r="CE147" s="52"/>
      <c r="CF147" s="52" t="s">
        <v>543</v>
      </c>
      <c r="CG147" s="52"/>
      <c r="CH147" s="52" t="s">
        <v>544</v>
      </c>
      <c r="CI147" s="52"/>
      <c r="CJ147" s="52"/>
      <c r="CK147" s="52"/>
      <c r="CL147" s="52" t="s">
        <v>544</v>
      </c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</row>
    <row r="148" spans="77:101" ht="16.5" x14ac:dyDescent="0.2">
      <c r="BY148" s="52">
        <v>144</v>
      </c>
      <c r="BZ148" s="52">
        <v>2</v>
      </c>
      <c r="CA148" s="54" t="s">
        <v>542</v>
      </c>
      <c r="CB148" s="52">
        <v>44</v>
      </c>
      <c r="CC148" s="52"/>
      <c r="CD148" s="52"/>
      <c r="CE148" s="52"/>
      <c r="CF148" s="52" t="s">
        <v>543</v>
      </c>
      <c r="CG148" s="52"/>
      <c r="CH148" s="52" t="s">
        <v>544</v>
      </c>
      <c r="CI148" s="52"/>
      <c r="CJ148" s="52"/>
      <c r="CK148" s="52"/>
      <c r="CL148" s="52" t="s">
        <v>544</v>
      </c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</row>
    <row r="149" spans="77:101" ht="16.5" x14ac:dyDescent="0.2">
      <c r="BY149" s="52">
        <v>145</v>
      </c>
      <c r="BZ149" s="52">
        <v>2</v>
      </c>
      <c r="CA149" s="54" t="s">
        <v>542</v>
      </c>
      <c r="CB149" s="52">
        <v>45</v>
      </c>
      <c r="CC149" s="52"/>
      <c r="CD149" s="52"/>
      <c r="CE149" s="52"/>
      <c r="CF149" s="52" t="s">
        <v>543</v>
      </c>
      <c r="CG149" s="52"/>
      <c r="CH149" s="52" t="s">
        <v>544</v>
      </c>
      <c r="CI149" s="52"/>
      <c r="CJ149" s="52"/>
      <c r="CK149" s="52"/>
      <c r="CL149" s="52" t="s">
        <v>544</v>
      </c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</row>
    <row r="150" spans="77:101" ht="16.5" x14ac:dyDescent="0.2">
      <c r="BY150" s="52">
        <v>146</v>
      </c>
      <c r="BZ150" s="52">
        <v>2</v>
      </c>
      <c r="CA150" s="54" t="s">
        <v>542</v>
      </c>
      <c r="CB150" s="52">
        <v>46</v>
      </c>
      <c r="CC150" s="52"/>
      <c r="CD150" s="52"/>
      <c r="CE150" s="52"/>
      <c r="CF150" s="52" t="s">
        <v>543</v>
      </c>
      <c r="CG150" s="52"/>
      <c r="CH150" s="52" t="s">
        <v>544</v>
      </c>
      <c r="CI150" s="52"/>
      <c r="CJ150" s="52"/>
      <c r="CK150" s="52"/>
      <c r="CL150" s="52" t="s">
        <v>544</v>
      </c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</row>
    <row r="151" spans="77:101" ht="16.5" x14ac:dyDescent="0.2">
      <c r="BY151" s="52">
        <v>147</v>
      </c>
      <c r="BZ151" s="52">
        <v>2</v>
      </c>
      <c r="CA151" s="54" t="s">
        <v>542</v>
      </c>
      <c r="CB151" s="52">
        <v>47</v>
      </c>
      <c r="CC151" s="52"/>
      <c r="CD151" s="52"/>
      <c r="CE151" s="52"/>
      <c r="CF151" s="52" t="s">
        <v>543</v>
      </c>
      <c r="CG151" s="52"/>
      <c r="CH151" s="52" t="s">
        <v>544</v>
      </c>
      <c r="CI151" s="52"/>
      <c r="CJ151" s="52"/>
      <c r="CK151" s="52"/>
      <c r="CL151" s="52" t="s">
        <v>544</v>
      </c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</row>
    <row r="152" spans="77:101" ht="16.5" x14ac:dyDescent="0.2">
      <c r="BY152" s="52">
        <v>148</v>
      </c>
      <c r="BZ152" s="52">
        <v>2</v>
      </c>
      <c r="CA152" s="54" t="s">
        <v>542</v>
      </c>
      <c r="CB152" s="52">
        <v>48</v>
      </c>
      <c r="CC152" s="52"/>
      <c r="CD152" s="52"/>
      <c r="CE152" s="52"/>
      <c r="CF152" s="52" t="s">
        <v>543</v>
      </c>
      <c r="CG152" s="52"/>
      <c r="CH152" s="52" t="s">
        <v>544</v>
      </c>
      <c r="CI152" s="52"/>
      <c r="CJ152" s="52"/>
      <c r="CK152" s="52"/>
      <c r="CL152" s="52" t="s">
        <v>544</v>
      </c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</row>
    <row r="153" spans="77:101" ht="16.5" x14ac:dyDescent="0.2">
      <c r="BY153" s="52">
        <v>149</v>
      </c>
      <c r="BZ153" s="52">
        <v>2</v>
      </c>
      <c r="CA153" s="54" t="s">
        <v>542</v>
      </c>
      <c r="CB153" s="52">
        <v>49</v>
      </c>
      <c r="CC153" s="52"/>
      <c r="CD153" s="52"/>
      <c r="CE153" s="52"/>
      <c r="CF153" s="52" t="s">
        <v>543</v>
      </c>
      <c r="CG153" s="52"/>
      <c r="CH153" s="52" t="s">
        <v>544</v>
      </c>
      <c r="CI153" s="52"/>
      <c r="CJ153" s="52"/>
      <c r="CK153" s="52"/>
      <c r="CL153" s="52" t="s">
        <v>544</v>
      </c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</row>
    <row r="154" spans="77:101" ht="16.5" x14ac:dyDescent="0.2">
      <c r="BY154" s="52">
        <v>150</v>
      </c>
      <c r="BZ154" s="52">
        <v>2</v>
      </c>
      <c r="CA154" s="54" t="s">
        <v>542</v>
      </c>
      <c r="CB154" s="52">
        <v>50</v>
      </c>
      <c r="CC154" s="52"/>
      <c r="CD154" s="52"/>
      <c r="CE154" s="52"/>
      <c r="CF154" s="52" t="s">
        <v>543</v>
      </c>
      <c r="CG154" s="52"/>
      <c r="CH154" s="52" t="s">
        <v>544</v>
      </c>
      <c r="CI154" s="52"/>
      <c r="CJ154" s="52"/>
      <c r="CK154" s="52"/>
      <c r="CL154" s="52" t="s">
        <v>544</v>
      </c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</row>
    <row r="155" spans="77:101" ht="16.5" x14ac:dyDescent="0.2">
      <c r="BY155" s="52">
        <v>151</v>
      </c>
      <c r="BZ155" s="52">
        <v>2</v>
      </c>
      <c r="CA155" s="54" t="s">
        <v>542</v>
      </c>
      <c r="CB155" s="52">
        <v>51</v>
      </c>
      <c r="CC155" s="52"/>
      <c r="CD155" s="52"/>
      <c r="CE155" s="52"/>
      <c r="CF155" s="52" t="s">
        <v>543</v>
      </c>
      <c r="CG155" s="52"/>
      <c r="CH155" s="52" t="s">
        <v>544</v>
      </c>
      <c r="CI155" s="52"/>
      <c r="CJ155" s="52"/>
      <c r="CK155" s="52"/>
      <c r="CL155" s="52" t="s">
        <v>544</v>
      </c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</row>
    <row r="156" spans="77:101" ht="16.5" x14ac:dyDescent="0.2">
      <c r="BY156" s="52">
        <v>152</v>
      </c>
      <c r="BZ156" s="52">
        <v>2</v>
      </c>
      <c r="CA156" s="54" t="s">
        <v>542</v>
      </c>
      <c r="CB156" s="52">
        <v>52</v>
      </c>
      <c r="CC156" s="52"/>
      <c r="CD156" s="52"/>
      <c r="CE156" s="52"/>
      <c r="CF156" s="52" t="s">
        <v>543</v>
      </c>
      <c r="CG156" s="52"/>
      <c r="CH156" s="52" t="s">
        <v>544</v>
      </c>
      <c r="CI156" s="52"/>
      <c r="CJ156" s="52"/>
      <c r="CK156" s="52"/>
      <c r="CL156" s="52" t="s">
        <v>544</v>
      </c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</row>
    <row r="157" spans="77:101" ht="16.5" x14ac:dyDescent="0.2">
      <c r="BY157" s="52">
        <v>153</v>
      </c>
      <c r="BZ157" s="52">
        <v>2</v>
      </c>
      <c r="CA157" s="54" t="s">
        <v>542</v>
      </c>
      <c r="CB157" s="52">
        <v>53</v>
      </c>
      <c r="CC157" s="52"/>
      <c r="CD157" s="52"/>
      <c r="CE157" s="52"/>
      <c r="CF157" s="52" t="s">
        <v>543</v>
      </c>
      <c r="CG157" s="52"/>
      <c r="CH157" s="52" t="s">
        <v>544</v>
      </c>
      <c r="CI157" s="52"/>
      <c r="CJ157" s="52"/>
      <c r="CK157" s="52"/>
      <c r="CL157" s="52" t="s">
        <v>544</v>
      </c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</row>
    <row r="158" spans="77:101" ht="16.5" x14ac:dyDescent="0.2">
      <c r="BY158" s="52">
        <v>154</v>
      </c>
      <c r="BZ158" s="52">
        <v>2</v>
      </c>
      <c r="CA158" s="54" t="s">
        <v>542</v>
      </c>
      <c r="CB158" s="52">
        <v>54</v>
      </c>
      <c r="CC158" s="52"/>
      <c r="CD158" s="52"/>
      <c r="CE158" s="52"/>
      <c r="CF158" s="52" t="s">
        <v>543</v>
      </c>
      <c r="CG158" s="52"/>
      <c r="CH158" s="52" t="s">
        <v>544</v>
      </c>
      <c r="CI158" s="52"/>
      <c r="CJ158" s="52"/>
      <c r="CK158" s="52"/>
      <c r="CL158" s="52" t="s">
        <v>544</v>
      </c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</row>
    <row r="159" spans="77:101" ht="16.5" x14ac:dyDescent="0.2">
      <c r="BY159" s="52">
        <v>155</v>
      </c>
      <c r="BZ159" s="52">
        <v>2</v>
      </c>
      <c r="CA159" s="54" t="s">
        <v>542</v>
      </c>
      <c r="CB159" s="52">
        <v>55</v>
      </c>
      <c r="CC159" s="52"/>
      <c r="CD159" s="52"/>
      <c r="CE159" s="52"/>
      <c r="CF159" s="52" t="s">
        <v>543</v>
      </c>
      <c r="CG159" s="52"/>
      <c r="CH159" s="52" t="s">
        <v>544</v>
      </c>
      <c r="CI159" s="52"/>
      <c r="CJ159" s="52"/>
      <c r="CK159" s="52"/>
      <c r="CL159" s="52" t="s">
        <v>544</v>
      </c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</row>
    <row r="160" spans="77:101" ht="16.5" x14ac:dyDescent="0.2">
      <c r="BY160" s="52">
        <v>156</v>
      </c>
      <c r="BZ160" s="52">
        <v>2</v>
      </c>
      <c r="CA160" s="54" t="s">
        <v>542</v>
      </c>
      <c r="CB160" s="52">
        <v>56</v>
      </c>
      <c r="CC160" s="52"/>
      <c r="CD160" s="52"/>
      <c r="CE160" s="52"/>
      <c r="CF160" s="52" t="s">
        <v>543</v>
      </c>
      <c r="CG160" s="52"/>
      <c r="CH160" s="52" t="s">
        <v>544</v>
      </c>
      <c r="CI160" s="52"/>
      <c r="CJ160" s="52"/>
      <c r="CK160" s="52"/>
      <c r="CL160" s="52" t="s">
        <v>544</v>
      </c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</row>
    <row r="161" spans="77:101" ht="16.5" x14ac:dyDescent="0.2">
      <c r="BY161" s="52">
        <v>157</v>
      </c>
      <c r="BZ161" s="52">
        <v>2</v>
      </c>
      <c r="CA161" s="54" t="s">
        <v>542</v>
      </c>
      <c r="CB161" s="52">
        <v>57</v>
      </c>
      <c r="CC161" s="52"/>
      <c r="CD161" s="52"/>
      <c r="CE161" s="52"/>
      <c r="CF161" s="52" t="s">
        <v>543</v>
      </c>
      <c r="CG161" s="52"/>
      <c r="CH161" s="52" t="s">
        <v>544</v>
      </c>
      <c r="CI161" s="52"/>
      <c r="CJ161" s="52"/>
      <c r="CK161" s="52"/>
      <c r="CL161" s="52" t="s">
        <v>544</v>
      </c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</row>
    <row r="162" spans="77:101" ht="16.5" x14ac:dyDescent="0.2">
      <c r="BY162" s="52">
        <v>158</v>
      </c>
      <c r="BZ162" s="52">
        <v>2</v>
      </c>
      <c r="CA162" s="54" t="s">
        <v>542</v>
      </c>
      <c r="CB162" s="52">
        <v>58</v>
      </c>
      <c r="CC162" s="52"/>
      <c r="CD162" s="52"/>
      <c r="CE162" s="52"/>
      <c r="CF162" s="52" t="s">
        <v>543</v>
      </c>
      <c r="CG162" s="52"/>
      <c r="CH162" s="52" t="s">
        <v>544</v>
      </c>
      <c r="CI162" s="52"/>
      <c r="CJ162" s="52"/>
      <c r="CK162" s="52"/>
      <c r="CL162" s="52" t="s">
        <v>544</v>
      </c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</row>
    <row r="163" spans="77:101" ht="16.5" x14ac:dyDescent="0.2">
      <c r="BY163" s="52">
        <v>159</v>
      </c>
      <c r="BZ163" s="52">
        <v>2</v>
      </c>
      <c r="CA163" s="54" t="s">
        <v>542</v>
      </c>
      <c r="CB163" s="52">
        <v>59</v>
      </c>
      <c r="CC163" s="52"/>
      <c r="CD163" s="52"/>
      <c r="CE163" s="52"/>
      <c r="CF163" s="52" t="s">
        <v>543</v>
      </c>
      <c r="CG163" s="52"/>
      <c r="CH163" s="52" t="s">
        <v>544</v>
      </c>
      <c r="CI163" s="52"/>
      <c r="CJ163" s="52"/>
      <c r="CK163" s="52"/>
      <c r="CL163" s="52" t="s">
        <v>544</v>
      </c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</row>
    <row r="164" spans="77:101" ht="16.5" x14ac:dyDescent="0.2">
      <c r="BY164" s="52">
        <v>160</v>
      </c>
      <c r="BZ164" s="52">
        <v>2</v>
      </c>
      <c r="CA164" s="54" t="s">
        <v>542</v>
      </c>
      <c r="CB164" s="52">
        <v>60</v>
      </c>
      <c r="CC164" s="52"/>
      <c r="CD164" s="52"/>
      <c r="CE164" s="52"/>
      <c r="CF164" s="52" t="s">
        <v>543</v>
      </c>
      <c r="CG164" s="52"/>
      <c r="CH164" s="52" t="s">
        <v>544</v>
      </c>
      <c r="CI164" s="52"/>
      <c r="CJ164" s="52"/>
      <c r="CK164" s="52"/>
      <c r="CL164" s="52" t="s">
        <v>544</v>
      </c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</row>
    <row r="165" spans="77:101" ht="16.5" x14ac:dyDescent="0.2">
      <c r="BY165" s="52">
        <v>161</v>
      </c>
      <c r="BZ165" s="52">
        <v>2</v>
      </c>
      <c r="CA165" s="54" t="s">
        <v>542</v>
      </c>
      <c r="CB165" s="52">
        <v>61</v>
      </c>
      <c r="CC165" s="52"/>
      <c r="CD165" s="52"/>
      <c r="CE165" s="52"/>
      <c r="CF165" s="52" t="s">
        <v>543</v>
      </c>
      <c r="CG165" s="52"/>
      <c r="CH165" s="52" t="s">
        <v>544</v>
      </c>
      <c r="CI165" s="52"/>
      <c r="CJ165" s="52"/>
      <c r="CK165" s="52"/>
      <c r="CL165" s="52" t="s">
        <v>544</v>
      </c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</row>
    <row r="166" spans="77:101" ht="16.5" x14ac:dyDescent="0.2">
      <c r="BY166" s="52">
        <v>162</v>
      </c>
      <c r="BZ166" s="52">
        <v>2</v>
      </c>
      <c r="CA166" s="54" t="s">
        <v>542</v>
      </c>
      <c r="CB166" s="52">
        <v>62</v>
      </c>
      <c r="CC166" s="52"/>
      <c r="CD166" s="52"/>
      <c r="CE166" s="52"/>
      <c r="CF166" s="52" t="s">
        <v>543</v>
      </c>
      <c r="CG166" s="52"/>
      <c r="CH166" s="52" t="s">
        <v>544</v>
      </c>
      <c r="CI166" s="52"/>
      <c r="CJ166" s="52"/>
      <c r="CK166" s="52"/>
      <c r="CL166" s="52" t="s">
        <v>544</v>
      </c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</row>
    <row r="167" spans="77:101" ht="16.5" x14ac:dyDescent="0.2">
      <c r="BY167" s="52">
        <v>163</v>
      </c>
      <c r="BZ167" s="52">
        <v>2</v>
      </c>
      <c r="CA167" s="54" t="s">
        <v>542</v>
      </c>
      <c r="CB167" s="52">
        <v>63</v>
      </c>
      <c r="CC167" s="52"/>
      <c r="CD167" s="52"/>
      <c r="CE167" s="52"/>
      <c r="CF167" s="52" t="s">
        <v>543</v>
      </c>
      <c r="CG167" s="52"/>
      <c r="CH167" s="52" t="s">
        <v>544</v>
      </c>
      <c r="CI167" s="52"/>
      <c r="CJ167" s="52"/>
      <c r="CK167" s="52"/>
      <c r="CL167" s="52" t="s">
        <v>544</v>
      </c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</row>
    <row r="168" spans="77:101" ht="16.5" x14ac:dyDescent="0.2">
      <c r="BY168" s="52">
        <v>164</v>
      </c>
      <c r="BZ168" s="52">
        <v>2</v>
      </c>
      <c r="CA168" s="54" t="s">
        <v>542</v>
      </c>
      <c r="CB168" s="52">
        <v>64</v>
      </c>
      <c r="CC168" s="52"/>
      <c r="CD168" s="52"/>
      <c r="CE168" s="52"/>
      <c r="CF168" s="52" t="s">
        <v>543</v>
      </c>
      <c r="CG168" s="52"/>
      <c r="CH168" s="52" t="s">
        <v>544</v>
      </c>
      <c r="CI168" s="52"/>
      <c r="CJ168" s="52"/>
      <c r="CK168" s="52"/>
      <c r="CL168" s="52" t="s">
        <v>544</v>
      </c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</row>
    <row r="169" spans="77:101" ht="16.5" x14ac:dyDescent="0.2">
      <c r="BY169" s="52">
        <v>165</v>
      </c>
      <c r="BZ169" s="52">
        <v>2</v>
      </c>
      <c r="CA169" s="54" t="s">
        <v>542</v>
      </c>
      <c r="CB169" s="52">
        <v>65</v>
      </c>
      <c r="CC169" s="52"/>
      <c r="CD169" s="52"/>
      <c r="CE169" s="52"/>
      <c r="CF169" s="52" t="s">
        <v>543</v>
      </c>
      <c r="CG169" s="52"/>
      <c r="CH169" s="52" t="s">
        <v>544</v>
      </c>
      <c r="CI169" s="52"/>
      <c r="CJ169" s="52"/>
      <c r="CK169" s="52"/>
      <c r="CL169" s="52" t="s">
        <v>544</v>
      </c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</row>
    <row r="170" spans="77:101" ht="16.5" x14ac:dyDescent="0.2">
      <c r="BY170" s="52">
        <v>166</v>
      </c>
      <c r="BZ170" s="52">
        <v>2</v>
      </c>
      <c r="CA170" s="54" t="s">
        <v>542</v>
      </c>
      <c r="CB170" s="52">
        <v>66</v>
      </c>
      <c r="CC170" s="52"/>
      <c r="CD170" s="52"/>
      <c r="CE170" s="52"/>
      <c r="CF170" s="52" t="s">
        <v>543</v>
      </c>
      <c r="CG170" s="52"/>
      <c r="CH170" s="52" t="s">
        <v>544</v>
      </c>
      <c r="CI170" s="52"/>
      <c r="CJ170" s="52"/>
      <c r="CK170" s="52"/>
      <c r="CL170" s="52" t="s">
        <v>544</v>
      </c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</row>
    <row r="171" spans="77:101" ht="16.5" x14ac:dyDescent="0.2">
      <c r="BY171" s="52">
        <v>167</v>
      </c>
      <c r="BZ171" s="52">
        <v>2</v>
      </c>
      <c r="CA171" s="54" t="s">
        <v>542</v>
      </c>
      <c r="CB171" s="52">
        <v>67</v>
      </c>
      <c r="CC171" s="52"/>
      <c r="CD171" s="52"/>
      <c r="CE171" s="52"/>
      <c r="CF171" s="52" t="s">
        <v>543</v>
      </c>
      <c r="CG171" s="52"/>
      <c r="CH171" s="52" t="s">
        <v>544</v>
      </c>
      <c r="CI171" s="52"/>
      <c r="CJ171" s="52"/>
      <c r="CK171" s="52"/>
      <c r="CL171" s="52" t="s">
        <v>544</v>
      </c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</row>
    <row r="172" spans="77:101" ht="16.5" x14ac:dyDescent="0.2">
      <c r="BY172" s="52">
        <v>168</v>
      </c>
      <c r="BZ172" s="52">
        <v>2</v>
      </c>
      <c r="CA172" s="54" t="s">
        <v>542</v>
      </c>
      <c r="CB172" s="52">
        <v>68</v>
      </c>
      <c r="CC172" s="52"/>
      <c r="CD172" s="52"/>
      <c r="CE172" s="52"/>
      <c r="CF172" s="52" t="s">
        <v>543</v>
      </c>
      <c r="CG172" s="52"/>
      <c r="CH172" s="52" t="s">
        <v>544</v>
      </c>
      <c r="CI172" s="52"/>
      <c r="CJ172" s="52"/>
      <c r="CK172" s="52"/>
      <c r="CL172" s="52" t="s">
        <v>544</v>
      </c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</row>
    <row r="173" spans="77:101" ht="16.5" x14ac:dyDescent="0.2">
      <c r="BY173" s="52">
        <v>169</v>
      </c>
      <c r="BZ173" s="52">
        <v>2</v>
      </c>
      <c r="CA173" s="54" t="s">
        <v>542</v>
      </c>
      <c r="CB173" s="52">
        <v>69</v>
      </c>
      <c r="CC173" s="52"/>
      <c r="CD173" s="52"/>
      <c r="CE173" s="52"/>
      <c r="CF173" s="52" t="s">
        <v>543</v>
      </c>
      <c r="CG173" s="52"/>
      <c r="CH173" s="52" t="s">
        <v>544</v>
      </c>
      <c r="CI173" s="52"/>
      <c r="CJ173" s="52"/>
      <c r="CK173" s="52"/>
      <c r="CL173" s="52" t="s">
        <v>544</v>
      </c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</row>
    <row r="174" spans="77:101" ht="16.5" x14ac:dyDescent="0.2">
      <c r="BY174" s="52">
        <v>170</v>
      </c>
      <c r="BZ174" s="52">
        <v>2</v>
      </c>
      <c r="CA174" s="54" t="s">
        <v>542</v>
      </c>
      <c r="CB174" s="52">
        <v>70</v>
      </c>
      <c r="CC174" s="52"/>
      <c r="CD174" s="52"/>
      <c r="CE174" s="52"/>
      <c r="CF174" s="52" t="s">
        <v>543</v>
      </c>
      <c r="CG174" s="52"/>
      <c r="CH174" s="52" t="s">
        <v>544</v>
      </c>
      <c r="CI174" s="52"/>
      <c r="CJ174" s="52"/>
      <c r="CK174" s="52"/>
      <c r="CL174" s="52" t="s">
        <v>544</v>
      </c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</row>
    <row r="175" spans="77:101" ht="16.5" x14ac:dyDescent="0.2">
      <c r="BY175" s="52">
        <v>171</v>
      </c>
      <c r="BZ175" s="52">
        <v>2</v>
      </c>
      <c r="CA175" s="54" t="s">
        <v>542</v>
      </c>
      <c r="CB175" s="52">
        <v>71</v>
      </c>
      <c r="CC175" s="52"/>
      <c r="CD175" s="52"/>
      <c r="CE175" s="52"/>
      <c r="CF175" s="52" t="s">
        <v>543</v>
      </c>
      <c r="CG175" s="52"/>
      <c r="CH175" s="52" t="s">
        <v>544</v>
      </c>
      <c r="CI175" s="52"/>
      <c r="CJ175" s="52"/>
      <c r="CK175" s="52"/>
      <c r="CL175" s="52" t="s">
        <v>544</v>
      </c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</row>
    <row r="176" spans="77:101" ht="16.5" x14ac:dyDescent="0.2">
      <c r="BY176" s="52">
        <v>172</v>
      </c>
      <c r="BZ176" s="52">
        <v>2</v>
      </c>
      <c r="CA176" s="54" t="s">
        <v>542</v>
      </c>
      <c r="CB176" s="52">
        <v>72</v>
      </c>
      <c r="CC176" s="52"/>
      <c r="CD176" s="52"/>
      <c r="CE176" s="52"/>
      <c r="CF176" s="52" t="s">
        <v>543</v>
      </c>
      <c r="CG176" s="52"/>
      <c r="CH176" s="52" t="s">
        <v>544</v>
      </c>
      <c r="CI176" s="52"/>
      <c r="CJ176" s="52"/>
      <c r="CK176" s="52"/>
      <c r="CL176" s="52" t="s">
        <v>544</v>
      </c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</row>
    <row r="177" spans="77:101" ht="16.5" x14ac:dyDescent="0.2">
      <c r="BY177" s="52">
        <v>173</v>
      </c>
      <c r="BZ177" s="52">
        <v>2</v>
      </c>
      <c r="CA177" s="54" t="s">
        <v>542</v>
      </c>
      <c r="CB177" s="52">
        <v>73</v>
      </c>
      <c r="CC177" s="52"/>
      <c r="CD177" s="52"/>
      <c r="CE177" s="52"/>
      <c r="CF177" s="52" t="s">
        <v>543</v>
      </c>
      <c r="CG177" s="52"/>
      <c r="CH177" s="52" t="s">
        <v>544</v>
      </c>
      <c r="CI177" s="52"/>
      <c r="CJ177" s="52"/>
      <c r="CK177" s="52"/>
      <c r="CL177" s="52" t="s">
        <v>544</v>
      </c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</row>
    <row r="178" spans="77:101" ht="16.5" x14ac:dyDescent="0.2">
      <c r="BY178" s="52">
        <v>174</v>
      </c>
      <c r="BZ178" s="52">
        <v>2</v>
      </c>
      <c r="CA178" s="54" t="s">
        <v>542</v>
      </c>
      <c r="CB178" s="52">
        <v>74</v>
      </c>
      <c r="CC178" s="52"/>
      <c r="CD178" s="52"/>
      <c r="CE178" s="52"/>
      <c r="CF178" s="52" t="s">
        <v>543</v>
      </c>
      <c r="CG178" s="52"/>
      <c r="CH178" s="52" t="s">
        <v>544</v>
      </c>
      <c r="CI178" s="52"/>
      <c r="CJ178" s="52"/>
      <c r="CK178" s="52"/>
      <c r="CL178" s="52" t="s">
        <v>544</v>
      </c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</row>
    <row r="179" spans="77:101" ht="16.5" x14ac:dyDescent="0.2">
      <c r="BY179" s="52">
        <v>175</v>
      </c>
      <c r="BZ179" s="52">
        <v>2</v>
      </c>
      <c r="CA179" s="54" t="s">
        <v>542</v>
      </c>
      <c r="CB179" s="52">
        <v>75</v>
      </c>
      <c r="CC179" s="52"/>
      <c r="CD179" s="52"/>
      <c r="CE179" s="52"/>
      <c r="CF179" s="52" t="s">
        <v>543</v>
      </c>
      <c r="CG179" s="52"/>
      <c r="CH179" s="52" t="s">
        <v>544</v>
      </c>
      <c r="CI179" s="52"/>
      <c r="CJ179" s="52"/>
      <c r="CK179" s="52"/>
      <c r="CL179" s="52" t="s">
        <v>544</v>
      </c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</row>
    <row r="180" spans="77:101" ht="16.5" x14ac:dyDescent="0.2">
      <c r="BY180" s="52">
        <v>176</v>
      </c>
      <c r="BZ180" s="52">
        <v>2</v>
      </c>
      <c r="CA180" s="54" t="s">
        <v>542</v>
      </c>
      <c r="CB180" s="52">
        <v>76</v>
      </c>
      <c r="CC180" s="52"/>
      <c r="CD180" s="52"/>
      <c r="CE180" s="52"/>
      <c r="CF180" s="52" t="s">
        <v>543</v>
      </c>
      <c r="CG180" s="52"/>
      <c r="CH180" s="52" t="s">
        <v>544</v>
      </c>
      <c r="CI180" s="52"/>
      <c r="CJ180" s="52"/>
      <c r="CK180" s="52"/>
      <c r="CL180" s="52" t="s">
        <v>544</v>
      </c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</row>
    <row r="181" spans="77:101" ht="16.5" x14ac:dyDescent="0.2">
      <c r="BY181" s="52">
        <v>177</v>
      </c>
      <c r="BZ181" s="52">
        <v>2</v>
      </c>
      <c r="CA181" s="54" t="s">
        <v>542</v>
      </c>
      <c r="CB181" s="52">
        <v>77</v>
      </c>
      <c r="CC181" s="52"/>
      <c r="CD181" s="52"/>
      <c r="CE181" s="52"/>
      <c r="CF181" s="52" t="s">
        <v>543</v>
      </c>
      <c r="CG181" s="52"/>
      <c r="CH181" s="52" t="s">
        <v>544</v>
      </c>
      <c r="CI181" s="52"/>
      <c r="CJ181" s="52"/>
      <c r="CK181" s="52"/>
      <c r="CL181" s="52" t="s">
        <v>544</v>
      </c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</row>
    <row r="182" spans="77:101" ht="16.5" x14ac:dyDescent="0.2">
      <c r="BY182" s="52">
        <v>178</v>
      </c>
      <c r="BZ182" s="52">
        <v>2</v>
      </c>
      <c r="CA182" s="54" t="s">
        <v>542</v>
      </c>
      <c r="CB182" s="52">
        <v>78</v>
      </c>
      <c r="CC182" s="52"/>
      <c r="CD182" s="52"/>
      <c r="CE182" s="52"/>
      <c r="CF182" s="52" t="s">
        <v>543</v>
      </c>
      <c r="CG182" s="52"/>
      <c r="CH182" s="52" t="s">
        <v>544</v>
      </c>
      <c r="CI182" s="52"/>
      <c r="CJ182" s="52"/>
      <c r="CK182" s="52"/>
      <c r="CL182" s="52" t="s">
        <v>544</v>
      </c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</row>
    <row r="183" spans="77:101" ht="16.5" x14ac:dyDescent="0.2">
      <c r="BY183" s="52">
        <v>179</v>
      </c>
      <c r="BZ183" s="52">
        <v>2</v>
      </c>
      <c r="CA183" s="54" t="s">
        <v>542</v>
      </c>
      <c r="CB183" s="52">
        <v>79</v>
      </c>
      <c r="CC183" s="52"/>
      <c r="CD183" s="52"/>
      <c r="CE183" s="52"/>
      <c r="CF183" s="52" t="s">
        <v>543</v>
      </c>
      <c r="CG183" s="52"/>
      <c r="CH183" s="52" t="s">
        <v>544</v>
      </c>
      <c r="CI183" s="52"/>
      <c r="CJ183" s="52"/>
      <c r="CK183" s="52"/>
      <c r="CL183" s="52" t="s">
        <v>544</v>
      </c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</row>
    <row r="184" spans="77:101" ht="16.5" x14ac:dyDescent="0.2">
      <c r="BY184" s="52">
        <v>180</v>
      </c>
      <c r="BZ184" s="52">
        <v>2</v>
      </c>
      <c r="CA184" s="54" t="s">
        <v>542</v>
      </c>
      <c r="CB184" s="52">
        <v>80</v>
      </c>
      <c r="CC184" s="52"/>
      <c r="CD184" s="52"/>
      <c r="CE184" s="52"/>
      <c r="CF184" s="52" t="s">
        <v>543</v>
      </c>
      <c r="CG184" s="52"/>
      <c r="CH184" s="52" t="s">
        <v>544</v>
      </c>
      <c r="CI184" s="52"/>
      <c r="CJ184" s="52"/>
      <c r="CK184" s="52"/>
      <c r="CL184" s="52" t="s">
        <v>544</v>
      </c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</row>
    <row r="185" spans="77:101" ht="16.5" x14ac:dyDescent="0.2">
      <c r="BY185" s="52">
        <v>181</v>
      </c>
      <c r="BZ185" s="52">
        <v>2</v>
      </c>
      <c r="CA185" s="54" t="s">
        <v>542</v>
      </c>
      <c r="CB185" s="52">
        <v>81</v>
      </c>
      <c r="CC185" s="52"/>
      <c r="CD185" s="52"/>
      <c r="CE185" s="52"/>
      <c r="CF185" s="52" t="s">
        <v>543</v>
      </c>
      <c r="CG185" s="52"/>
      <c r="CH185" s="52" t="s">
        <v>544</v>
      </c>
      <c r="CI185" s="52"/>
      <c r="CJ185" s="52"/>
      <c r="CK185" s="52"/>
      <c r="CL185" s="52" t="s">
        <v>544</v>
      </c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</row>
    <row r="186" spans="77:101" ht="16.5" x14ac:dyDescent="0.2">
      <c r="BY186" s="52">
        <v>182</v>
      </c>
      <c r="BZ186" s="52">
        <v>2</v>
      </c>
      <c r="CA186" s="54" t="s">
        <v>542</v>
      </c>
      <c r="CB186" s="52">
        <v>82</v>
      </c>
      <c r="CC186" s="52"/>
      <c r="CD186" s="52"/>
      <c r="CE186" s="52"/>
      <c r="CF186" s="52" t="s">
        <v>543</v>
      </c>
      <c r="CG186" s="52"/>
      <c r="CH186" s="52" t="s">
        <v>544</v>
      </c>
      <c r="CI186" s="52"/>
      <c r="CJ186" s="52"/>
      <c r="CK186" s="52"/>
      <c r="CL186" s="52" t="s">
        <v>544</v>
      </c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</row>
    <row r="187" spans="77:101" ht="16.5" x14ac:dyDescent="0.2">
      <c r="BY187" s="52">
        <v>183</v>
      </c>
      <c r="BZ187" s="52">
        <v>2</v>
      </c>
      <c r="CA187" s="54" t="s">
        <v>542</v>
      </c>
      <c r="CB187" s="52">
        <v>83</v>
      </c>
      <c r="CC187" s="52"/>
      <c r="CD187" s="52"/>
      <c r="CE187" s="52"/>
      <c r="CF187" s="52" t="s">
        <v>543</v>
      </c>
      <c r="CG187" s="52"/>
      <c r="CH187" s="52" t="s">
        <v>544</v>
      </c>
      <c r="CI187" s="52"/>
      <c r="CJ187" s="52"/>
      <c r="CK187" s="52"/>
      <c r="CL187" s="52" t="s">
        <v>544</v>
      </c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</row>
    <row r="188" spans="77:101" ht="16.5" x14ac:dyDescent="0.2">
      <c r="BY188" s="52">
        <v>184</v>
      </c>
      <c r="BZ188" s="52">
        <v>2</v>
      </c>
      <c r="CA188" s="54" t="s">
        <v>542</v>
      </c>
      <c r="CB188" s="52">
        <v>84</v>
      </c>
      <c r="CC188" s="52"/>
      <c r="CD188" s="52"/>
      <c r="CE188" s="52"/>
      <c r="CF188" s="52" t="s">
        <v>543</v>
      </c>
      <c r="CG188" s="52"/>
      <c r="CH188" s="52" t="s">
        <v>544</v>
      </c>
      <c r="CI188" s="52"/>
      <c r="CJ188" s="52"/>
      <c r="CK188" s="52"/>
      <c r="CL188" s="52" t="s">
        <v>544</v>
      </c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</row>
    <row r="189" spans="77:101" ht="16.5" x14ac:dyDescent="0.2">
      <c r="BY189" s="52">
        <v>185</v>
      </c>
      <c r="BZ189" s="52">
        <v>2</v>
      </c>
      <c r="CA189" s="54" t="s">
        <v>542</v>
      </c>
      <c r="CB189" s="52">
        <v>85</v>
      </c>
      <c r="CC189" s="52"/>
      <c r="CD189" s="52"/>
      <c r="CE189" s="52"/>
      <c r="CF189" s="52" t="s">
        <v>543</v>
      </c>
      <c r="CG189" s="52"/>
      <c r="CH189" s="52" t="s">
        <v>544</v>
      </c>
      <c r="CI189" s="52"/>
      <c r="CJ189" s="52"/>
      <c r="CK189" s="52"/>
      <c r="CL189" s="52" t="s">
        <v>544</v>
      </c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</row>
    <row r="190" spans="77:101" ht="16.5" x14ac:dyDescent="0.2">
      <c r="BY190" s="52">
        <v>186</v>
      </c>
      <c r="BZ190" s="52">
        <v>2</v>
      </c>
      <c r="CA190" s="54" t="s">
        <v>542</v>
      </c>
      <c r="CB190" s="52">
        <v>86</v>
      </c>
      <c r="CC190" s="52"/>
      <c r="CD190" s="52"/>
      <c r="CE190" s="52"/>
      <c r="CF190" s="52" t="s">
        <v>543</v>
      </c>
      <c r="CG190" s="52"/>
      <c r="CH190" s="52" t="s">
        <v>544</v>
      </c>
      <c r="CI190" s="52"/>
      <c r="CJ190" s="52"/>
      <c r="CK190" s="52"/>
      <c r="CL190" s="52" t="s">
        <v>544</v>
      </c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</row>
    <row r="191" spans="77:101" ht="16.5" x14ac:dyDescent="0.2">
      <c r="BY191" s="52">
        <v>187</v>
      </c>
      <c r="BZ191" s="52">
        <v>2</v>
      </c>
      <c r="CA191" s="54" t="s">
        <v>542</v>
      </c>
      <c r="CB191" s="52">
        <v>87</v>
      </c>
      <c r="CC191" s="52"/>
      <c r="CD191" s="52"/>
      <c r="CE191" s="52"/>
      <c r="CF191" s="52" t="s">
        <v>543</v>
      </c>
      <c r="CG191" s="52"/>
      <c r="CH191" s="52" t="s">
        <v>544</v>
      </c>
      <c r="CI191" s="52"/>
      <c r="CJ191" s="52"/>
      <c r="CK191" s="52"/>
      <c r="CL191" s="52" t="s">
        <v>544</v>
      </c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</row>
    <row r="192" spans="77:101" ht="16.5" x14ac:dyDescent="0.2">
      <c r="BY192" s="52">
        <v>188</v>
      </c>
      <c r="BZ192" s="52">
        <v>2</v>
      </c>
      <c r="CA192" s="54" t="s">
        <v>542</v>
      </c>
      <c r="CB192" s="52">
        <v>88</v>
      </c>
      <c r="CC192" s="52"/>
      <c r="CD192" s="52"/>
      <c r="CE192" s="52"/>
      <c r="CF192" s="52" t="s">
        <v>543</v>
      </c>
      <c r="CG192" s="52"/>
      <c r="CH192" s="52" t="s">
        <v>544</v>
      </c>
      <c r="CI192" s="52"/>
      <c r="CJ192" s="52"/>
      <c r="CK192" s="52"/>
      <c r="CL192" s="52" t="s">
        <v>544</v>
      </c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</row>
    <row r="193" spans="77:101" ht="16.5" x14ac:dyDescent="0.2">
      <c r="BY193" s="52">
        <v>189</v>
      </c>
      <c r="BZ193" s="52">
        <v>2</v>
      </c>
      <c r="CA193" s="54" t="s">
        <v>542</v>
      </c>
      <c r="CB193" s="52">
        <v>89</v>
      </c>
      <c r="CC193" s="52"/>
      <c r="CD193" s="52"/>
      <c r="CE193" s="52"/>
      <c r="CF193" s="52" t="s">
        <v>543</v>
      </c>
      <c r="CG193" s="52"/>
      <c r="CH193" s="52" t="s">
        <v>544</v>
      </c>
      <c r="CI193" s="52"/>
      <c r="CJ193" s="52"/>
      <c r="CK193" s="52"/>
      <c r="CL193" s="52" t="s">
        <v>544</v>
      </c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</row>
    <row r="194" spans="77:101" ht="16.5" x14ac:dyDescent="0.2">
      <c r="BY194" s="52">
        <v>190</v>
      </c>
      <c r="BZ194" s="52">
        <v>2</v>
      </c>
      <c r="CA194" s="54" t="s">
        <v>542</v>
      </c>
      <c r="CB194" s="52">
        <v>90</v>
      </c>
      <c r="CC194" s="52"/>
      <c r="CD194" s="52"/>
      <c r="CE194" s="52"/>
      <c r="CF194" s="52" t="s">
        <v>543</v>
      </c>
      <c r="CG194" s="52"/>
      <c r="CH194" s="52" t="s">
        <v>544</v>
      </c>
      <c r="CI194" s="52"/>
      <c r="CJ194" s="52"/>
      <c r="CK194" s="52"/>
      <c r="CL194" s="52" t="s">
        <v>544</v>
      </c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</row>
    <row r="195" spans="77:101" ht="16.5" x14ac:dyDescent="0.2">
      <c r="BY195" s="52">
        <v>191</v>
      </c>
      <c r="BZ195" s="52">
        <v>2</v>
      </c>
      <c r="CA195" s="54" t="s">
        <v>542</v>
      </c>
      <c r="CB195" s="52">
        <v>91</v>
      </c>
      <c r="CC195" s="52"/>
      <c r="CD195" s="52"/>
      <c r="CE195" s="52"/>
      <c r="CF195" s="52" t="s">
        <v>543</v>
      </c>
      <c r="CG195" s="52"/>
      <c r="CH195" s="52" t="s">
        <v>544</v>
      </c>
      <c r="CI195" s="52"/>
      <c r="CJ195" s="52"/>
      <c r="CK195" s="52"/>
      <c r="CL195" s="52" t="s">
        <v>544</v>
      </c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</row>
    <row r="196" spans="77:101" ht="16.5" x14ac:dyDescent="0.2">
      <c r="BY196" s="52">
        <v>192</v>
      </c>
      <c r="BZ196" s="52">
        <v>2</v>
      </c>
      <c r="CA196" s="54" t="s">
        <v>542</v>
      </c>
      <c r="CB196" s="52">
        <v>92</v>
      </c>
      <c r="CC196" s="52"/>
      <c r="CD196" s="52"/>
      <c r="CE196" s="52"/>
      <c r="CF196" s="52" t="s">
        <v>543</v>
      </c>
      <c r="CG196" s="52"/>
      <c r="CH196" s="52" t="s">
        <v>544</v>
      </c>
      <c r="CI196" s="52"/>
      <c r="CJ196" s="52"/>
      <c r="CK196" s="52"/>
      <c r="CL196" s="52" t="s">
        <v>544</v>
      </c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</row>
    <row r="197" spans="77:101" ht="16.5" x14ac:dyDescent="0.2">
      <c r="BY197" s="52">
        <v>193</v>
      </c>
      <c r="BZ197" s="52">
        <v>2</v>
      </c>
      <c r="CA197" s="54" t="s">
        <v>542</v>
      </c>
      <c r="CB197" s="52">
        <v>93</v>
      </c>
      <c r="CC197" s="52"/>
      <c r="CD197" s="52"/>
      <c r="CE197" s="52"/>
      <c r="CF197" s="52" t="s">
        <v>543</v>
      </c>
      <c r="CG197" s="52"/>
      <c r="CH197" s="52" t="s">
        <v>544</v>
      </c>
      <c r="CI197" s="52"/>
      <c r="CJ197" s="52"/>
      <c r="CK197" s="52"/>
      <c r="CL197" s="52" t="s">
        <v>544</v>
      </c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</row>
    <row r="198" spans="77:101" ht="16.5" x14ac:dyDescent="0.2">
      <c r="BY198" s="52">
        <v>194</v>
      </c>
      <c r="BZ198" s="52">
        <v>2</v>
      </c>
      <c r="CA198" s="54" t="s">
        <v>542</v>
      </c>
      <c r="CB198" s="52">
        <v>94</v>
      </c>
      <c r="CC198" s="52"/>
      <c r="CD198" s="52"/>
      <c r="CE198" s="52"/>
      <c r="CF198" s="52" t="s">
        <v>543</v>
      </c>
      <c r="CG198" s="52"/>
      <c r="CH198" s="52" t="s">
        <v>544</v>
      </c>
      <c r="CI198" s="52"/>
      <c r="CJ198" s="52"/>
      <c r="CK198" s="52"/>
      <c r="CL198" s="52" t="s">
        <v>544</v>
      </c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</row>
    <row r="199" spans="77:101" ht="16.5" x14ac:dyDescent="0.2">
      <c r="BY199" s="52">
        <v>195</v>
      </c>
      <c r="BZ199" s="52">
        <v>2</v>
      </c>
      <c r="CA199" s="54" t="s">
        <v>542</v>
      </c>
      <c r="CB199" s="52">
        <v>95</v>
      </c>
      <c r="CC199" s="52"/>
      <c r="CD199" s="52"/>
      <c r="CE199" s="52"/>
      <c r="CF199" s="52" t="s">
        <v>543</v>
      </c>
      <c r="CG199" s="52"/>
      <c r="CH199" s="52" t="s">
        <v>544</v>
      </c>
      <c r="CI199" s="52"/>
      <c r="CJ199" s="52"/>
      <c r="CK199" s="52"/>
      <c r="CL199" s="52" t="s">
        <v>544</v>
      </c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</row>
    <row r="200" spans="77:101" ht="16.5" x14ac:dyDescent="0.2">
      <c r="BY200" s="52">
        <v>196</v>
      </c>
      <c r="BZ200" s="52">
        <v>2</v>
      </c>
      <c r="CA200" s="54" t="s">
        <v>542</v>
      </c>
      <c r="CB200" s="52">
        <v>96</v>
      </c>
      <c r="CC200" s="52"/>
      <c r="CD200" s="52"/>
      <c r="CE200" s="52"/>
      <c r="CF200" s="52" t="s">
        <v>543</v>
      </c>
      <c r="CG200" s="52"/>
      <c r="CH200" s="52" t="s">
        <v>544</v>
      </c>
      <c r="CI200" s="52"/>
      <c r="CJ200" s="52"/>
      <c r="CK200" s="52"/>
      <c r="CL200" s="52" t="s">
        <v>544</v>
      </c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</row>
    <row r="201" spans="77:101" ht="16.5" x14ac:dyDescent="0.2">
      <c r="BY201" s="52">
        <v>197</v>
      </c>
      <c r="BZ201" s="52">
        <v>2</v>
      </c>
      <c r="CA201" s="54" t="s">
        <v>542</v>
      </c>
      <c r="CB201" s="52">
        <v>97</v>
      </c>
      <c r="CC201" s="52"/>
      <c r="CD201" s="52"/>
      <c r="CE201" s="52"/>
      <c r="CF201" s="52" t="s">
        <v>543</v>
      </c>
      <c r="CG201" s="52"/>
      <c r="CH201" s="52" t="s">
        <v>544</v>
      </c>
      <c r="CI201" s="52"/>
      <c r="CJ201" s="52"/>
      <c r="CK201" s="52"/>
      <c r="CL201" s="52" t="s">
        <v>544</v>
      </c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</row>
    <row r="202" spans="77:101" ht="16.5" x14ac:dyDescent="0.2">
      <c r="BY202" s="52">
        <v>198</v>
      </c>
      <c r="BZ202" s="52">
        <v>2</v>
      </c>
      <c r="CA202" s="54" t="s">
        <v>542</v>
      </c>
      <c r="CB202" s="52">
        <v>98</v>
      </c>
      <c r="CC202" s="52"/>
      <c r="CD202" s="52"/>
      <c r="CE202" s="52"/>
      <c r="CF202" s="52" t="s">
        <v>543</v>
      </c>
      <c r="CG202" s="52"/>
      <c r="CH202" s="52" t="s">
        <v>544</v>
      </c>
      <c r="CI202" s="52"/>
      <c r="CJ202" s="52"/>
      <c r="CK202" s="52"/>
      <c r="CL202" s="52" t="s">
        <v>544</v>
      </c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</row>
    <row r="203" spans="77:101" ht="16.5" x14ac:dyDescent="0.2">
      <c r="BY203" s="52">
        <v>199</v>
      </c>
      <c r="BZ203" s="52">
        <v>2</v>
      </c>
      <c r="CA203" s="54" t="s">
        <v>542</v>
      </c>
      <c r="CB203" s="52">
        <v>99</v>
      </c>
      <c r="CC203" s="52"/>
      <c r="CD203" s="52"/>
      <c r="CE203" s="52"/>
      <c r="CF203" s="52" t="s">
        <v>543</v>
      </c>
      <c r="CG203" s="52"/>
      <c r="CH203" s="52" t="s">
        <v>544</v>
      </c>
      <c r="CI203" s="52"/>
      <c r="CJ203" s="52"/>
      <c r="CK203" s="52"/>
      <c r="CL203" s="52" t="s">
        <v>544</v>
      </c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</row>
    <row r="204" spans="77:101" ht="16.5" x14ac:dyDescent="0.2">
      <c r="BY204" s="52">
        <v>200</v>
      </c>
      <c r="BZ204" s="52">
        <v>2</v>
      </c>
      <c r="CA204" s="54" t="s">
        <v>542</v>
      </c>
      <c r="CB204" s="52">
        <v>100</v>
      </c>
      <c r="CC204" s="52"/>
      <c r="CD204" s="52"/>
      <c r="CE204" s="52"/>
      <c r="CF204" s="52" t="s">
        <v>543</v>
      </c>
      <c r="CG204" s="52"/>
      <c r="CH204" s="52" t="s">
        <v>544</v>
      </c>
      <c r="CI204" s="52"/>
      <c r="CJ204" s="52"/>
      <c r="CK204" s="52"/>
      <c r="CL204" s="52" t="s">
        <v>544</v>
      </c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</row>
    <row r="205" spans="77:101" ht="16.5" x14ac:dyDescent="0.2">
      <c r="BY205" s="52">
        <v>201</v>
      </c>
      <c r="BZ205" s="52">
        <v>3</v>
      </c>
      <c r="CA205" s="54" t="s">
        <v>542</v>
      </c>
      <c r="CB205" s="52">
        <v>1</v>
      </c>
      <c r="CC205" s="52"/>
      <c r="CD205" s="52"/>
      <c r="CE205" s="52"/>
      <c r="CF205" s="52" t="s">
        <v>543</v>
      </c>
      <c r="CG205" s="52"/>
      <c r="CH205" s="52" t="s">
        <v>544</v>
      </c>
      <c r="CI205" s="52"/>
      <c r="CJ205" s="52"/>
      <c r="CK205" s="52"/>
      <c r="CL205" s="52" t="s">
        <v>544</v>
      </c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</row>
    <row r="206" spans="77:101" ht="16.5" x14ac:dyDescent="0.2">
      <c r="BY206" s="52">
        <v>202</v>
      </c>
      <c r="BZ206" s="52">
        <v>3</v>
      </c>
      <c r="CA206" s="54" t="s">
        <v>542</v>
      </c>
      <c r="CB206" s="52">
        <v>2</v>
      </c>
      <c r="CC206" s="52"/>
      <c r="CD206" s="52"/>
      <c r="CE206" s="52"/>
      <c r="CF206" s="52" t="s">
        <v>543</v>
      </c>
      <c r="CG206" s="52"/>
      <c r="CH206" s="52" t="s">
        <v>544</v>
      </c>
      <c r="CI206" s="52"/>
      <c r="CJ206" s="52"/>
      <c r="CK206" s="52"/>
      <c r="CL206" s="52" t="s">
        <v>544</v>
      </c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</row>
    <row r="207" spans="77:101" ht="16.5" x14ac:dyDescent="0.2">
      <c r="BY207" s="52">
        <v>203</v>
      </c>
      <c r="BZ207" s="52">
        <v>3</v>
      </c>
      <c r="CA207" s="54" t="s">
        <v>542</v>
      </c>
      <c r="CB207" s="52">
        <v>3</v>
      </c>
      <c r="CC207" s="52"/>
      <c r="CD207" s="52"/>
      <c r="CE207" s="52"/>
      <c r="CF207" s="52" t="s">
        <v>543</v>
      </c>
      <c r="CG207" s="52"/>
      <c r="CH207" s="52" t="s">
        <v>544</v>
      </c>
      <c r="CI207" s="52"/>
      <c r="CJ207" s="52"/>
      <c r="CK207" s="52"/>
      <c r="CL207" s="52" t="s">
        <v>544</v>
      </c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</row>
    <row r="208" spans="77:101" ht="16.5" x14ac:dyDescent="0.2">
      <c r="BY208" s="52">
        <v>204</v>
      </c>
      <c r="BZ208" s="52">
        <v>3</v>
      </c>
      <c r="CA208" s="54" t="s">
        <v>542</v>
      </c>
      <c r="CB208" s="52">
        <v>4</v>
      </c>
      <c r="CC208" s="52"/>
      <c r="CD208" s="52"/>
      <c r="CE208" s="52"/>
      <c r="CF208" s="52" t="s">
        <v>543</v>
      </c>
      <c r="CG208" s="52"/>
      <c r="CH208" s="52" t="s">
        <v>544</v>
      </c>
      <c r="CI208" s="52"/>
      <c r="CJ208" s="52"/>
      <c r="CK208" s="52"/>
      <c r="CL208" s="52" t="s">
        <v>544</v>
      </c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</row>
    <row r="209" spans="77:101" ht="16.5" x14ac:dyDescent="0.2">
      <c r="BY209" s="52">
        <v>205</v>
      </c>
      <c r="BZ209" s="52">
        <v>3</v>
      </c>
      <c r="CA209" s="54" t="s">
        <v>542</v>
      </c>
      <c r="CB209" s="52">
        <v>5</v>
      </c>
      <c r="CC209" s="52"/>
      <c r="CD209" s="52"/>
      <c r="CE209" s="52"/>
      <c r="CF209" s="52" t="s">
        <v>543</v>
      </c>
      <c r="CG209" s="52"/>
      <c r="CH209" s="52" t="s">
        <v>544</v>
      </c>
      <c r="CI209" s="52"/>
      <c r="CJ209" s="52"/>
      <c r="CK209" s="52"/>
      <c r="CL209" s="52" t="s">
        <v>544</v>
      </c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</row>
    <row r="210" spans="77:101" ht="16.5" x14ac:dyDescent="0.2">
      <c r="BY210" s="52">
        <v>206</v>
      </c>
      <c r="BZ210" s="52">
        <v>3</v>
      </c>
      <c r="CA210" s="54" t="s">
        <v>542</v>
      </c>
      <c r="CB210" s="52">
        <v>6</v>
      </c>
      <c r="CC210" s="52"/>
      <c r="CD210" s="52"/>
      <c r="CE210" s="52"/>
      <c r="CF210" s="52" t="s">
        <v>543</v>
      </c>
      <c r="CG210" s="52"/>
      <c r="CH210" s="52" t="s">
        <v>544</v>
      </c>
      <c r="CI210" s="52"/>
      <c r="CJ210" s="52"/>
      <c r="CK210" s="52"/>
      <c r="CL210" s="52" t="s">
        <v>544</v>
      </c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</row>
    <row r="211" spans="77:101" ht="16.5" x14ac:dyDescent="0.2">
      <c r="BY211" s="52">
        <v>207</v>
      </c>
      <c r="BZ211" s="52">
        <v>3</v>
      </c>
      <c r="CA211" s="54" t="s">
        <v>542</v>
      </c>
      <c r="CB211" s="52">
        <v>7</v>
      </c>
      <c r="CC211" s="52"/>
      <c r="CD211" s="52"/>
      <c r="CE211" s="52"/>
      <c r="CF211" s="52" t="s">
        <v>543</v>
      </c>
      <c r="CG211" s="52"/>
      <c r="CH211" s="52" t="s">
        <v>544</v>
      </c>
      <c r="CI211" s="52"/>
      <c r="CJ211" s="52"/>
      <c r="CK211" s="52"/>
      <c r="CL211" s="52" t="s">
        <v>544</v>
      </c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</row>
    <row r="212" spans="77:101" ht="16.5" x14ac:dyDescent="0.2">
      <c r="BY212" s="52">
        <v>208</v>
      </c>
      <c r="BZ212" s="52">
        <v>3</v>
      </c>
      <c r="CA212" s="54" t="s">
        <v>542</v>
      </c>
      <c r="CB212" s="52">
        <v>8</v>
      </c>
      <c r="CC212" s="52"/>
      <c r="CD212" s="52"/>
      <c r="CE212" s="52"/>
      <c r="CF212" s="52" t="s">
        <v>543</v>
      </c>
      <c r="CG212" s="52"/>
      <c r="CH212" s="52" t="s">
        <v>544</v>
      </c>
      <c r="CI212" s="52"/>
      <c r="CJ212" s="52"/>
      <c r="CK212" s="52"/>
      <c r="CL212" s="52" t="s">
        <v>544</v>
      </c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</row>
    <row r="213" spans="77:101" ht="16.5" x14ac:dyDescent="0.2">
      <c r="BY213" s="52">
        <v>209</v>
      </c>
      <c r="BZ213" s="52">
        <v>3</v>
      </c>
      <c r="CA213" s="54" t="s">
        <v>542</v>
      </c>
      <c r="CB213" s="52">
        <v>9</v>
      </c>
      <c r="CC213" s="52"/>
      <c r="CD213" s="52"/>
      <c r="CE213" s="52"/>
      <c r="CF213" s="52" t="s">
        <v>543</v>
      </c>
      <c r="CG213" s="52"/>
      <c r="CH213" s="52" t="s">
        <v>544</v>
      </c>
      <c r="CI213" s="52"/>
      <c r="CJ213" s="52"/>
      <c r="CK213" s="52"/>
      <c r="CL213" s="52" t="s">
        <v>544</v>
      </c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</row>
    <row r="214" spans="77:101" ht="16.5" x14ac:dyDescent="0.2">
      <c r="BY214" s="52">
        <v>210</v>
      </c>
      <c r="BZ214" s="52">
        <v>3</v>
      </c>
      <c r="CA214" s="54" t="s">
        <v>542</v>
      </c>
      <c r="CB214" s="52">
        <v>10</v>
      </c>
      <c r="CC214" s="52"/>
      <c r="CD214" s="52"/>
      <c r="CE214" s="52"/>
      <c r="CF214" s="52" t="s">
        <v>543</v>
      </c>
      <c r="CG214" s="52"/>
      <c r="CH214" s="52" t="s">
        <v>544</v>
      </c>
      <c r="CI214" s="52"/>
      <c r="CJ214" s="52"/>
      <c r="CK214" s="52"/>
      <c r="CL214" s="52" t="s">
        <v>544</v>
      </c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</row>
    <row r="215" spans="77:101" ht="16.5" x14ac:dyDescent="0.2">
      <c r="BY215" s="52">
        <v>211</v>
      </c>
      <c r="BZ215" s="52">
        <v>3</v>
      </c>
      <c r="CA215" s="54" t="s">
        <v>542</v>
      </c>
      <c r="CB215" s="52">
        <v>11</v>
      </c>
      <c r="CC215" s="52"/>
      <c r="CD215" s="52"/>
      <c r="CE215" s="52"/>
      <c r="CF215" s="52" t="s">
        <v>543</v>
      </c>
      <c r="CG215" s="52"/>
      <c r="CH215" s="52" t="s">
        <v>544</v>
      </c>
      <c r="CI215" s="52"/>
      <c r="CJ215" s="52"/>
      <c r="CK215" s="52"/>
      <c r="CL215" s="52" t="s">
        <v>544</v>
      </c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</row>
    <row r="216" spans="77:101" ht="16.5" x14ac:dyDescent="0.2">
      <c r="BY216" s="52">
        <v>212</v>
      </c>
      <c r="BZ216" s="52">
        <v>3</v>
      </c>
      <c r="CA216" s="54" t="s">
        <v>542</v>
      </c>
      <c r="CB216" s="52">
        <v>12</v>
      </c>
      <c r="CC216" s="52"/>
      <c r="CD216" s="52"/>
      <c r="CE216" s="52"/>
      <c r="CF216" s="52" t="s">
        <v>543</v>
      </c>
      <c r="CG216" s="52"/>
      <c r="CH216" s="52" t="s">
        <v>544</v>
      </c>
      <c r="CI216" s="52"/>
      <c r="CJ216" s="52"/>
      <c r="CK216" s="52"/>
      <c r="CL216" s="52" t="s">
        <v>544</v>
      </c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</row>
    <row r="217" spans="77:101" ht="16.5" x14ac:dyDescent="0.2">
      <c r="BY217" s="52">
        <v>213</v>
      </c>
      <c r="BZ217" s="52">
        <v>3</v>
      </c>
      <c r="CA217" s="54" t="s">
        <v>542</v>
      </c>
      <c r="CB217" s="52">
        <v>13</v>
      </c>
      <c r="CC217" s="52"/>
      <c r="CD217" s="52"/>
      <c r="CE217" s="52"/>
      <c r="CF217" s="52" t="s">
        <v>543</v>
      </c>
      <c r="CG217" s="52"/>
      <c r="CH217" s="52" t="s">
        <v>544</v>
      </c>
      <c r="CI217" s="52"/>
      <c r="CJ217" s="52"/>
      <c r="CK217" s="52"/>
      <c r="CL217" s="52" t="s">
        <v>544</v>
      </c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</row>
    <row r="218" spans="77:101" ht="16.5" x14ac:dyDescent="0.2">
      <c r="BY218" s="52">
        <v>214</v>
      </c>
      <c r="BZ218" s="52">
        <v>3</v>
      </c>
      <c r="CA218" s="54" t="s">
        <v>542</v>
      </c>
      <c r="CB218" s="52">
        <v>14</v>
      </c>
      <c r="CC218" s="52"/>
      <c r="CD218" s="52"/>
      <c r="CE218" s="52"/>
      <c r="CF218" s="52" t="s">
        <v>543</v>
      </c>
      <c r="CG218" s="52"/>
      <c r="CH218" s="52" t="s">
        <v>544</v>
      </c>
      <c r="CI218" s="52"/>
      <c r="CJ218" s="52"/>
      <c r="CK218" s="52"/>
      <c r="CL218" s="52" t="s">
        <v>544</v>
      </c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</row>
    <row r="219" spans="77:101" ht="16.5" x14ac:dyDescent="0.2">
      <c r="BY219" s="52">
        <v>215</v>
      </c>
      <c r="BZ219" s="52">
        <v>3</v>
      </c>
      <c r="CA219" s="54" t="s">
        <v>542</v>
      </c>
      <c r="CB219" s="52">
        <v>15</v>
      </c>
      <c r="CC219" s="52"/>
      <c r="CD219" s="52"/>
      <c r="CE219" s="52"/>
      <c r="CF219" s="52" t="s">
        <v>543</v>
      </c>
      <c r="CG219" s="52"/>
      <c r="CH219" s="52" t="s">
        <v>544</v>
      </c>
      <c r="CI219" s="52"/>
      <c r="CJ219" s="52"/>
      <c r="CK219" s="52"/>
      <c r="CL219" s="52" t="s">
        <v>544</v>
      </c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</row>
    <row r="220" spans="77:101" ht="16.5" x14ac:dyDescent="0.2">
      <c r="BY220" s="52">
        <v>216</v>
      </c>
      <c r="BZ220" s="52">
        <v>3</v>
      </c>
      <c r="CA220" s="54" t="s">
        <v>542</v>
      </c>
      <c r="CB220" s="52">
        <v>16</v>
      </c>
      <c r="CC220" s="52"/>
      <c r="CD220" s="52"/>
      <c r="CE220" s="52"/>
      <c r="CF220" s="52" t="s">
        <v>543</v>
      </c>
      <c r="CG220" s="52"/>
      <c r="CH220" s="52" t="s">
        <v>544</v>
      </c>
      <c r="CI220" s="52"/>
      <c r="CJ220" s="52"/>
      <c r="CK220" s="52"/>
      <c r="CL220" s="52" t="s">
        <v>544</v>
      </c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</row>
    <row r="221" spans="77:101" ht="16.5" x14ac:dyDescent="0.2">
      <c r="BY221" s="52">
        <v>217</v>
      </c>
      <c r="BZ221" s="52">
        <v>3</v>
      </c>
      <c r="CA221" s="54" t="s">
        <v>542</v>
      </c>
      <c r="CB221" s="52">
        <v>17</v>
      </c>
      <c r="CC221" s="52"/>
      <c r="CD221" s="52"/>
      <c r="CE221" s="52"/>
      <c r="CF221" s="52" t="s">
        <v>543</v>
      </c>
      <c r="CG221" s="52"/>
      <c r="CH221" s="52" t="s">
        <v>544</v>
      </c>
      <c r="CI221" s="52"/>
      <c r="CJ221" s="52"/>
      <c r="CK221" s="52"/>
      <c r="CL221" s="52" t="s">
        <v>544</v>
      </c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</row>
    <row r="222" spans="77:101" ht="16.5" x14ac:dyDescent="0.2">
      <c r="BY222" s="52">
        <v>218</v>
      </c>
      <c r="BZ222" s="52">
        <v>3</v>
      </c>
      <c r="CA222" s="54" t="s">
        <v>542</v>
      </c>
      <c r="CB222" s="52">
        <v>18</v>
      </c>
      <c r="CC222" s="52"/>
      <c r="CD222" s="52"/>
      <c r="CE222" s="52"/>
      <c r="CF222" s="52" t="s">
        <v>543</v>
      </c>
      <c r="CG222" s="52"/>
      <c r="CH222" s="52" t="s">
        <v>544</v>
      </c>
      <c r="CI222" s="52"/>
      <c r="CJ222" s="52"/>
      <c r="CK222" s="52"/>
      <c r="CL222" s="52" t="s">
        <v>544</v>
      </c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</row>
    <row r="223" spans="77:101" ht="16.5" x14ac:dyDescent="0.2">
      <c r="BY223" s="52">
        <v>219</v>
      </c>
      <c r="BZ223" s="52">
        <v>3</v>
      </c>
      <c r="CA223" s="54" t="s">
        <v>542</v>
      </c>
      <c r="CB223" s="52">
        <v>19</v>
      </c>
      <c r="CC223" s="52"/>
      <c r="CD223" s="52"/>
      <c r="CE223" s="52"/>
      <c r="CF223" s="52" t="s">
        <v>543</v>
      </c>
      <c r="CG223" s="52"/>
      <c r="CH223" s="52" t="s">
        <v>544</v>
      </c>
      <c r="CI223" s="52"/>
      <c r="CJ223" s="52"/>
      <c r="CK223" s="52"/>
      <c r="CL223" s="52" t="s">
        <v>544</v>
      </c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</row>
    <row r="224" spans="77:101" ht="16.5" x14ac:dyDescent="0.2">
      <c r="BY224" s="52">
        <v>220</v>
      </c>
      <c r="BZ224" s="52">
        <v>3</v>
      </c>
      <c r="CA224" s="54" t="s">
        <v>542</v>
      </c>
      <c r="CB224" s="52">
        <v>20</v>
      </c>
      <c r="CC224" s="52"/>
      <c r="CD224" s="52"/>
      <c r="CE224" s="52"/>
      <c r="CF224" s="52" t="s">
        <v>543</v>
      </c>
      <c r="CG224" s="52"/>
      <c r="CH224" s="52" t="s">
        <v>544</v>
      </c>
      <c r="CI224" s="52"/>
      <c r="CJ224" s="52"/>
      <c r="CK224" s="52"/>
      <c r="CL224" s="52" t="s">
        <v>544</v>
      </c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</row>
    <row r="225" spans="77:101" ht="16.5" x14ac:dyDescent="0.2">
      <c r="BY225" s="52">
        <v>221</v>
      </c>
      <c r="BZ225" s="52">
        <v>3</v>
      </c>
      <c r="CA225" s="54" t="s">
        <v>542</v>
      </c>
      <c r="CB225" s="52">
        <v>21</v>
      </c>
      <c r="CC225" s="52"/>
      <c r="CD225" s="52"/>
      <c r="CE225" s="52"/>
      <c r="CF225" s="52" t="s">
        <v>543</v>
      </c>
      <c r="CG225" s="52"/>
      <c r="CH225" s="52" t="s">
        <v>544</v>
      </c>
      <c r="CI225" s="52"/>
      <c r="CJ225" s="52"/>
      <c r="CK225" s="52"/>
      <c r="CL225" s="52" t="s">
        <v>544</v>
      </c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</row>
    <row r="226" spans="77:101" ht="16.5" x14ac:dyDescent="0.2">
      <c r="BY226" s="52">
        <v>222</v>
      </c>
      <c r="BZ226" s="52">
        <v>3</v>
      </c>
      <c r="CA226" s="54" t="s">
        <v>542</v>
      </c>
      <c r="CB226" s="52">
        <v>22</v>
      </c>
      <c r="CC226" s="52"/>
      <c r="CD226" s="52"/>
      <c r="CE226" s="52"/>
      <c r="CF226" s="52" t="s">
        <v>543</v>
      </c>
      <c r="CG226" s="52"/>
      <c r="CH226" s="52" t="s">
        <v>544</v>
      </c>
      <c r="CI226" s="52"/>
      <c r="CJ226" s="52"/>
      <c r="CK226" s="52"/>
      <c r="CL226" s="52" t="s">
        <v>544</v>
      </c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</row>
    <row r="227" spans="77:101" ht="16.5" x14ac:dyDescent="0.2">
      <c r="BY227" s="52">
        <v>223</v>
      </c>
      <c r="BZ227" s="52">
        <v>3</v>
      </c>
      <c r="CA227" s="54" t="s">
        <v>542</v>
      </c>
      <c r="CB227" s="52">
        <v>23</v>
      </c>
      <c r="CC227" s="52"/>
      <c r="CD227" s="52"/>
      <c r="CE227" s="52"/>
      <c r="CF227" s="52" t="s">
        <v>543</v>
      </c>
      <c r="CG227" s="52"/>
      <c r="CH227" s="52" t="s">
        <v>544</v>
      </c>
      <c r="CI227" s="52"/>
      <c r="CJ227" s="52"/>
      <c r="CK227" s="52"/>
      <c r="CL227" s="52" t="s">
        <v>544</v>
      </c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</row>
    <row r="228" spans="77:101" ht="16.5" x14ac:dyDescent="0.2">
      <c r="BY228" s="52">
        <v>224</v>
      </c>
      <c r="BZ228" s="52">
        <v>3</v>
      </c>
      <c r="CA228" s="54" t="s">
        <v>542</v>
      </c>
      <c r="CB228" s="52">
        <v>24</v>
      </c>
      <c r="CC228" s="52"/>
      <c r="CD228" s="52"/>
      <c r="CE228" s="52"/>
      <c r="CF228" s="52" t="s">
        <v>543</v>
      </c>
      <c r="CG228" s="52"/>
      <c r="CH228" s="52" t="s">
        <v>544</v>
      </c>
      <c r="CI228" s="52"/>
      <c r="CJ228" s="52"/>
      <c r="CK228" s="52"/>
      <c r="CL228" s="52" t="s">
        <v>544</v>
      </c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</row>
    <row r="229" spans="77:101" ht="16.5" x14ac:dyDescent="0.2">
      <c r="BY229" s="52">
        <v>225</v>
      </c>
      <c r="BZ229" s="52">
        <v>3</v>
      </c>
      <c r="CA229" s="54" t="s">
        <v>542</v>
      </c>
      <c r="CB229" s="52">
        <v>25</v>
      </c>
      <c r="CC229" s="52"/>
      <c r="CD229" s="52"/>
      <c r="CE229" s="52"/>
      <c r="CF229" s="52" t="s">
        <v>543</v>
      </c>
      <c r="CG229" s="52"/>
      <c r="CH229" s="52" t="s">
        <v>544</v>
      </c>
      <c r="CI229" s="52"/>
      <c r="CJ229" s="52"/>
      <c r="CK229" s="52"/>
      <c r="CL229" s="52" t="s">
        <v>544</v>
      </c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</row>
    <row r="230" spans="77:101" ht="16.5" x14ac:dyDescent="0.2">
      <c r="BY230" s="52">
        <v>226</v>
      </c>
      <c r="BZ230" s="52">
        <v>3</v>
      </c>
      <c r="CA230" s="54" t="s">
        <v>542</v>
      </c>
      <c r="CB230" s="52">
        <v>26</v>
      </c>
      <c r="CC230" s="52"/>
      <c r="CD230" s="52"/>
      <c r="CE230" s="52"/>
      <c r="CF230" s="52" t="s">
        <v>543</v>
      </c>
      <c r="CG230" s="52"/>
      <c r="CH230" s="52" t="s">
        <v>544</v>
      </c>
      <c r="CI230" s="52"/>
      <c r="CJ230" s="52"/>
      <c r="CK230" s="52"/>
      <c r="CL230" s="52" t="s">
        <v>544</v>
      </c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</row>
    <row r="231" spans="77:101" ht="16.5" x14ac:dyDescent="0.2">
      <c r="BY231" s="52">
        <v>227</v>
      </c>
      <c r="BZ231" s="52">
        <v>3</v>
      </c>
      <c r="CA231" s="54" t="s">
        <v>542</v>
      </c>
      <c r="CB231" s="52">
        <v>27</v>
      </c>
      <c r="CC231" s="52"/>
      <c r="CD231" s="52"/>
      <c r="CE231" s="52"/>
      <c r="CF231" s="52" t="s">
        <v>543</v>
      </c>
      <c r="CG231" s="52"/>
      <c r="CH231" s="52" t="s">
        <v>544</v>
      </c>
      <c r="CI231" s="52"/>
      <c r="CJ231" s="52"/>
      <c r="CK231" s="52"/>
      <c r="CL231" s="52" t="s">
        <v>544</v>
      </c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</row>
    <row r="232" spans="77:101" ht="16.5" x14ac:dyDescent="0.2">
      <c r="BY232" s="52">
        <v>228</v>
      </c>
      <c r="BZ232" s="52">
        <v>3</v>
      </c>
      <c r="CA232" s="54" t="s">
        <v>542</v>
      </c>
      <c r="CB232" s="52">
        <v>28</v>
      </c>
      <c r="CC232" s="52"/>
      <c r="CD232" s="52"/>
      <c r="CE232" s="52"/>
      <c r="CF232" s="52" t="s">
        <v>543</v>
      </c>
      <c r="CG232" s="52"/>
      <c r="CH232" s="52" t="s">
        <v>544</v>
      </c>
      <c r="CI232" s="52"/>
      <c r="CJ232" s="52"/>
      <c r="CK232" s="52"/>
      <c r="CL232" s="52" t="s">
        <v>544</v>
      </c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</row>
    <row r="233" spans="77:101" ht="16.5" x14ac:dyDescent="0.2">
      <c r="BY233" s="52">
        <v>229</v>
      </c>
      <c r="BZ233" s="52">
        <v>3</v>
      </c>
      <c r="CA233" s="54" t="s">
        <v>542</v>
      </c>
      <c r="CB233" s="52">
        <v>29</v>
      </c>
      <c r="CC233" s="52"/>
      <c r="CD233" s="52"/>
      <c r="CE233" s="52"/>
      <c r="CF233" s="52" t="s">
        <v>543</v>
      </c>
      <c r="CG233" s="52"/>
      <c r="CH233" s="52" t="s">
        <v>544</v>
      </c>
      <c r="CI233" s="52"/>
      <c r="CJ233" s="52"/>
      <c r="CK233" s="52"/>
      <c r="CL233" s="52" t="s">
        <v>544</v>
      </c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</row>
    <row r="234" spans="77:101" ht="16.5" x14ac:dyDescent="0.2">
      <c r="BY234" s="52">
        <v>230</v>
      </c>
      <c r="BZ234" s="52">
        <v>3</v>
      </c>
      <c r="CA234" s="54" t="s">
        <v>542</v>
      </c>
      <c r="CB234" s="52">
        <v>30</v>
      </c>
      <c r="CC234" s="52"/>
      <c r="CD234" s="52"/>
      <c r="CE234" s="52"/>
      <c r="CF234" s="52" t="s">
        <v>543</v>
      </c>
      <c r="CG234" s="52"/>
      <c r="CH234" s="52" t="s">
        <v>544</v>
      </c>
      <c r="CI234" s="52"/>
      <c r="CJ234" s="52"/>
      <c r="CK234" s="52"/>
      <c r="CL234" s="52" t="s">
        <v>544</v>
      </c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</row>
    <row r="235" spans="77:101" ht="16.5" x14ac:dyDescent="0.2">
      <c r="BY235" s="52">
        <v>231</v>
      </c>
      <c r="BZ235" s="52">
        <v>3</v>
      </c>
      <c r="CA235" s="54" t="s">
        <v>542</v>
      </c>
      <c r="CB235" s="52">
        <v>31</v>
      </c>
      <c r="CC235" s="52"/>
      <c r="CD235" s="52"/>
      <c r="CE235" s="52"/>
      <c r="CF235" s="52" t="s">
        <v>543</v>
      </c>
      <c r="CG235" s="52"/>
      <c r="CH235" s="52" t="s">
        <v>544</v>
      </c>
      <c r="CI235" s="52"/>
      <c r="CJ235" s="52"/>
      <c r="CK235" s="52"/>
      <c r="CL235" s="52" t="s">
        <v>544</v>
      </c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</row>
    <row r="236" spans="77:101" ht="16.5" x14ac:dyDescent="0.2">
      <c r="BY236" s="52">
        <v>232</v>
      </c>
      <c r="BZ236" s="52">
        <v>3</v>
      </c>
      <c r="CA236" s="54" t="s">
        <v>542</v>
      </c>
      <c r="CB236" s="52">
        <v>32</v>
      </c>
      <c r="CC236" s="52"/>
      <c r="CD236" s="52"/>
      <c r="CE236" s="52"/>
      <c r="CF236" s="52" t="s">
        <v>543</v>
      </c>
      <c r="CG236" s="52"/>
      <c r="CH236" s="52" t="s">
        <v>544</v>
      </c>
      <c r="CI236" s="52"/>
      <c r="CJ236" s="52"/>
      <c r="CK236" s="52"/>
      <c r="CL236" s="52" t="s">
        <v>544</v>
      </c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</row>
    <row r="237" spans="77:101" ht="16.5" x14ac:dyDescent="0.2">
      <c r="BY237" s="52">
        <v>233</v>
      </c>
      <c r="BZ237" s="52">
        <v>3</v>
      </c>
      <c r="CA237" s="54" t="s">
        <v>542</v>
      </c>
      <c r="CB237" s="52">
        <v>33</v>
      </c>
      <c r="CC237" s="52"/>
      <c r="CD237" s="52"/>
      <c r="CE237" s="52"/>
      <c r="CF237" s="52" t="s">
        <v>543</v>
      </c>
      <c r="CG237" s="52"/>
      <c r="CH237" s="52" t="s">
        <v>544</v>
      </c>
      <c r="CI237" s="52"/>
      <c r="CJ237" s="52"/>
      <c r="CK237" s="52"/>
      <c r="CL237" s="52" t="s">
        <v>544</v>
      </c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</row>
    <row r="238" spans="77:101" ht="16.5" x14ac:dyDescent="0.2">
      <c r="BY238" s="52">
        <v>234</v>
      </c>
      <c r="BZ238" s="52">
        <v>3</v>
      </c>
      <c r="CA238" s="54" t="s">
        <v>542</v>
      </c>
      <c r="CB238" s="52">
        <v>34</v>
      </c>
      <c r="CC238" s="52"/>
      <c r="CD238" s="52"/>
      <c r="CE238" s="52"/>
      <c r="CF238" s="52" t="s">
        <v>543</v>
      </c>
      <c r="CG238" s="52"/>
      <c r="CH238" s="52" t="s">
        <v>544</v>
      </c>
      <c r="CI238" s="52"/>
      <c r="CJ238" s="52"/>
      <c r="CK238" s="52"/>
      <c r="CL238" s="52" t="s">
        <v>544</v>
      </c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</row>
    <row r="239" spans="77:101" ht="16.5" x14ac:dyDescent="0.2">
      <c r="BY239" s="52">
        <v>235</v>
      </c>
      <c r="BZ239" s="52">
        <v>3</v>
      </c>
      <c r="CA239" s="54" t="s">
        <v>542</v>
      </c>
      <c r="CB239" s="52">
        <v>35</v>
      </c>
      <c r="CC239" s="52"/>
      <c r="CD239" s="52"/>
      <c r="CE239" s="52"/>
      <c r="CF239" s="52" t="s">
        <v>543</v>
      </c>
      <c r="CG239" s="52"/>
      <c r="CH239" s="52" t="s">
        <v>544</v>
      </c>
      <c r="CI239" s="52"/>
      <c r="CJ239" s="52"/>
      <c r="CK239" s="52"/>
      <c r="CL239" s="52" t="s">
        <v>544</v>
      </c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</row>
    <row r="240" spans="77:101" ht="16.5" x14ac:dyDescent="0.2">
      <c r="BY240" s="52">
        <v>236</v>
      </c>
      <c r="BZ240" s="52">
        <v>3</v>
      </c>
      <c r="CA240" s="54" t="s">
        <v>542</v>
      </c>
      <c r="CB240" s="52">
        <v>36</v>
      </c>
      <c r="CC240" s="52"/>
      <c r="CD240" s="52"/>
      <c r="CE240" s="52"/>
      <c r="CF240" s="52" t="s">
        <v>543</v>
      </c>
      <c r="CG240" s="52"/>
      <c r="CH240" s="52" t="s">
        <v>544</v>
      </c>
      <c r="CI240" s="52"/>
      <c r="CJ240" s="52"/>
      <c r="CK240" s="52"/>
      <c r="CL240" s="52" t="s">
        <v>544</v>
      </c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</row>
    <row r="241" spans="77:101" ht="16.5" x14ac:dyDescent="0.2">
      <c r="BY241" s="52">
        <v>237</v>
      </c>
      <c r="BZ241" s="52">
        <v>3</v>
      </c>
      <c r="CA241" s="54" t="s">
        <v>542</v>
      </c>
      <c r="CB241" s="52">
        <v>37</v>
      </c>
      <c r="CC241" s="52"/>
      <c r="CD241" s="52"/>
      <c r="CE241" s="52"/>
      <c r="CF241" s="52" t="s">
        <v>543</v>
      </c>
      <c r="CG241" s="52"/>
      <c r="CH241" s="52" t="s">
        <v>544</v>
      </c>
      <c r="CI241" s="52"/>
      <c r="CJ241" s="52"/>
      <c r="CK241" s="52"/>
      <c r="CL241" s="52" t="s">
        <v>544</v>
      </c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</row>
    <row r="242" spans="77:101" ht="16.5" x14ac:dyDescent="0.2">
      <c r="BY242" s="52">
        <v>238</v>
      </c>
      <c r="BZ242" s="52">
        <v>3</v>
      </c>
      <c r="CA242" s="54" t="s">
        <v>542</v>
      </c>
      <c r="CB242" s="52">
        <v>38</v>
      </c>
      <c r="CC242" s="52"/>
      <c r="CD242" s="52"/>
      <c r="CE242" s="52"/>
      <c r="CF242" s="52" t="s">
        <v>543</v>
      </c>
      <c r="CG242" s="52"/>
      <c r="CH242" s="52" t="s">
        <v>544</v>
      </c>
      <c r="CI242" s="52"/>
      <c r="CJ242" s="52"/>
      <c r="CK242" s="52"/>
      <c r="CL242" s="52" t="s">
        <v>544</v>
      </c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</row>
    <row r="243" spans="77:101" ht="16.5" x14ac:dyDescent="0.2">
      <c r="BY243" s="52">
        <v>239</v>
      </c>
      <c r="BZ243" s="52">
        <v>3</v>
      </c>
      <c r="CA243" s="54" t="s">
        <v>542</v>
      </c>
      <c r="CB243" s="52">
        <v>39</v>
      </c>
      <c r="CC243" s="52"/>
      <c r="CD243" s="52"/>
      <c r="CE243" s="52"/>
      <c r="CF243" s="52" t="s">
        <v>543</v>
      </c>
      <c r="CG243" s="52"/>
      <c r="CH243" s="52" t="s">
        <v>544</v>
      </c>
      <c r="CI243" s="52"/>
      <c r="CJ243" s="52"/>
      <c r="CK243" s="52"/>
      <c r="CL243" s="52" t="s">
        <v>544</v>
      </c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</row>
    <row r="244" spans="77:101" ht="16.5" x14ac:dyDescent="0.2">
      <c r="BY244" s="52">
        <v>240</v>
      </c>
      <c r="BZ244" s="52">
        <v>3</v>
      </c>
      <c r="CA244" s="54" t="s">
        <v>542</v>
      </c>
      <c r="CB244" s="52">
        <v>40</v>
      </c>
      <c r="CC244" s="52"/>
      <c r="CD244" s="52"/>
      <c r="CE244" s="52"/>
      <c r="CF244" s="52" t="s">
        <v>543</v>
      </c>
      <c r="CG244" s="52"/>
      <c r="CH244" s="52" t="s">
        <v>544</v>
      </c>
      <c r="CI244" s="52"/>
      <c r="CJ244" s="52"/>
      <c r="CK244" s="52"/>
      <c r="CL244" s="52" t="s">
        <v>544</v>
      </c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</row>
    <row r="245" spans="77:101" ht="16.5" x14ac:dyDescent="0.2">
      <c r="BY245" s="52">
        <v>241</v>
      </c>
      <c r="BZ245" s="52">
        <v>3</v>
      </c>
      <c r="CA245" s="54" t="s">
        <v>542</v>
      </c>
      <c r="CB245" s="52">
        <v>41</v>
      </c>
      <c r="CC245" s="52"/>
      <c r="CD245" s="52"/>
      <c r="CE245" s="52"/>
      <c r="CF245" s="52" t="s">
        <v>543</v>
      </c>
      <c r="CG245" s="52"/>
      <c r="CH245" s="52" t="s">
        <v>544</v>
      </c>
      <c r="CI245" s="52"/>
      <c r="CJ245" s="52"/>
      <c r="CK245" s="52"/>
      <c r="CL245" s="52" t="s">
        <v>544</v>
      </c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</row>
    <row r="246" spans="77:101" ht="16.5" x14ac:dyDescent="0.2">
      <c r="BY246" s="52">
        <v>242</v>
      </c>
      <c r="BZ246" s="52">
        <v>3</v>
      </c>
      <c r="CA246" s="54" t="s">
        <v>542</v>
      </c>
      <c r="CB246" s="52">
        <v>42</v>
      </c>
      <c r="CC246" s="52"/>
      <c r="CD246" s="52"/>
      <c r="CE246" s="52"/>
      <c r="CF246" s="52" t="s">
        <v>543</v>
      </c>
      <c r="CG246" s="52"/>
      <c r="CH246" s="52" t="s">
        <v>544</v>
      </c>
      <c r="CI246" s="52"/>
      <c r="CJ246" s="52"/>
      <c r="CK246" s="52"/>
      <c r="CL246" s="52" t="s">
        <v>544</v>
      </c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</row>
    <row r="247" spans="77:101" ht="16.5" x14ac:dyDescent="0.2">
      <c r="BY247" s="52">
        <v>243</v>
      </c>
      <c r="BZ247" s="52">
        <v>3</v>
      </c>
      <c r="CA247" s="54" t="s">
        <v>542</v>
      </c>
      <c r="CB247" s="52">
        <v>43</v>
      </c>
      <c r="CC247" s="52"/>
      <c r="CD247" s="52"/>
      <c r="CE247" s="52"/>
      <c r="CF247" s="52" t="s">
        <v>543</v>
      </c>
      <c r="CG247" s="52"/>
      <c r="CH247" s="52" t="s">
        <v>544</v>
      </c>
      <c r="CI247" s="52"/>
      <c r="CJ247" s="52"/>
      <c r="CK247" s="52"/>
      <c r="CL247" s="52" t="s">
        <v>544</v>
      </c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</row>
    <row r="248" spans="77:101" ht="16.5" x14ac:dyDescent="0.2">
      <c r="BY248" s="52">
        <v>244</v>
      </c>
      <c r="BZ248" s="52">
        <v>3</v>
      </c>
      <c r="CA248" s="54" t="s">
        <v>542</v>
      </c>
      <c r="CB248" s="52">
        <v>44</v>
      </c>
      <c r="CC248" s="52"/>
      <c r="CD248" s="52"/>
      <c r="CE248" s="52"/>
      <c r="CF248" s="52" t="s">
        <v>543</v>
      </c>
      <c r="CG248" s="52"/>
      <c r="CH248" s="52" t="s">
        <v>544</v>
      </c>
      <c r="CI248" s="52"/>
      <c r="CJ248" s="52"/>
      <c r="CK248" s="52"/>
      <c r="CL248" s="52" t="s">
        <v>544</v>
      </c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</row>
    <row r="249" spans="77:101" ht="16.5" x14ac:dyDescent="0.2">
      <c r="BY249" s="52">
        <v>245</v>
      </c>
      <c r="BZ249" s="52">
        <v>3</v>
      </c>
      <c r="CA249" s="54" t="s">
        <v>542</v>
      </c>
      <c r="CB249" s="52">
        <v>45</v>
      </c>
      <c r="CC249" s="52"/>
      <c r="CD249" s="52"/>
      <c r="CE249" s="52"/>
      <c r="CF249" s="52" t="s">
        <v>543</v>
      </c>
      <c r="CG249" s="52"/>
      <c r="CH249" s="52" t="s">
        <v>544</v>
      </c>
      <c r="CI249" s="52"/>
      <c r="CJ249" s="52"/>
      <c r="CK249" s="52"/>
      <c r="CL249" s="52" t="s">
        <v>544</v>
      </c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</row>
    <row r="250" spans="77:101" ht="16.5" x14ac:dyDescent="0.2">
      <c r="BY250" s="52">
        <v>246</v>
      </c>
      <c r="BZ250" s="52">
        <v>3</v>
      </c>
      <c r="CA250" s="54" t="s">
        <v>542</v>
      </c>
      <c r="CB250" s="52">
        <v>46</v>
      </c>
      <c r="CC250" s="52"/>
      <c r="CD250" s="52"/>
      <c r="CE250" s="52"/>
      <c r="CF250" s="52" t="s">
        <v>543</v>
      </c>
      <c r="CG250" s="52"/>
      <c r="CH250" s="52" t="s">
        <v>544</v>
      </c>
      <c r="CI250" s="52"/>
      <c r="CJ250" s="52"/>
      <c r="CK250" s="52"/>
      <c r="CL250" s="52" t="s">
        <v>544</v>
      </c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</row>
    <row r="251" spans="77:101" ht="16.5" x14ac:dyDescent="0.2">
      <c r="BY251" s="52">
        <v>247</v>
      </c>
      <c r="BZ251" s="52">
        <v>3</v>
      </c>
      <c r="CA251" s="54" t="s">
        <v>542</v>
      </c>
      <c r="CB251" s="52">
        <v>47</v>
      </c>
      <c r="CC251" s="52"/>
      <c r="CD251" s="52"/>
      <c r="CE251" s="52"/>
      <c r="CF251" s="52" t="s">
        <v>543</v>
      </c>
      <c r="CG251" s="52"/>
      <c r="CH251" s="52" t="s">
        <v>544</v>
      </c>
      <c r="CI251" s="52"/>
      <c r="CJ251" s="52"/>
      <c r="CK251" s="52"/>
      <c r="CL251" s="52" t="s">
        <v>544</v>
      </c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</row>
    <row r="252" spans="77:101" ht="16.5" x14ac:dyDescent="0.2">
      <c r="BY252" s="52">
        <v>248</v>
      </c>
      <c r="BZ252" s="52">
        <v>3</v>
      </c>
      <c r="CA252" s="54" t="s">
        <v>542</v>
      </c>
      <c r="CB252" s="52">
        <v>48</v>
      </c>
      <c r="CC252" s="52"/>
      <c r="CD252" s="52"/>
      <c r="CE252" s="52"/>
      <c r="CF252" s="52" t="s">
        <v>543</v>
      </c>
      <c r="CG252" s="52"/>
      <c r="CH252" s="52" t="s">
        <v>544</v>
      </c>
      <c r="CI252" s="52"/>
      <c r="CJ252" s="52"/>
      <c r="CK252" s="52"/>
      <c r="CL252" s="52" t="s">
        <v>544</v>
      </c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</row>
    <row r="253" spans="77:101" ht="16.5" x14ac:dyDescent="0.2">
      <c r="BY253" s="52">
        <v>249</v>
      </c>
      <c r="BZ253" s="52">
        <v>3</v>
      </c>
      <c r="CA253" s="54" t="s">
        <v>542</v>
      </c>
      <c r="CB253" s="52">
        <v>49</v>
      </c>
      <c r="CC253" s="52"/>
      <c r="CD253" s="52"/>
      <c r="CE253" s="52"/>
      <c r="CF253" s="52" t="s">
        <v>543</v>
      </c>
      <c r="CG253" s="52"/>
      <c r="CH253" s="52" t="s">
        <v>544</v>
      </c>
      <c r="CI253" s="52"/>
      <c r="CJ253" s="52"/>
      <c r="CK253" s="52"/>
      <c r="CL253" s="52" t="s">
        <v>544</v>
      </c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</row>
    <row r="254" spans="77:101" ht="16.5" x14ac:dyDescent="0.2">
      <c r="BY254" s="52">
        <v>250</v>
      </c>
      <c r="BZ254" s="52">
        <v>3</v>
      </c>
      <c r="CA254" s="54" t="s">
        <v>542</v>
      </c>
      <c r="CB254" s="52">
        <v>50</v>
      </c>
      <c r="CC254" s="52"/>
      <c r="CD254" s="52"/>
      <c r="CE254" s="52"/>
      <c r="CF254" s="52" t="s">
        <v>543</v>
      </c>
      <c r="CG254" s="52"/>
      <c r="CH254" s="52" t="s">
        <v>544</v>
      </c>
      <c r="CI254" s="52"/>
      <c r="CJ254" s="52"/>
      <c r="CK254" s="52"/>
      <c r="CL254" s="52" t="s">
        <v>544</v>
      </c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</row>
    <row r="255" spans="77:101" ht="16.5" x14ac:dyDescent="0.2">
      <c r="BY255" s="52">
        <v>251</v>
      </c>
      <c r="BZ255" s="52">
        <v>3</v>
      </c>
      <c r="CA255" s="54" t="s">
        <v>542</v>
      </c>
      <c r="CB255" s="52">
        <v>51</v>
      </c>
      <c r="CC255" s="52"/>
      <c r="CD255" s="52"/>
      <c r="CE255" s="52"/>
      <c r="CF255" s="52" t="s">
        <v>543</v>
      </c>
      <c r="CG255" s="52"/>
      <c r="CH255" s="52" t="s">
        <v>544</v>
      </c>
      <c r="CI255" s="52"/>
      <c r="CJ255" s="52"/>
      <c r="CK255" s="52"/>
      <c r="CL255" s="52" t="s">
        <v>544</v>
      </c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</row>
    <row r="256" spans="77:101" ht="16.5" x14ac:dyDescent="0.2">
      <c r="BY256" s="52">
        <v>252</v>
      </c>
      <c r="BZ256" s="52">
        <v>3</v>
      </c>
      <c r="CA256" s="54" t="s">
        <v>542</v>
      </c>
      <c r="CB256" s="52">
        <v>52</v>
      </c>
      <c r="CC256" s="52"/>
      <c r="CD256" s="52"/>
      <c r="CE256" s="52"/>
      <c r="CF256" s="52" t="s">
        <v>543</v>
      </c>
      <c r="CG256" s="52"/>
      <c r="CH256" s="52" t="s">
        <v>544</v>
      </c>
      <c r="CI256" s="52"/>
      <c r="CJ256" s="52"/>
      <c r="CK256" s="52"/>
      <c r="CL256" s="52" t="s">
        <v>544</v>
      </c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</row>
    <row r="257" spans="77:101" ht="16.5" x14ac:dyDescent="0.2">
      <c r="BY257" s="52">
        <v>253</v>
      </c>
      <c r="BZ257" s="52">
        <v>3</v>
      </c>
      <c r="CA257" s="54" t="s">
        <v>542</v>
      </c>
      <c r="CB257" s="52">
        <v>53</v>
      </c>
      <c r="CC257" s="52"/>
      <c r="CD257" s="52"/>
      <c r="CE257" s="52"/>
      <c r="CF257" s="52" t="s">
        <v>543</v>
      </c>
      <c r="CG257" s="52"/>
      <c r="CH257" s="52" t="s">
        <v>544</v>
      </c>
      <c r="CI257" s="52"/>
      <c r="CJ257" s="52"/>
      <c r="CK257" s="52"/>
      <c r="CL257" s="52" t="s">
        <v>544</v>
      </c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</row>
    <row r="258" spans="77:101" ht="16.5" x14ac:dyDescent="0.2">
      <c r="BY258" s="52">
        <v>254</v>
      </c>
      <c r="BZ258" s="52">
        <v>3</v>
      </c>
      <c r="CA258" s="54" t="s">
        <v>542</v>
      </c>
      <c r="CB258" s="52">
        <v>54</v>
      </c>
      <c r="CC258" s="52"/>
      <c r="CD258" s="52"/>
      <c r="CE258" s="52"/>
      <c r="CF258" s="52" t="s">
        <v>543</v>
      </c>
      <c r="CG258" s="52"/>
      <c r="CH258" s="52" t="s">
        <v>544</v>
      </c>
      <c r="CI258" s="52"/>
      <c r="CJ258" s="52"/>
      <c r="CK258" s="52"/>
      <c r="CL258" s="52" t="s">
        <v>544</v>
      </c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</row>
    <row r="259" spans="77:101" ht="16.5" x14ac:dyDescent="0.2">
      <c r="BY259" s="52">
        <v>255</v>
      </c>
      <c r="BZ259" s="52">
        <v>3</v>
      </c>
      <c r="CA259" s="54" t="s">
        <v>542</v>
      </c>
      <c r="CB259" s="52">
        <v>55</v>
      </c>
      <c r="CC259" s="52"/>
      <c r="CD259" s="52"/>
      <c r="CE259" s="52"/>
      <c r="CF259" s="52" t="s">
        <v>543</v>
      </c>
      <c r="CG259" s="52"/>
      <c r="CH259" s="52" t="s">
        <v>544</v>
      </c>
      <c r="CI259" s="52"/>
      <c r="CJ259" s="52"/>
      <c r="CK259" s="52"/>
      <c r="CL259" s="52" t="s">
        <v>544</v>
      </c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</row>
    <row r="260" spans="77:101" ht="16.5" x14ac:dyDescent="0.2">
      <c r="BY260" s="52">
        <v>256</v>
      </c>
      <c r="BZ260" s="52">
        <v>3</v>
      </c>
      <c r="CA260" s="54" t="s">
        <v>542</v>
      </c>
      <c r="CB260" s="52">
        <v>56</v>
      </c>
      <c r="CC260" s="52"/>
      <c r="CD260" s="52"/>
      <c r="CE260" s="52"/>
      <c r="CF260" s="52" t="s">
        <v>543</v>
      </c>
      <c r="CG260" s="52"/>
      <c r="CH260" s="52" t="s">
        <v>544</v>
      </c>
      <c r="CI260" s="52"/>
      <c r="CJ260" s="52"/>
      <c r="CK260" s="52"/>
      <c r="CL260" s="52" t="s">
        <v>544</v>
      </c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</row>
    <row r="261" spans="77:101" ht="16.5" x14ac:dyDescent="0.2">
      <c r="BY261" s="52">
        <v>257</v>
      </c>
      <c r="BZ261" s="52">
        <v>3</v>
      </c>
      <c r="CA261" s="54" t="s">
        <v>542</v>
      </c>
      <c r="CB261" s="52">
        <v>57</v>
      </c>
      <c r="CC261" s="52"/>
      <c r="CD261" s="52"/>
      <c r="CE261" s="52"/>
      <c r="CF261" s="52" t="s">
        <v>543</v>
      </c>
      <c r="CG261" s="52"/>
      <c r="CH261" s="52" t="s">
        <v>544</v>
      </c>
      <c r="CI261" s="52"/>
      <c r="CJ261" s="52"/>
      <c r="CK261" s="52"/>
      <c r="CL261" s="52" t="s">
        <v>544</v>
      </c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</row>
    <row r="262" spans="77:101" ht="16.5" x14ac:dyDescent="0.2">
      <c r="BY262" s="52">
        <v>258</v>
      </c>
      <c r="BZ262" s="52">
        <v>3</v>
      </c>
      <c r="CA262" s="54" t="s">
        <v>542</v>
      </c>
      <c r="CB262" s="52">
        <v>58</v>
      </c>
      <c r="CC262" s="52"/>
      <c r="CD262" s="52"/>
      <c r="CE262" s="52"/>
      <c r="CF262" s="52" t="s">
        <v>543</v>
      </c>
      <c r="CG262" s="52"/>
      <c r="CH262" s="52" t="s">
        <v>544</v>
      </c>
      <c r="CI262" s="52"/>
      <c r="CJ262" s="52"/>
      <c r="CK262" s="52"/>
      <c r="CL262" s="52" t="s">
        <v>544</v>
      </c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</row>
    <row r="263" spans="77:101" ht="16.5" x14ac:dyDescent="0.2">
      <c r="BY263" s="52">
        <v>259</v>
      </c>
      <c r="BZ263" s="52">
        <v>3</v>
      </c>
      <c r="CA263" s="54" t="s">
        <v>542</v>
      </c>
      <c r="CB263" s="52">
        <v>59</v>
      </c>
      <c r="CC263" s="52"/>
      <c r="CD263" s="52"/>
      <c r="CE263" s="52"/>
      <c r="CF263" s="52" t="s">
        <v>543</v>
      </c>
      <c r="CG263" s="52"/>
      <c r="CH263" s="52" t="s">
        <v>544</v>
      </c>
      <c r="CI263" s="52"/>
      <c r="CJ263" s="52"/>
      <c r="CK263" s="52"/>
      <c r="CL263" s="52" t="s">
        <v>544</v>
      </c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</row>
    <row r="264" spans="77:101" ht="16.5" x14ac:dyDescent="0.2">
      <c r="BY264" s="52">
        <v>260</v>
      </c>
      <c r="BZ264" s="52">
        <v>3</v>
      </c>
      <c r="CA264" s="54" t="s">
        <v>542</v>
      </c>
      <c r="CB264" s="52">
        <v>60</v>
      </c>
      <c r="CC264" s="52"/>
      <c r="CD264" s="52"/>
      <c r="CE264" s="52"/>
      <c r="CF264" s="52" t="s">
        <v>543</v>
      </c>
      <c r="CG264" s="52"/>
      <c r="CH264" s="52" t="s">
        <v>544</v>
      </c>
      <c r="CI264" s="52"/>
      <c r="CJ264" s="52"/>
      <c r="CK264" s="52"/>
      <c r="CL264" s="52" t="s">
        <v>544</v>
      </c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</row>
    <row r="265" spans="77:101" ht="16.5" x14ac:dyDescent="0.2">
      <c r="BY265" s="52">
        <v>261</v>
      </c>
      <c r="BZ265" s="52">
        <v>3</v>
      </c>
      <c r="CA265" s="54" t="s">
        <v>542</v>
      </c>
      <c r="CB265" s="52">
        <v>61</v>
      </c>
      <c r="CC265" s="52"/>
      <c r="CD265" s="52"/>
      <c r="CE265" s="52"/>
      <c r="CF265" s="52" t="s">
        <v>543</v>
      </c>
      <c r="CG265" s="52"/>
      <c r="CH265" s="52" t="s">
        <v>544</v>
      </c>
      <c r="CI265" s="52"/>
      <c r="CJ265" s="52"/>
      <c r="CK265" s="52"/>
      <c r="CL265" s="52" t="s">
        <v>544</v>
      </c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</row>
    <row r="266" spans="77:101" ht="16.5" x14ac:dyDescent="0.2">
      <c r="BY266" s="52">
        <v>262</v>
      </c>
      <c r="BZ266" s="52">
        <v>3</v>
      </c>
      <c r="CA266" s="54" t="s">
        <v>542</v>
      </c>
      <c r="CB266" s="52">
        <v>62</v>
      </c>
      <c r="CC266" s="52"/>
      <c r="CD266" s="52"/>
      <c r="CE266" s="52"/>
      <c r="CF266" s="52" t="s">
        <v>543</v>
      </c>
      <c r="CG266" s="52"/>
      <c r="CH266" s="52" t="s">
        <v>544</v>
      </c>
      <c r="CI266" s="52"/>
      <c r="CJ266" s="52"/>
      <c r="CK266" s="52"/>
      <c r="CL266" s="52" t="s">
        <v>544</v>
      </c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</row>
    <row r="267" spans="77:101" ht="16.5" x14ac:dyDescent="0.2">
      <c r="BY267" s="52">
        <v>263</v>
      </c>
      <c r="BZ267" s="52">
        <v>3</v>
      </c>
      <c r="CA267" s="54" t="s">
        <v>542</v>
      </c>
      <c r="CB267" s="52">
        <v>63</v>
      </c>
      <c r="CC267" s="52"/>
      <c r="CD267" s="52"/>
      <c r="CE267" s="52"/>
      <c r="CF267" s="52" t="s">
        <v>543</v>
      </c>
      <c r="CG267" s="52"/>
      <c r="CH267" s="52" t="s">
        <v>544</v>
      </c>
      <c r="CI267" s="52"/>
      <c r="CJ267" s="52"/>
      <c r="CK267" s="52"/>
      <c r="CL267" s="52" t="s">
        <v>544</v>
      </c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</row>
    <row r="268" spans="77:101" ht="16.5" x14ac:dyDescent="0.2">
      <c r="BY268" s="52">
        <v>264</v>
      </c>
      <c r="BZ268" s="52">
        <v>3</v>
      </c>
      <c r="CA268" s="54" t="s">
        <v>542</v>
      </c>
      <c r="CB268" s="52">
        <v>64</v>
      </c>
      <c r="CC268" s="52"/>
      <c r="CD268" s="52"/>
      <c r="CE268" s="52"/>
      <c r="CF268" s="52" t="s">
        <v>543</v>
      </c>
      <c r="CG268" s="52"/>
      <c r="CH268" s="52" t="s">
        <v>544</v>
      </c>
      <c r="CI268" s="52"/>
      <c r="CJ268" s="52"/>
      <c r="CK268" s="52"/>
      <c r="CL268" s="52" t="s">
        <v>544</v>
      </c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</row>
    <row r="269" spans="77:101" ht="16.5" x14ac:dyDescent="0.2">
      <c r="BY269" s="52">
        <v>265</v>
      </c>
      <c r="BZ269" s="52">
        <v>3</v>
      </c>
      <c r="CA269" s="54" t="s">
        <v>542</v>
      </c>
      <c r="CB269" s="52">
        <v>65</v>
      </c>
      <c r="CC269" s="52"/>
      <c r="CD269" s="52"/>
      <c r="CE269" s="52"/>
      <c r="CF269" s="52" t="s">
        <v>543</v>
      </c>
      <c r="CG269" s="52"/>
      <c r="CH269" s="52" t="s">
        <v>544</v>
      </c>
      <c r="CI269" s="52"/>
      <c r="CJ269" s="52"/>
      <c r="CK269" s="52"/>
      <c r="CL269" s="52" t="s">
        <v>544</v>
      </c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</row>
    <row r="270" spans="77:101" ht="16.5" x14ac:dyDescent="0.2">
      <c r="BY270" s="52">
        <v>266</v>
      </c>
      <c r="BZ270" s="52">
        <v>3</v>
      </c>
      <c r="CA270" s="54" t="s">
        <v>542</v>
      </c>
      <c r="CB270" s="52">
        <v>66</v>
      </c>
      <c r="CC270" s="52"/>
      <c r="CD270" s="52"/>
      <c r="CE270" s="52"/>
      <c r="CF270" s="52" t="s">
        <v>543</v>
      </c>
      <c r="CG270" s="52"/>
      <c r="CH270" s="52" t="s">
        <v>544</v>
      </c>
      <c r="CI270" s="52"/>
      <c r="CJ270" s="52"/>
      <c r="CK270" s="52"/>
      <c r="CL270" s="52" t="s">
        <v>544</v>
      </c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</row>
    <row r="271" spans="77:101" ht="16.5" x14ac:dyDescent="0.2">
      <c r="BY271" s="52">
        <v>267</v>
      </c>
      <c r="BZ271" s="52">
        <v>3</v>
      </c>
      <c r="CA271" s="54" t="s">
        <v>542</v>
      </c>
      <c r="CB271" s="52">
        <v>67</v>
      </c>
      <c r="CC271" s="52"/>
      <c r="CD271" s="52"/>
      <c r="CE271" s="52"/>
      <c r="CF271" s="52" t="s">
        <v>543</v>
      </c>
      <c r="CG271" s="52"/>
      <c r="CH271" s="52" t="s">
        <v>544</v>
      </c>
      <c r="CI271" s="52"/>
      <c r="CJ271" s="52"/>
      <c r="CK271" s="52"/>
      <c r="CL271" s="52" t="s">
        <v>544</v>
      </c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</row>
    <row r="272" spans="77:101" ht="16.5" x14ac:dyDescent="0.2">
      <c r="BY272" s="52">
        <v>268</v>
      </c>
      <c r="BZ272" s="52">
        <v>3</v>
      </c>
      <c r="CA272" s="54" t="s">
        <v>542</v>
      </c>
      <c r="CB272" s="52">
        <v>68</v>
      </c>
      <c r="CC272" s="52"/>
      <c r="CD272" s="52"/>
      <c r="CE272" s="52"/>
      <c r="CF272" s="52" t="s">
        <v>543</v>
      </c>
      <c r="CG272" s="52"/>
      <c r="CH272" s="52" t="s">
        <v>544</v>
      </c>
      <c r="CI272" s="52"/>
      <c r="CJ272" s="52"/>
      <c r="CK272" s="52"/>
      <c r="CL272" s="52" t="s">
        <v>544</v>
      </c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</row>
    <row r="273" spans="77:101" ht="16.5" x14ac:dyDescent="0.2">
      <c r="BY273" s="52">
        <v>269</v>
      </c>
      <c r="BZ273" s="52">
        <v>3</v>
      </c>
      <c r="CA273" s="54" t="s">
        <v>542</v>
      </c>
      <c r="CB273" s="52">
        <v>69</v>
      </c>
      <c r="CC273" s="52"/>
      <c r="CD273" s="52"/>
      <c r="CE273" s="52"/>
      <c r="CF273" s="52" t="s">
        <v>543</v>
      </c>
      <c r="CG273" s="52"/>
      <c r="CH273" s="52" t="s">
        <v>544</v>
      </c>
      <c r="CI273" s="52"/>
      <c r="CJ273" s="52"/>
      <c r="CK273" s="52"/>
      <c r="CL273" s="52" t="s">
        <v>544</v>
      </c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</row>
    <row r="274" spans="77:101" ht="16.5" x14ac:dyDescent="0.2">
      <c r="BY274" s="52">
        <v>270</v>
      </c>
      <c r="BZ274" s="52">
        <v>3</v>
      </c>
      <c r="CA274" s="54" t="s">
        <v>542</v>
      </c>
      <c r="CB274" s="52">
        <v>70</v>
      </c>
      <c r="CC274" s="52"/>
      <c r="CD274" s="52"/>
      <c r="CE274" s="52"/>
      <c r="CF274" s="52" t="s">
        <v>543</v>
      </c>
      <c r="CG274" s="52"/>
      <c r="CH274" s="52" t="s">
        <v>544</v>
      </c>
      <c r="CI274" s="52"/>
      <c r="CJ274" s="52"/>
      <c r="CK274" s="52"/>
      <c r="CL274" s="52" t="s">
        <v>544</v>
      </c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</row>
    <row r="275" spans="77:101" ht="16.5" x14ac:dyDescent="0.2">
      <c r="BY275" s="52">
        <v>271</v>
      </c>
      <c r="BZ275" s="52">
        <v>3</v>
      </c>
      <c r="CA275" s="54" t="s">
        <v>542</v>
      </c>
      <c r="CB275" s="52">
        <v>71</v>
      </c>
      <c r="CC275" s="52"/>
      <c r="CD275" s="52"/>
      <c r="CE275" s="52"/>
      <c r="CF275" s="52" t="s">
        <v>543</v>
      </c>
      <c r="CG275" s="52"/>
      <c r="CH275" s="52" t="s">
        <v>544</v>
      </c>
      <c r="CI275" s="52"/>
      <c r="CJ275" s="52"/>
      <c r="CK275" s="52"/>
      <c r="CL275" s="52" t="s">
        <v>544</v>
      </c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</row>
    <row r="276" spans="77:101" ht="16.5" x14ac:dyDescent="0.2">
      <c r="BY276" s="52">
        <v>272</v>
      </c>
      <c r="BZ276" s="52">
        <v>3</v>
      </c>
      <c r="CA276" s="54" t="s">
        <v>542</v>
      </c>
      <c r="CB276" s="52">
        <v>72</v>
      </c>
      <c r="CC276" s="52"/>
      <c r="CD276" s="52"/>
      <c r="CE276" s="52"/>
      <c r="CF276" s="52" t="s">
        <v>543</v>
      </c>
      <c r="CG276" s="52"/>
      <c r="CH276" s="52" t="s">
        <v>544</v>
      </c>
      <c r="CI276" s="52"/>
      <c r="CJ276" s="52"/>
      <c r="CK276" s="52"/>
      <c r="CL276" s="52" t="s">
        <v>544</v>
      </c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</row>
    <row r="277" spans="77:101" ht="16.5" x14ac:dyDescent="0.2">
      <c r="BY277" s="52">
        <v>273</v>
      </c>
      <c r="BZ277" s="52">
        <v>3</v>
      </c>
      <c r="CA277" s="54" t="s">
        <v>542</v>
      </c>
      <c r="CB277" s="52">
        <v>73</v>
      </c>
      <c r="CC277" s="52"/>
      <c r="CD277" s="52"/>
      <c r="CE277" s="52"/>
      <c r="CF277" s="52" t="s">
        <v>543</v>
      </c>
      <c r="CG277" s="52"/>
      <c r="CH277" s="52" t="s">
        <v>544</v>
      </c>
      <c r="CI277" s="52"/>
      <c r="CJ277" s="52"/>
      <c r="CK277" s="52"/>
      <c r="CL277" s="52" t="s">
        <v>544</v>
      </c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</row>
    <row r="278" spans="77:101" ht="16.5" x14ac:dyDescent="0.2">
      <c r="BY278" s="52">
        <v>274</v>
      </c>
      <c r="BZ278" s="52">
        <v>3</v>
      </c>
      <c r="CA278" s="54" t="s">
        <v>542</v>
      </c>
      <c r="CB278" s="52">
        <v>74</v>
      </c>
      <c r="CC278" s="52"/>
      <c r="CD278" s="52"/>
      <c r="CE278" s="52"/>
      <c r="CF278" s="52" t="s">
        <v>543</v>
      </c>
      <c r="CG278" s="52"/>
      <c r="CH278" s="52" t="s">
        <v>544</v>
      </c>
      <c r="CI278" s="52"/>
      <c r="CJ278" s="52"/>
      <c r="CK278" s="52"/>
      <c r="CL278" s="52" t="s">
        <v>544</v>
      </c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</row>
    <row r="279" spans="77:101" ht="16.5" x14ac:dyDescent="0.2">
      <c r="BY279" s="52">
        <v>275</v>
      </c>
      <c r="BZ279" s="52">
        <v>3</v>
      </c>
      <c r="CA279" s="54" t="s">
        <v>542</v>
      </c>
      <c r="CB279" s="52">
        <v>75</v>
      </c>
      <c r="CC279" s="52"/>
      <c r="CD279" s="52"/>
      <c r="CE279" s="52"/>
      <c r="CF279" s="52" t="s">
        <v>543</v>
      </c>
      <c r="CG279" s="52"/>
      <c r="CH279" s="52" t="s">
        <v>544</v>
      </c>
      <c r="CI279" s="52"/>
      <c r="CJ279" s="52"/>
      <c r="CK279" s="52"/>
      <c r="CL279" s="52" t="s">
        <v>544</v>
      </c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</row>
    <row r="280" spans="77:101" ht="16.5" x14ac:dyDescent="0.2">
      <c r="BY280" s="52">
        <v>276</v>
      </c>
      <c r="BZ280" s="52">
        <v>3</v>
      </c>
      <c r="CA280" s="54" t="s">
        <v>542</v>
      </c>
      <c r="CB280" s="52">
        <v>76</v>
      </c>
      <c r="CC280" s="52"/>
      <c r="CD280" s="52"/>
      <c r="CE280" s="52"/>
      <c r="CF280" s="52" t="s">
        <v>543</v>
      </c>
      <c r="CG280" s="52"/>
      <c r="CH280" s="52" t="s">
        <v>544</v>
      </c>
      <c r="CI280" s="52"/>
      <c r="CJ280" s="52"/>
      <c r="CK280" s="52"/>
      <c r="CL280" s="52" t="s">
        <v>544</v>
      </c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</row>
    <row r="281" spans="77:101" ht="16.5" x14ac:dyDescent="0.2">
      <c r="BY281" s="52">
        <v>277</v>
      </c>
      <c r="BZ281" s="52">
        <v>3</v>
      </c>
      <c r="CA281" s="54" t="s">
        <v>542</v>
      </c>
      <c r="CB281" s="52">
        <v>77</v>
      </c>
      <c r="CC281" s="52"/>
      <c r="CD281" s="52"/>
      <c r="CE281" s="52"/>
      <c r="CF281" s="52" t="s">
        <v>543</v>
      </c>
      <c r="CG281" s="52"/>
      <c r="CH281" s="52" t="s">
        <v>544</v>
      </c>
      <c r="CI281" s="52"/>
      <c r="CJ281" s="52"/>
      <c r="CK281" s="52"/>
      <c r="CL281" s="52" t="s">
        <v>544</v>
      </c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</row>
    <row r="282" spans="77:101" ht="16.5" x14ac:dyDescent="0.2">
      <c r="BY282" s="52">
        <v>278</v>
      </c>
      <c r="BZ282" s="52">
        <v>3</v>
      </c>
      <c r="CA282" s="54" t="s">
        <v>542</v>
      </c>
      <c r="CB282" s="52">
        <v>78</v>
      </c>
      <c r="CC282" s="52"/>
      <c r="CD282" s="52"/>
      <c r="CE282" s="52"/>
      <c r="CF282" s="52" t="s">
        <v>543</v>
      </c>
      <c r="CG282" s="52"/>
      <c r="CH282" s="52" t="s">
        <v>544</v>
      </c>
      <c r="CI282" s="52"/>
      <c r="CJ282" s="52"/>
      <c r="CK282" s="52"/>
      <c r="CL282" s="52" t="s">
        <v>544</v>
      </c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</row>
    <row r="283" spans="77:101" ht="16.5" x14ac:dyDescent="0.2">
      <c r="BY283" s="52">
        <v>279</v>
      </c>
      <c r="BZ283" s="52">
        <v>3</v>
      </c>
      <c r="CA283" s="54" t="s">
        <v>542</v>
      </c>
      <c r="CB283" s="52">
        <v>79</v>
      </c>
      <c r="CC283" s="52"/>
      <c r="CD283" s="52"/>
      <c r="CE283" s="52"/>
      <c r="CF283" s="52" t="s">
        <v>543</v>
      </c>
      <c r="CG283" s="52"/>
      <c r="CH283" s="52" t="s">
        <v>544</v>
      </c>
      <c r="CI283" s="52"/>
      <c r="CJ283" s="52"/>
      <c r="CK283" s="52"/>
      <c r="CL283" s="52" t="s">
        <v>544</v>
      </c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</row>
    <row r="284" spans="77:101" ht="16.5" x14ac:dyDescent="0.2">
      <c r="BY284" s="52">
        <v>280</v>
      </c>
      <c r="BZ284" s="52">
        <v>3</v>
      </c>
      <c r="CA284" s="54" t="s">
        <v>542</v>
      </c>
      <c r="CB284" s="52">
        <v>80</v>
      </c>
      <c r="CC284" s="52"/>
      <c r="CD284" s="52"/>
      <c r="CE284" s="52"/>
      <c r="CF284" s="52" t="s">
        <v>543</v>
      </c>
      <c r="CG284" s="52"/>
      <c r="CH284" s="52" t="s">
        <v>544</v>
      </c>
      <c r="CI284" s="52"/>
      <c r="CJ284" s="52"/>
      <c r="CK284" s="52"/>
      <c r="CL284" s="52" t="s">
        <v>544</v>
      </c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</row>
    <row r="285" spans="77:101" ht="16.5" x14ac:dyDescent="0.2">
      <c r="BY285" s="52">
        <v>281</v>
      </c>
      <c r="BZ285" s="52">
        <v>3</v>
      </c>
      <c r="CA285" s="54" t="s">
        <v>542</v>
      </c>
      <c r="CB285" s="52">
        <v>81</v>
      </c>
      <c r="CC285" s="52"/>
      <c r="CD285" s="52"/>
      <c r="CE285" s="52"/>
      <c r="CF285" s="52" t="s">
        <v>543</v>
      </c>
      <c r="CG285" s="52"/>
      <c r="CH285" s="52" t="s">
        <v>544</v>
      </c>
      <c r="CI285" s="52"/>
      <c r="CJ285" s="52"/>
      <c r="CK285" s="52"/>
      <c r="CL285" s="52" t="s">
        <v>544</v>
      </c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</row>
    <row r="286" spans="77:101" ht="16.5" x14ac:dyDescent="0.2">
      <c r="BY286" s="52">
        <v>282</v>
      </c>
      <c r="BZ286" s="52">
        <v>3</v>
      </c>
      <c r="CA286" s="54" t="s">
        <v>542</v>
      </c>
      <c r="CB286" s="52">
        <v>82</v>
      </c>
      <c r="CC286" s="52"/>
      <c r="CD286" s="52"/>
      <c r="CE286" s="52"/>
      <c r="CF286" s="52" t="s">
        <v>543</v>
      </c>
      <c r="CG286" s="52"/>
      <c r="CH286" s="52" t="s">
        <v>544</v>
      </c>
      <c r="CI286" s="52"/>
      <c r="CJ286" s="52"/>
      <c r="CK286" s="52"/>
      <c r="CL286" s="52" t="s">
        <v>544</v>
      </c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</row>
    <row r="287" spans="77:101" ht="16.5" x14ac:dyDescent="0.2">
      <c r="BY287" s="52">
        <v>283</v>
      </c>
      <c r="BZ287" s="52">
        <v>3</v>
      </c>
      <c r="CA287" s="54" t="s">
        <v>542</v>
      </c>
      <c r="CB287" s="52">
        <v>83</v>
      </c>
      <c r="CC287" s="52"/>
      <c r="CD287" s="52"/>
      <c r="CE287" s="52"/>
      <c r="CF287" s="52" t="s">
        <v>543</v>
      </c>
      <c r="CG287" s="52"/>
      <c r="CH287" s="52" t="s">
        <v>544</v>
      </c>
      <c r="CI287" s="52"/>
      <c r="CJ287" s="52"/>
      <c r="CK287" s="52"/>
      <c r="CL287" s="52" t="s">
        <v>544</v>
      </c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</row>
    <row r="288" spans="77:101" ht="16.5" x14ac:dyDescent="0.2">
      <c r="BY288" s="52">
        <v>284</v>
      </c>
      <c r="BZ288" s="52">
        <v>3</v>
      </c>
      <c r="CA288" s="54" t="s">
        <v>542</v>
      </c>
      <c r="CB288" s="52">
        <v>84</v>
      </c>
      <c r="CC288" s="52"/>
      <c r="CD288" s="52"/>
      <c r="CE288" s="52"/>
      <c r="CF288" s="52" t="s">
        <v>543</v>
      </c>
      <c r="CG288" s="52"/>
      <c r="CH288" s="52" t="s">
        <v>544</v>
      </c>
      <c r="CI288" s="52"/>
      <c r="CJ288" s="52"/>
      <c r="CK288" s="52"/>
      <c r="CL288" s="52" t="s">
        <v>544</v>
      </c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</row>
    <row r="289" spans="77:101" ht="16.5" x14ac:dyDescent="0.2">
      <c r="BY289" s="52">
        <v>285</v>
      </c>
      <c r="BZ289" s="52">
        <v>3</v>
      </c>
      <c r="CA289" s="54" t="s">
        <v>542</v>
      </c>
      <c r="CB289" s="52">
        <v>85</v>
      </c>
      <c r="CC289" s="52"/>
      <c r="CD289" s="52"/>
      <c r="CE289" s="52"/>
      <c r="CF289" s="52" t="s">
        <v>543</v>
      </c>
      <c r="CG289" s="52"/>
      <c r="CH289" s="52" t="s">
        <v>544</v>
      </c>
      <c r="CI289" s="52"/>
      <c r="CJ289" s="52"/>
      <c r="CK289" s="52"/>
      <c r="CL289" s="52" t="s">
        <v>544</v>
      </c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</row>
    <row r="290" spans="77:101" ht="16.5" x14ac:dyDescent="0.2">
      <c r="BY290" s="52">
        <v>286</v>
      </c>
      <c r="BZ290" s="52">
        <v>3</v>
      </c>
      <c r="CA290" s="54" t="s">
        <v>542</v>
      </c>
      <c r="CB290" s="52">
        <v>86</v>
      </c>
      <c r="CC290" s="52"/>
      <c r="CD290" s="52"/>
      <c r="CE290" s="52"/>
      <c r="CF290" s="52" t="s">
        <v>543</v>
      </c>
      <c r="CG290" s="52"/>
      <c r="CH290" s="52" t="s">
        <v>544</v>
      </c>
      <c r="CI290" s="52"/>
      <c r="CJ290" s="52"/>
      <c r="CK290" s="52"/>
      <c r="CL290" s="52" t="s">
        <v>544</v>
      </c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</row>
    <row r="291" spans="77:101" ht="16.5" x14ac:dyDescent="0.2">
      <c r="BY291" s="52">
        <v>287</v>
      </c>
      <c r="BZ291" s="52">
        <v>3</v>
      </c>
      <c r="CA291" s="54" t="s">
        <v>542</v>
      </c>
      <c r="CB291" s="52">
        <v>87</v>
      </c>
      <c r="CC291" s="52"/>
      <c r="CD291" s="52"/>
      <c r="CE291" s="52"/>
      <c r="CF291" s="52" t="s">
        <v>543</v>
      </c>
      <c r="CG291" s="52"/>
      <c r="CH291" s="52" t="s">
        <v>544</v>
      </c>
      <c r="CI291" s="52"/>
      <c r="CJ291" s="52"/>
      <c r="CK291" s="52"/>
      <c r="CL291" s="52" t="s">
        <v>544</v>
      </c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</row>
    <row r="292" spans="77:101" ht="16.5" x14ac:dyDescent="0.2">
      <c r="BY292" s="52">
        <v>288</v>
      </c>
      <c r="BZ292" s="52">
        <v>3</v>
      </c>
      <c r="CA292" s="54" t="s">
        <v>542</v>
      </c>
      <c r="CB292" s="52">
        <v>88</v>
      </c>
      <c r="CC292" s="52"/>
      <c r="CD292" s="52"/>
      <c r="CE292" s="52"/>
      <c r="CF292" s="52" t="s">
        <v>543</v>
      </c>
      <c r="CG292" s="52"/>
      <c r="CH292" s="52" t="s">
        <v>544</v>
      </c>
      <c r="CI292" s="52"/>
      <c r="CJ292" s="52"/>
      <c r="CK292" s="52"/>
      <c r="CL292" s="52" t="s">
        <v>544</v>
      </c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</row>
    <row r="293" spans="77:101" ht="16.5" x14ac:dyDescent="0.2">
      <c r="BY293" s="52">
        <v>289</v>
      </c>
      <c r="BZ293" s="52">
        <v>3</v>
      </c>
      <c r="CA293" s="54" t="s">
        <v>542</v>
      </c>
      <c r="CB293" s="52">
        <v>89</v>
      </c>
      <c r="CC293" s="52"/>
      <c r="CD293" s="52"/>
      <c r="CE293" s="52"/>
      <c r="CF293" s="52" t="s">
        <v>543</v>
      </c>
      <c r="CG293" s="52"/>
      <c r="CH293" s="52" t="s">
        <v>544</v>
      </c>
      <c r="CI293" s="52"/>
      <c r="CJ293" s="52"/>
      <c r="CK293" s="52"/>
      <c r="CL293" s="52" t="s">
        <v>544</v>
      </c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</row>
    <row r="294" spans="77:101" ht="16.5" x14ac:dyDescent="0.2">
      <c r="BY294" s="52">
        <v>290</v>
      </c>
      <c r="BZ294" s="52">
        <v>3</v>
      </c>
      <c r="CA294" s="54" t="s">
        <v>542</v>
      </c>
      <c r="CB294" s="52">
        <v>90</v>
      </c>
      <c r="CC294" s="52"/>
      <c r="CD294" s="52"/>
      <c r="CE294" s="52"/>
      <c r="CF294" s="52" t="s">
        <v>543</v>
      </c>
      <c r="CG294" s="52"/>
      <c r="CH294" s="52" t="s">
        <v>544</v>
      </c>
      <c r="CI294" s="52"/>
      <c r="CJ294" s="52"/>
      <c r="CK294" s="52"/>
      <c r="CL294" s="52" t="s">
        <v>544</v>
      </c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</row>
    <row r="295" spans="77:101" ht="16.5" x14ac:dyDescent="0.2">
      <c r="BY295" s="52">
        <v>291</v>
      </c>
      <c r="BZ295" s="52">
        <v>3</v>
      </c>
      <c r="CA295" s="54" t="s">
        <v>542</v>
      </c>
      <c r="CB295" s="52">
        <v>91</v>
      </c>
      <c r="CC295" s="52"/>
      <c r="CD295" s="52"/>
      <c r="CE295" s="52"/>
      <c r="CF295" s="52" t="s">
        <v>543</v>
      </c>
      <c r="CG295" s="52"/>
      <c r="CH295" s="52" t="s">
        <v>544</v>
      </c>
      <c r="CI295" s="52"/>
      <c r="CJ295" s="52"/>
      <c r="CK295" s="52"/>
      <c r="CL295" s="52" t="s">
        <v>544</v>
      </c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</row>
    <row r="296" spans="77:101" ht="16.5" x14ac:dyDescent="0.2">
      <c r="BY296" s="52">
        <v>292</v>
      </c>
      <c r="BZ296" s="52">
        <v>3</v>
      </c>
      <c r="CA296" s="54" t="s">
        <v>542</v>
      </c>
      <c r="CB296" s="52">
        <v>92</v>
      </c>
      <c r="CC296" s="52"/>
      <c r="CD296" s="52"/>
      <c r="CE296" s="52"/>
      <c r="CF296" s="52" t="s">
        <v>543</v>
      </c>
      <c r="CG296" s="52"/>
      <c r="CH296" s="52" t="s">
        <v>544</v>
      </c>
      <c r="CI296" s="52"/>
      <c r="CJ296" s="52"/>
      <c r="CK296" s="52"/>
      <c r="CL296" s="52" t="s">
        <v>544</v>
      </c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</row>
    <row r="297" spans="77:101" ht="16.5" x14ac:dyDescent="0.2">
      <c r="BY297" s="52">
        <v>293</v>
      </c>
      <c r="BZ297" s="52">
        <v>3</v>
      </c>
      <c r="CA297" s="54" t="s">
        <v>542</v>
      </c>
      <c r="CB297" s="52">
        <v>93</v>
      </c>
      <c r="CC297" s="52"/>
      <c r="CD297" s="52"/>
      <c r="CE297" s="52"/>
      <c r="CF297" s="52" t="s">
        <v>543</v>
      </c>
      <c r="CG297" s="52"/>
      <c r="CH297" s="52" t="s">
        <v>544</v>
      </c>
      <c r="CI297" s="52"/>
      <c r="CJ297" s="52"/>
      <c r="CK297" s="52"/>
      <c r="CL297" s="52" t="s">
        <v>544</v>
      </c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</row>
    <row r="298" spans="77:101" ht="16.5" x14ac:dyDescent="0.2">
      <c r="BY298" s="52">
        <v>294</v>
      </c>
      <c r="BZ298" s="52">
        <v>3</v>
      </c>
      <c r="CA298" s="54" t="s">
        <v>542</v>
      </c>
      <c r="CB298" s="52">
        <v>94</v>
      </c>
      <c r="CC298" s="52"/>
      <c r="CD298" s="52"/>
      <c r="CE298" s="52"/>
      <c r="CF298" s="52" t="s">
        <v>543</v>
      </c>
      <c r="CG298" s="52"/>
      <c r="CH298" s="52" t="s">
        <v>544</v>
      </c>
      <c r="CI298" s="52"/>
      <c r="CJ298" s="52"/>
      <c r="CK298" s="52"/>
      <c r="CL298" s="52" t="s">
        <v>544</v>
      </c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</row>
    <row r="299" spans="77:101" ht="16.5" x14ac:dyDescent="0.2">
      <c r="BY299" s="52">
        <v>295</v>
      </c>
      <c r="BZ299" s="52">
        <v>3</v>
      </c>
      <c r="CA299" s="54" t="s">
        <v>542</v>
      </c>
      <c r="CB299" s="52">
        <v>95</v>
      </c>
      <c r="CC299" s="52"/>
      <c r="CD299" s="52"/>
      <c r="CE299" s="52"/>
      <c r="CF299" s="52" t="s">
        <v>543</v>
      </c>
      <c r="CG299" s="52"/>
      <c r="CH299" s="52" t="s">
        <v>544</v>
      </c>
      <c r="CI299" s="52"/>
      <c r="CJ299" s="52"/>
      <c r="CK299" s="52"/>
      <c r="CL299" s="52" t="s">
        <v>544</v>
      </c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</row>
    <row r="300" spans="77:101" ht="16.5" x14ac:dyDescent="0.2">
      <c r="BY300" s="52">
        <v>296</v>
      </c>
      <c r="BZ300" s="52">
        <v>3</v>
      </c>
      <c r="CA300" s="54" t="s">
        <v>542</v>
      </c>
      <c r="CB300" s="52">
        <v>96</v>
      </c>
      <c r="CC300" s="52"/>
      <c r="CD300" s="52"/>
      <c r="CE300" s="52"/>
      <c r="CF300" s="52" t="s">
        <v>543</v>
      </c>
      <c r="CG300" s="52"/>
      <c r="CH300" s="52" t="s">
        <v>544</v>
      </c>
      <c r="CI300" s="52"/>
      <c r="CJ300" s="52"/>
      <c r="CK300" s="52"/>
      <c r="CL300" s="52" t="s">
        <v>544</v>
      </c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</row>
    <row r="301" spans="77:101" ht="16.5" x14ac:dyDescent="0.2">
      <c r="BY301" s="52">
        <v>297</v>
      </c>
      <c r="BZ301" s="52">
        <v>3</v>
      </c>
      <c r="CA301" s="54" t="s">
        <v>542</v>
      </c>
      <c r="CB301" s="52">
        <v>97</v>
      </c>
      <c r="CC301" s="52"/>
      <c r="CD301" s="52"/>
      <c r="CE301" s="52"/>
      <c r="CF301" s="52" t="s">
        <v>543</v>
      </c>
      <c r="CG301" s="52"/>
      <c r="CH301" s="52" t="s">
        <v>544</v>
      </c>
      <c r="CI301" s="52"/>
      <c r="CJ301" s="52"/>
      <c r="CK301" s="52"/>
      <c r="CL301" s="52" t="s">
        <v>544</v>
      </c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</row>
    <row r="302" spans="77:101" ht="16.5" x14ac:dyDescent="0.2">
      <c r="BY302" s="52">
        <v>298</v>
      </c>
      <c r="BZ302" s="52">
        <v>3</v>
      </c>
      <c r="CA302" s="54" t="s">
        <v>542</v>
      </c>
      <c r="CB302" s="52">
        <v>98</v>
      </c>
      <c r="CC302" s="52"/>
      <c r="CD302" s="52"/>
      <c r="CE302" s="52"/>
      <c r="CF302" s="52" t="s">
        <v>543</v>
      </c>
      <c r="CG302" s="52"/>
      <c r="CH302" s="52" t="s">
        <v>544</v>
      </c>
      <c r="CI302" s="52"/>
      <c r="CJ302" s="52"/>
      <c r="CK302" s="52"/>
      <c r="CL302" s="52" t="s">
        <v>544</v>
      </c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</row>
    <row r="303" spans="77:101" ht="16.5" x14ac:dyDescent="0.2">
      <c r="BY303" s="52">
        <v>299</v>
      </c>
      <c r="BZ303" s="52">
        <v>3</v>
      </c>
      <c r="CA303" s="54" t="s">
        <v>542</v>
      </c>
      <c r="CB303" s="52">
        <v>99</v>
      </c>
      <c r="CC303" s="52"/>
      <c r="CD303" s="52"/>
      <c r="CE303" s="52"/>
      <c r="CF303" s="52" t="s">
        <v>543</v>
      </c>
      <c r="CG303" s="52"/>
      <c r="CH303" s="52" t="s">
        <v>544</v>
      </c>
      <c r="CI303" s="52"/>
      <c r="CJ303" s="52"/>
      <c r="CK303" s="52"/>
      <c r="CL303" s="52" t="s">
        <v>544</v>
      </c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</row>
    <row r="304" spans="77:101" ht="16.5" x14ac:dyDescent="0.2">
      <c r="BY304" s="52">
        <v>300</v>
      </c>
      <c r="BZ304" s="52">
        <v>3</v>
      </c>
      <c r="CA304" s="54" t="s">
        <v>542</v>
      </c>
      <c r="CB304" s="52">
        <v>100</v>
      </c>
      <c r="CC304" s="52"/>
      <c r="CD304" s="52"/>
      <c r="CE304" s="52"/>
      <c r="CF304" s="52" t="s">
        <v>543</v>
      </c>
      <c r="CG304" s="52"/>
      <c r="CH304" s="52" t="s">
        <v>544</v>
      </c>
      <c r="CI304" s="52"/>
      <c r="CJ304" s="52"/>
      <c r="CK304" s="52"/>
      <c r="CL304" s="52" t="s">
        <v>544</v>
      </c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</row>
    <row r="305" spans="77:101" ht="16.5" x14ac:dyDescent="0.2">
      <c r="BY305" s="52">
        <v>301</v>
      </c>
      <c r="BZ305" s="52">
        <v>4</v>
      </c>
      <c r="CA305" s="54" t="s">
        <v>542</v>
      </c>
      <c r="CB305" s="52">
        <v>1</v>
      </c>
      <c r="CC305" s="52"/>
      <c r="CD305" s="52"/>
      <c r="CE305" s="52"/>
      <c r="CF305" s="52" t="s">
        <v>543</v>
      </c>
      <c r="CG305" s="52"/>
      <c r="CH305" s="52" t="s">
        <v>544</v>
      </c>
      <c r="CI305" s="52"/>
      <c r="CJ305" s="52"/>
      <c r="CK305" s="52"/>
      <c r="CL305" s="52" t="s">
        <v>544</v>
      </c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</row>
    <row r="306" spans="77:101" ht="16.5" x14ac:dyDescent="0.2">
      <c r="BY306" s="52">
        <v>302</v>
      </c>
      <c r="BZ306" s="52">
        <v>4</v>
      </c>
      <c r="CA306" s="54" t="s">
        <v>542</v>
      </c>
      <c r="CB306" s="52">
        <v>2</v>
      </c>
      <c r="CC306" s="52"/>
      <c r="CD306" s="52"/>
      <c r="CE306" s="52"/>
      <c r="CF306" s="52" t="s">
        <v>543</v>
      </c>
      <c r="CG306" s="52"/>
      <c r="CH306" s="52" t="s">
        <v>544</v>
      </c>
      <c r="CI306" s="52"/>
      <c r="CJ306" s="52"/>
      <c r="CK306" s="52"/>
      <c r="CL306" s="52" t="s">
        <v>544</v>
      </c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</row>
    <row r="307" spans="77:101" ht="16.5" x14ac:dyDescent="0.2">
      <c r="BY307" s="52">
        <v>303</v>
      </c>
      <c r="BZ307" s="52">
        <v>4</v>
      </c>
      <c r="CA307" s="54" t="s">
        <v>542</v>
      </c>
      <c r="CB307" s="52">
        <v>3</v>
      </c>
      <c r="CC307" s="52"/>
      <c r="CD307" s="52"/>
      <c r="CE307" s="52"/>
      <c r="CF307" s="52" t="s">
        <v>543</v>
      </c>
      <c r="CG307" s="52"/>
      <c r="CH307" s="52" t="s">
        <v>544</v>
      </c>
      <c r="CI307" s="52"/>
      <c r="CJ307" s="52"/>
      <c r="CK307" s="52"/>
      <c r="CL307" s="52" t="s">
        <v>544</v>
      </c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</row>
    <row r="308" spans="77:101" ht="16.5" x14ac:dyDescent="0.2">
      <c r="BY308" s="52">
        <v>304</v>
      </c>
      <c r="BZ308" s="52">
        <v>4</v>
      </c>
      <c r="CA308" s="54" t="s">
        <v>542</v>
      </c>
      <c r="CB308" s="52">
        <v>4</v>
      </c>
      <c r="CC308" s="52"/>
      <c r="CD308" s="52"/>
      <c r="CE308" s="52"/>
      <c r="CF308" s="52" t="s">
        <v>543</v>
      </c>
      <c r="CG308" s="52"/>
      <c r="CH308" s="52" t="s">
        <v>544</v>
      </c>
      <c r="CI308" s="52"/>
      <c r="CJ308" s="52"/>
      <c r="CK308" s="52"/>
      <c r="CL308" s="52" t="s">
        <v>544</v>
      </c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</row>
    <row r="309" spans="77:101" ht="16.5" x14ac:dyDescent="0.2">
      <c r="BY309" s="52">
        <v>305</v>
      </c>
      <c r="BZ309" s="52">
        <v>4</v>
      </c>
      <c r="CA309" s="54" t="s">
        <v>542</v>
      </c>
      <c r="CB309" s="52">
        <v>5</v>
      </c>
      <c r="CC309" s="52"/>
      <c r="CD309" s="52"/>
      <c r="CE309" s="52"/>
      <c r="CF309" s="52" t="s">
        <v>543</v>
      </c>
      <c r="CG309" s="52"/>
      <c r="CH309" s="52" t="s">
        <v>544</v>
      </c>
      <c r="CI309" s="52"/>
      <c r="CJ309" s="52"/>
      <c r="CK309" s="52"/>
      <c r="CL309" s="52" t="s">
        <v>544</v>
      </c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</row>
    <row r="310" spans="77:101" ht="16.5" x14ac:dyDescent="0.2">
      <c r="BY310" s="52">
        <v>306</v>
      </c>
      <c r="BZ310" s="52">
        <v>4</v>
      </c>
      <c r="CA310" s="54" t="s">
        <v>542</v>
      </c>
      <c r="CB310" s="52">
        <v>6</v>
      </c>
      <c r="CC310" s="52"/>
      <c r="CD310" s="52"/>
      <c r="CE310" s="52"/>
      <c r="CF310" s="52" t="s">
        <v>543</v>
      </c>
      <c r="CG310" s="52"/>
      <c r="CH310" s="52" t="s">
        <v>544</v>
      </c>
      <c r="CI310" s="52"/>
      <c r="CJ310" s="52"/>
      <c r="CK310" s="52"/>
      <c r="CL310" s="52" t="s">
        <v>544</v>
      </c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</row>
    <row r="311" spans="77:101" ht="16.5" x14ac:dyDescent="0.2">
      <c r="BY311" s="52">
        <v>307</v>
      </c>
      <c r="BZ311" s="52">
        <v>4</v>
      </c>
      <c r="CA311" s="54" t="s">
        <v>542</v>
      </c>
      <c r="CB311" s="52">
        <v>7</v>
      </c>
      <c r="CC311" s="52"/>
      <c r="CD311" s="52"/>
      <c r="CE311" s="52"/>
      <c r="CF311" s="52" t="s">
        <v>543</v>
      </c>
      <c r="CG311" s="52"/>
      <c r="CH311" s="52" t="s">
        <v>544</v>
      </c>
      <c r="CI311" s="52"/>
      <c r="CJ311" s="52"/>
      <c r="CK311" s="52"/>
      <c r="CL311" s="52" t="s">
        <v>544</v>
      </c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</row>
    <row r="312" spans="77:101" ht="16.5" x14ac:dyDescent="0.2">
      <c r="BY312" s="52">
        <v>308</v>
      </c>
      <c r="BZ312" s="52">
        <v>4</v>
      </c>
      <c r="CA312" s="54" t="s">
        <v>542</v>
      </c>
      <c r="CB312" s="52">
        <v>8</v>
      </c>
      <c r="CC312" s="52"/>
      <c r="CD312" s="52"/>
      <c r="CE312" s="52"/>
      <c r="CF312" s="52" t="s">
        <v>543</v>
      </c>
      <c r="CG312" s="52"/>
      <c r="CH312" s="52" t="s">
        <v>544</v>
      </c>
      <c r="CI312" s="52"/>
      <c r="CJ312" s="52"/>
      <c r="CK312" s="52"/>
      <c r="CL312" s="52" t="s">
        <v>544</v>
      </c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</row>
    <row r="313" spans="77:101" ht="16.5" x14ac:dyDescent="0.2">
      <c r="BY313" s="52">
        <v>309</v>
      </c>
      <c r="BZ313" s="52">
        <v>4</v>
      </c>
      <c r="CA313" s="54" t="s">
        <v>542</v>
      </c>
      <c r="CB313" s="52">
        <v>9</v>
      </c>
      <c r="CC313" s="52"/>
      <c r="CD313" s="52"/>
      <c r="CE313" s="52"/>
      <c r="CF313" s="52" t="s">
        <v>543</v>
      </c>
      <c r="CG313" s="52"/>
      <c r="CH313" s="52" t="s">
        <v>544</v>
      </c>
      <c r="CI313" s="52"/>
      <c r="CJ313" s="52"/>
      <c r="CK313" s="52"/>
      <c r="CL313" s="52" t="s">
        <v>544</v>
      </c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</row>
    <row r="314" spans="77:101" ht="16.5" x14ac:dyDescent="0.2">
      <c r="BY314" s="52">
        <v>310</v>
      </c>
      <c r="BZ314" s="52">
        <v>4</v>
      </c>
      <c r="CA314" s="54" t="s">
        <v>542</v>
      </c>
      <c r="CB314" s="52">
        <v>10</v>
      </c>
      <c r="CC314" s="52"/>
      <c r="CD314" s="52"/>
      <c r="CE314" s="52"/>
      <c r="CF314" s="52" t="s">
        <v>543</v>
      </c>
      <c r="CG314" s="52"/>
      <c r="CH314" s="52" t="s">
        <v>544</v>
      </c>
      <c r="CI314" s="52"/>
      <c r="CJ314" s="52"/>
      <c r="CK314" s="52"/>
      <c r="CL314" s="52" t="s">
        <v>544</v>
      </c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</row>
    <row r="315" spans="77:101" ht="16.5" x14ac:dyDescent="0.2">
      <c r="BY315" s="52">
        <v>311</v>
      </c>
      <c r="BZ315" s="52">
        <v>4</v>
      </c>
      <c r="CA315" s="54" t="s">
        <v>542</v>
      </c>
      <c r="CB315" s="52">
        <v>11</v>
      </c>
      <c r="CC315" s="52"/>
      <c r="CD315" s="52"/>
      <c r="CE315" s="52"/>
      <c r="CF315" s="52" t="s">
        <v>543</v>
      </c>
      <c r="CG315" s="52"/>
      <c r="CH315" s="52" t="s">
        <v>544</v>
      </c>
      <c r="CI315" s="52"/>
      <c r="CJ315" s="52"/>
      <c r="CK315" s="52"/>
      <c r="CL315" s="52" t="s">
        <v>544</v>
      </c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</row>
    <row r="316" spans="77:101" ht="16.5" x14ac:dyDescent="0.2">
      <c r="BY316" s="52">
        <v>312</v>
      </c>
      <c r="BZ316" s="52">
        <v>4</v>
      </c>
      <c r="CA316" s="54" t="s">
        <v>542</v>
      </c>
      <c r="CB316" s="52">
        <v>12</v>
      </c>
      <c r="CC316" s="52"/>
      <c r="CD316" s="52"/>
      <c r="CE316" s="52"/>
      <c r="CF316" s="52" t="s">
        <v>543</v>
      </c>
      <c r="CG316" s="52"/>
      <c r="CH316" s="52" t="s">
        <v>544</v>
      </c>
      <c r="CI316" s="52"/>
      <c r="CJ316" s="52"/>
      <c r="CK316" s="52"/>
      <c r="CL316" s="52" t="s">
        <v>544</v>
      </c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</row>
    <row r="317" spans="77:101" ht="16.5" x14ac:dyDescent="0.2">
      <c r="BY317" s="52">
        <v>313</v>
      </c>
      <c r="BZ317" s="52">
        <v>4</v>
      </c>
      <c r="CA317" s="54" t="s">
        <v>542</v>
      </c>
      <c r="CB317" s="52">
        <v>13</v>
      </c>
      <c r="CC317" s="52"/>
      <c r="CD317" s="52"/>
      <c r="CE317" s="52"/>
      <c r="CF317" s="52" t="s">
        <v>543</v>
      </c>
      <c r="CG317" s="52"/>
      <c r="CH317" s="52" t="s">
        <v>544</v>
      </c>
      <c r="CI317" s="52"/>
      <c r="CJ317" s="52"/>
      <c r="CK317" s="52"/>
      <c r="CL317" s="52" t="s">
        <v>544</v>
      </c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</row>
    <row r="318" spans="77:101" ht="16.5" x14ac:dyDescent="0.2">
      <c r="BY318" s="52">
        <v>314</v>
      </c>
      <c r="BZ318" s="52">
        <v>4</v>
      </c>
      <c r="CA318" s="54" t="s">
        <v>542</v>
      </c>
      <c r="CB318" s="52">
        <v>14</v>
      </c>
      <c r="CC318" s="52"/>
      <c r="CD318" s="52"/>
      <c r="CE318" s="52"/>
      <c r="CF318" s="52" t="s">
        <v>543</v>
      </c>
      <c r="CG318" s="52"/>
      <c r="CH318" s="52" t="s">
        <v>544</v>
      </c>
      <c r="CI318" s="52"/>
      <c r="CJ318" s="52"/>
      <c r="CK318" s="52"/>
      <c r="CL318" s="52" t="s">
        <v>544</v>
      </c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</row>
    <row r="319" spans="77:101" ht="16.5" x14ac:dyDescent="0.2">
      <c r="BY319" s="52">
        <v>315</v>
      </c>
      <c r="BZ319" s="52">
        <v>4</v>
      </c>
      <c r="CA319" s="54" t="s">
        <v>542</v>
      </c>
      <c r="CB319" s="52">
        <v>15</v>
      </c>
      <c r="CC319" s="52"/>
      <c r="CD319" s="52"/>
      <c r="CE319" s="52"/>
      <c r="CF319" s="52" t="s">
        <v>543</v>
      </c>
      <c r="CG319" s="52"/>
      <c r="CH319" s="52" t="s">
        <v>544</v>
      </c>
      <c r="CI319" s="52"/>
      <c r="CJ319" s="52"/>
      <c r="CK319" s="52"/>
      <c r="CL319" s="52" t="s">
        <v>544</v>
      </c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</row>
    <row r="320" spans="77:101" ht="16.5" x14ac:dyDescent="0.2">
      <c r="BY320" s="52">
        <v>316</v>
      </c>
      <c r="BZ320" s="52">
        <v>4</v>
      </c>
      <c r="CA320" s="54" t="s">
        <v>542</v>
      </c>
      <c r="CB320" s="52">
        <v>16</v>
      </c>
      <c r="CC320" s="52"/>
      <c r="CD320" s="52"/>
      <c r="CE320" s="52"/>
      <c r="CF320" s="52" t="s">
        <v>543</v>
      </c>
      <c r="CG320" s="52"/>
      <c r="CH320" s="52" t="s">
        <v>544</v>
      </c>
      <c r="CI320" s="52"/>
      <c r="CJ320" s="52"/>
      <c r="CK320" s="52"/>
      <c r="CL320" s="52" t="s">
        <v>544</v>
      </c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</row>
    <row r="321" spans="77:101" ht="16.5" x14ac:dyDescent="0.2">
      <c r="BY321" s="52">
        <v>317</v>
      </c>
      <c r="BZ321" s="52">
        <v>4</v>
      </c>
      <c r="CA321" s="54" t="s">
        <v>542</v>
      </c>
      <c r="CB321" s="52">
        <v>17</v>
      </c>
      <c r="CC321" s="52"/>
      <c r="CD321" s="52"/>
      <c r="CE321" s="52"/>
      <c r="CF321" s="52" t="s">
        <v>543</v>
      </c>
      <c r="CG321" s="52"/>
      <c r="CH321" s="52" t="s">
        <v>544</v>
      </c>
      <c r="CI321" s="52"/>
      <c r="CJ321" s="52"/>
      <c r="CK321" s="52"/>
      <c r="CL321" s="52" t="s">
        <v>544</v>
      </c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</row>
    <row r="322" spans="77:101" ht="16.5" x14ac:dyDescent="0.2">
      <c r="BY322" s="52">
        <v>318</v>
      </c>
      <c r="BZ322" s="52">
        <v>4</v>
      </c>
      <c r="CA322" s="54" t="s">
        <v>542</v>
      </c>
      <c r="CB322" s="52">
        <v>18</v>
      </c>
      <c r="CC322" s="52"/>
      <c r="CD322" s="52"/>
      <c r="CE322" s="52"/>
      <c r="CF322" s="52" t="s">
        <v>543</v>
      </c>
      <c r="CG322" s="52"/>
      <c r="CH322" s="52" t="s">
        <v>544</v>
      </c>
      <c r="CI322" s="52"/>
      <c r="CJ322" s="52"/>
      <c r="CK322" s="52"/>
      <c r="CL322" s="52" t="s">
        <v>544</v>
      </c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</row>
    <row r="323" spans="77:101" ht="16.5" x14ac:dyDescent="0.2">
      <c r="BY323" s="52">
        <v>319</v>
      </c>
      <c r="BZ323" s="52">
        <v>4</v>
      </c>
      <c r="CA323" s="54" t="s">
        <v>542</v>
      </c>
      <c r="CB323" s="52">
        <v>19</v>
      </c>
      <c r="CC323" s="52"/>
      <c r="CD323" s="52"/>
      <c r="CE323" s="52"/>
      <c r="CF323" s="52" t="s">
        <v>543</v>
      </c>
      <c r="CG323" s="52"/>
      <c r="CH323" s="52" t="s">
        <v>544</v>
      </c>
      <c r="CI323" s="52"/>
      <c r="CJ323" s="52"/>
      <c r="CK323" s="52"/>
      <c r="CL323" s="52" t="s">
        <v>544</v>
      </c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</row>
    <row r="324" spans="77:101" ht="16.5" x14ac:dyDescent="0.2">
      <c r="BY324" s="52">
        <v>320</v>
      </c>
      <c r="BZ324" s="52">
        <v>4</v>
      </c>
      <c r="CA324" s="54" t="s">
        <v>542</v>
      </c>
      <c r="CB324" s="52">
        <v>20</v>
      </c>
      <c r="CC324" s="52"/>
      <c r="CD324" s="52"/>
      <c r="CE324" s="52"/>
      <c r="CF324" s="52" t="s">
        <v>543</v>
      </c>
      <c r="CG324" s="52"/>
      <c r="CH324" s="52" t="s">
        <v>544</v>
      </c>
      <c r="CI324" s="52"/>
      <c r="CJ324" s="52"/>
      <c r="CK324" s="52"/>
      <c r="CL324" s="52" t="s">
        <v>544</v>
      </c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</row>
    <row r="325" spans="77:101" ht="16.5" x14ac:dyDescent="0.2">
      <c r="BY325" s="52">
        <v>321</v>
      </c>
      <c r="BZ325" s="52">
        <v>4</v>
      </c>
      <c r="CA325" s="54" t="s">
        <v>542</v>
      </c>
      <c r="CB325" s="52">
        <v>21</v>
      </c>
      <c r="CC325" s="52"/>
      <c r="CD325" s="52"/>
      <c r="CE325" s="52"/>
      <c r="CF325" s="52" t="s">
        <v>543</v>
      </c>
      <c r="CG325" s="52"/>
      <c r="CH325" s="52" t="s">
        <v>544</v>
      </c>
      <c r="CI325" s="52"/>
      <c r="CJ325" s="52"/>
      <c r="CK325" s="52"/>
      <c r="CL325" s="52" t="s">
        <v>544</v>
      </c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</row>
    <row r="326" spans="77:101" ht="16.5" x14ac:dyDescent="0.2">
      <c r="BY326" s="52">
        <v>322</v>
      </c>
      <c r="BZ326" s="52">
        <v>4</v>
      </c>
      <c r="CA326" s="54" t="s">
        <v>542</v>
      </c>
      <c r="CB326" s="52">
        <v>22</v>
      </c>
      <c r="CC326" s="52"/>
      <c r="CD326" s="52"/>
      <c r="CE326" s="52"/>
      <c r="CF326" s="52" t="s">
        <v>543</v>
      </c>
      <c r="CG326" s="52"/>
      <c r="CH326" s="52" t="s">
        <v>544</v>
      </c>
      <c r="CI326" s="52"/>
      <c r="CJ326" s="52"/>
      <c r="CK326" s="52"/>
      <c r="CL326" s="52" t="s">
        <v>544</v>
      </c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</row>
    <row r="327" spans="77:101" ht="16.5" x14ac:dyDescent="0.2">
      <c r="BY327" s="52">
        <v>323</v>
      </c>
      <c r="BZ327" s="52">
        <v>4</v>
      </c>
      <c r="CA327" s="54" t="s">
        <v>542</v>
      </c>
      <c r="CB327" s="52">
        <v>23</v>
      </c>
      <c r="CC327" s="52"/>
      <c r="CD327" s="52"/>
      <c r="CE327" s="52"/>
      <c r="CF327" s="52" t="s">
        <v>543</v>
      </c>
      <c r="CG327" s="52"/>
      <c r="CH327" s="52" t="s">
        <v>544</v>
      </c>
      <c r="CI327" s="52"/>
      <c r="CJ327" s="52"/>
      <c r="CK327" s="52"/>
      <c r="CL327" s="52" t="s">
        <v>544</v>
      </c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</row>
    <row r="328" spans="77:101" ht="16.5" x14ac:dyDescent="0.2">
      <c r="BY328" s="52">
        <v>324</v>
      </c>
      <c r="BZ328" s="52">
        <v>4</v>
      </c>
      <c r="CA328" s="54" t="s">
        <v>542</v>
      </c>
      <c r="CB328" s="52">
        <v>24</v>
      </c>
      <c r="CC328" s="52"/>
      <c r="CD328" s="52"/>
      <c r="CE328" s="52"/>
      <c r="CF328" s="52" t="s">
        <v>543</v>
      </c>
      <c r="CG328" s="52"/>
      <c r="CH328" s="52" t="s">
        <v>544</v>
      </c>
      <c r="CI328" s="52"/>
      <c r="CJ328" s="52"/>
      <c r="CK328" s="52"/>
      <c r="CL328" s="52" t="s">
        <v>544</v>
      </c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</row>
    <row r="329" spans="77:101" ht="16.5" x14ac:dyDescent="0.2">
      <c r="BY329" s="52">
        <v>325</v>
      </c>
      <c r="BZ329" s="52">
        <v>4</v>
      </c>
      <c r="CA329" s="54" t="s">
        <v>542</v>
      </c>
      <c r="CB329" s="52">
        <v>25</v>
      </c>
      <c r="CC329" s="52"/>
      <c r="CD329" s="52"/>
      <c r="CE329" s="52"/>
      <c r="CF329" s="52" t="s">
        <v>543</v>
      </c>
      <c r="CG329" s="52"/>
      <c r="CH329" s="52" t="s">
        <v>544</v>
      </c>
      <c r="CI329" s="52"/>
      <c r="CJ329" s="52"/>
      <c r="CK329" s="52"/>
      <c r="CL329" s="52" t="s">
        <v>544</v>
      </c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</row>
    <row r="330" spans="77:101" ht="16.5" x14ac:dyDescent="0.2">
      <c r="BY330" s="52">
        <v>326</v>
      </c>
      <c r="BZ330" s="52">
        <v>4</v>
      </c>
      <c r="CA330" s="54" t="s">
        <v>542</v>
      </c>
      <c r="CB330" s="52">
        <v>26</v>
      </c>
      <c r="CC330" s="52"/>
      <c r="CD330" s="52"/>
      <c r="CE330" s="52"/>
      <c r="CF330" s="52" t="s">
        <v>543</v>
      </c>
      <c r="CG330" s="52"/>
      <c r="CH330" s="52" t="s">
        <v>544</v>
      </c>
      <c r="CI330" s="52"/>
      <c r="CJ330" s="52"/>
      <c r="CK330" s="52"/>
      <c r="CL330" s="52" t="s">
        <v>544</v>
      </c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</row>
    <row r="331" spans="77:101" ht="16.5" x14ac:dyDescent="0.2">
      <c r="BY331" s="52">
        <v>327</v>
      </c>
      <c r="BZ331" s="52">
        <v>4</v>
      </c>
      <c r="CA331" s="54" t="s">
        <v>542</v>
      </c>
      <c r="CB331" s="52">
        <v>27</v>
      </c>
      <c r="CC331" s="52"/>
      <c r="CD331" s="52"/>
      <c r="CE331" s="52"/>
      <c r="CF331" s="52" t="s">
        <v>543</v>
      </c>
      <c r="CG331" s="52"/>
      <c r="CH331" s="52" t="s">
        <v>544</v>
      </c>
      <c r="CI331" s="52"/>
      <c r="CJ331" s="52"/>
      <c r="CK331" s="52"/>
      <c r="CL331" s="52" t="s">
        <v>544</v>
      </c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</row>
    <row r="332" spans="77:101" ht="16.5" x14ac:dyDescent="0.2">
      <c r="BY332" s="52">
        <v>328</v>
      </c>
      <c r="BZ332" s="52">
        <v>4</v>
      </c>
      <c r="CA332" s="54" t="s">
        <v>542</v>
      </c>
      <c r="CB332" s="52">
        <v>28</v>
      </c>
      <c r="CC332" s="52"/>
      <c r="CD332" s="52"/>
      <c r="CE332" s="52"/>
      <c r="CF332" s="52" t="s">
        <v>543</v>
      </c>
      <c r="CG332" s="52"/>
      <c r="CH332" s="52" t="s">
        <v>544</v>
      </c>
      <c r="CI332" s="52"/>
      <c r="CJ332" s="52"/>
      <c r="CK332" s="52"/>
      <c r="CL332" s="52" t="s">
        <v>544</v>
      </c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</row>
    <row r="333" spans="77:101" ht="16.5" x14ac:dyDescent="0.2">
      <c r="BY333" s="52">
        <v>329</v>
      </c>
      <c r="BZ333" s="52">
        <v>4</v>
      </c>
      <c r="CA333" s="54" t="s">
        <v>542</v>
      </c>
      <c r="CB333" s="52">
        <v>29</v>
      </c>
      <c r="CC333" s="52"/>
      <c r="CD333" s="52"/>
      <c r="CE333" s="52"/>
      <c r="CF333" s="52" t="s">
        <v>543</v>
      </c>
      <c r="CG333" s="52"/>
      <c r="CH333" s="52" t="s">
        <v>544</v>
      </c>
      <c r="CI333" s="52"/>
      <c r="CJ333" s="52"/>
      <c r="CK333" s="52"/>
      <c r="CL333" s="52" t="s">
        <v>544</v>
      </c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</row>
    <row r="334" spans="77:101" ht="16.5" x14ac:dyDescent="0.2">
      <c r="BY334" s="52">
        <v>330</v>
      </c>
      <c r="BZ334" s="52">
        <v>4</v>
      </c>
      <c r="CA334" s="54" t="s">
        <v>542</v>
      </c>
      <c r="CB334" s="52">
        <v>30</v>
      </c>
      <c r="CC334" s="52"/>
      <c r="CD334" s="52"/>
      <c r="CE334" s="52"/>
      <c r="CF334" s="52" t="s">
        <v>543</v>
      </c>
      <c r="CG334" s="52"/>
      <c r="CH334" s="52" t="s">
        <v>544</v>
      </c>
      <c r="CI334" s="52"/>
      <c r="CJ334" s="52"/>
      <c r="CK334" s="52"/>
      <c r="CL334" s="52" t="s">
        <v>544</v>
      </c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</row>
    <row r="335" spans="77:101" ht="16.5" x14ac:dyDescent="0.2">
      <c r="BY335" s="52">
        <v>331</v>
      </c>
      <c r="BZ335" s="52">
        <v>4</v>
      </c>
      <c r="CA335" s="54" t="s">
        <v>542</v>
      </c>
      <c r="CB335" s="52">
        <v>31</v>
      </c>
      <c r="CC335" s="52"/>
      <c r="CD335" s="52"/>
      <c r="CE335" s="52"/>
      <c r="CF335" s="52" t="s">
        <v>543</v>
      </c>
      <c r="CG335" s="52"/>
      <c r="CH335" s="52" t="s">
        <v>544</v>
      </c>
      <c r="CI335" s="52"/>
      <c r="CJ335" s="52"/>
      <c r="CK335" s="52"/>
      <c r="CL335" s="52" t="s">
        <v>544</v>
      </c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</row>
    <row r="336" spans="77:101" ht="16.5" x14ac:dyDescent="0.2">
      <c r="BY336" s="52">
        <v>332</v>
      </c>
      <c r="BZ336" s="52">
        <v>4</v>
      </c>
      <c r="CA336" s="54" t="s">
        <v>542</v>
      </c>
      <c r="CB336" s="52">
        <v>32</v>
      </c>
      <c r="CC336" s="52"/>
      <c r="CD336" s="52"/>
      <c r="CE336" s="52"/>
      <c r="CF336" s="52" t="s">
        <v>543</v>
      </c>
      <c r="CG336" s="52"/>
      <c r="CH336" s="52" t="s">
        <v>544</v>
      </c>
      <c r="CI336" s="52"/>
      <c r="CJ336" s="52"/>
      <c r="CK336" s="52"/>
      <c r="CL336" s="52" t="s">
        <v>544</v>
      </c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</row>
    <row r="337" spans="77:101" ht="16.5" x14ac:dyDescent="0.2">
      <c r="BY337" s="52">
        <v>333</v>
      </c>
      <c r="BZ337" s="52">
        <v>4</v>
      </c>
      <c r="CA337" s="54" t="s">
        <v>542</v>
      </c>
      <c r="CB337" s="52">
        <v>33</v>
      </c>
      <c r="CC337" s="52"/>
      <c r="CD337" s="52"/>
      <c r="CE337" s="52"/>
      <c r="CF337" s="52" t="s">
        <v>543</v>
      </c>
      <c r="CG337" s="52"/>
      <c r="CH337" s="52" t="s">
        <v>544</v>
      </c>
      <c r="CI337" s="52"/>
      <c r="CJ337" s="52"/>
      <c r="CK337" s="52"/>
      <c r="CL337" s="52" t="s">
        <v>544</v>
      </c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</row>
    <row r="338" spans="77:101" ht="16.5" x14ac:dyDescent="0.2">
      <c r="BY338" s="52">
        <v>334</v>
      </c>
      <c r="BZ338" s="52">
        <v>4</v>
      </c>
      <c r="CA338" s="54" t="s">
        <v>542</v>
      </c>
      <c r="CB338" s="52">
        <v>34</v>
      </c>
      <c r="CC338" s="52"/>
      <c r="CD338" s="52"/>
      <c r="CE338" s="52"/>
      <c r="CF338" s="52" t="s">
        <v>543</v>
      </c>
      <c r="CG338" s="52"/>
      <c r="CH338" s="52" t="s">
        <v>544</v>
      </c>
      <c r="CI338" s="52"/>
      <c r="CJ338" s="52"/>
      <c r="CK338" s="52"/>
      <c r="CL338" s="52" t="s">
        <v>544</v>
      </c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</row>
    <row r="339" spans="77:101" ht="16.5" x14ac:dyDescent="0.2">
      <c r="BY339" s="52">
        <v>335</v>
      </c>
      <c r="BZ339" s="52">
        <v>4</v>
      </c>
      <c r="CA339" s="54" t="s">
        <v>542</v>
      </c>
      <c r="CB339" s="52">
        <v>35</v>
      </c>
      <c r="CC339" s="52"/>
      <c r="CD339" s="52"/>
      <c r="CE339" s="52"/>
      <c r="CF339" s="52" t="s">
        <v>543</v>
      </c>
      <c r="CG339" s="52"/>
      <c r="CH339" s="52" t="s">
        <v>544</v>
      </c>
      <c r="CI339" s="52"/>
      <c r="CJ339" s="52"/>
      <c r="CK339" s="52"/>
      <c r="CL339" s="52" t="s">
        <v>544</v>
      </c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</row>
    <row r="340" spans="77:101" ht="16.5" x14ac:dyDescent="0.2">
      <c r="BY340" s="52">
        <v>336</v>
      </c>
      <c r="BZ340" s="52">
        <v>4</v>
      </c>
      <c r="CA340" s="54" t="s">
        <v>542</v>
      </c>
      <c r="CB340" s="52">
        <v>36</v>
      </c>
      <c r="CC340" s="52"/>
      <c r="CD340" s="52"/>
      <c r="CE340" s="52"/>
      <c r="CF340" s="52" t="s">
        <v>543</v>
      </c>
      <c r="CG340" s="52"/>
      <c r="CH340" s="52" t="s">
        <v>544</v>
      </c>
      <c r="CI340" s="52"/>
      <c r="CJ340" s="52"/>
      <c r="CK340" s="52"/>
      <c r="CL340" s="52" t="s">
        <v>544</v>
      </c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</row>
    <row r="341" spans="77:101" ht="16.5" x14ac:dyDescent="0.2">
      <c r="BY341" s="52">
        <v>337</v>
      </c>
      <c r="BZ341" s="52">
        <v>4</v>
      </c>
      <c r="CA341" s="54" t="s">
        <v>542</v>
      </c>
      <c r="CB341" s="52">
        <v>37</v>
      </c>
      <c r="CC341" s="52"/>
      <c r="CD341" s="52"/>
      <c r="CE341" s="52"/>
      <c r="CF341" s="52" t="s">
        <v>543</v>
      </c>
      <c r="CG341" s="52"/>
      <c r="CH341" s="52" t="s">
        <v>544</v>
      </c>
      <c r="CI341" s="52"/>
      <c r="CJ341" s="52"/>
      <c r="CK341" s="52"/>
      <c r="CL341" s="52" t="s">
        <v>544</v>
      </c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</row>
    <row r="342" spans="77:101" ht="16.5" x14ac:dyDescent="0.2">
      <c r="BY342" s="52">
        <v>338</v>
      </c>
      <c r="BZ342" s="52">
        <v>4</v>
      </c>
      <c r="CA342" s="54" t="s">
        <v>542</v>
      </c>
      <c r="CB342" s="52">
        <v>38</v>
      </c>
      <c r="CC342" s="52"/>
      <c r="CD342" s="52"/>
      <c r="CE342" s="52"/>
      <c r="CF342" s="52" t="s">
        <v>543</v>
      </c>
      <c r="CG342" s="52"/>
      <c r="CH342" s="52" t="s">
        <v>544</v>
      </c>
      <c r="CI342" s="52"/>
      <c r="CJ342" s="52"/>
      <c r="CK342" s="52"/>
      <c r="CL342" s="52" t="s">
        <v>544</v>
      </c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</row>
    <row r="343" spans="77:101" ht="16.5" x14ac:dyDescent="0.2">
      <c r="BY343" s="52">
        <v>339</v>
      </c>
      <c r="BZ343" s="52">
        <v>4</v>
      </c>
      <c r="CA343" s="54" t="s">
        <v>542</v>
      </c>
      <c r="CB343" s="52">
        <v>39</v>
      </c>
      <c r="CC343" s="52"/>
      <c r="CD343" s="52"/>
      <c r="CE343" s="52"/>
      <c r="CF343" s="52" t="s">
        <v>543</v>
      </c>
      <c r="CG343" s="52"/>
      <c r="CH343" s="52" t="s">
        <v>544</v>
      </c>
      <c r="CI343" s="52"/>
      <c r="CJ343" s="52"/>
      <c r="CK343" s="52"/>
      <c r="CL343" s="52" t="s">
        <v>544</v>
      </c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</row>
    <row r="344" spans="77:101" ht="16.5" x14ac:dyDescent="0.2">
      <c r="BY344" s="52">
        <v>340</v>
      </c>
      <c r="BZ344" s="52">
        <v>4</v>
      </c>
      <c r="CA344" s="54" t="s">
        <v>542</v>
      </c>
      <c r="CB344" s="52">
        <v>40</v>
      </c>
      <c r="CC344" s="52"/>
      <c r="CD344" s="52"/>
      <c r="CE344" s="52"/>
      <c r="CF344" s="52" t="s">
        <v>543</v>
      </c>
      <c r="CG344" s="52"/>
      <c r="CH344" s="52" t="s">
        <v>544</v>
      </c>
      <c r="CI344" s="52"/>
      <c r="CJ344" s="52"/>
      <c r="CK344" s="52"/>
      <c r="CL344" s="52" t="s">
        <v>544</v>
      </c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</row>
    <row r="345" spans="77:101" ht="16.5" x14ac:dyDescent="0.2">
      <c r="BY345" s="52">
        <v>341</v>
      </c>
      <c r="BZ345" s="52">
        <v>4</v>
      </c>
      <c r="CA345" s="54" t="s">
        <v>542</v>
      </c>
      <c r="CB345" s="52">
        <v>41</v>
      </c>
      <c r="CC345" s="52"/>
      <c r="CD345" s="52"/>
      <c r="CE345" s="52"/>
      <c r="CF345" s="52" t="s">
        <v>543</v>
      </c>
      <c r="CG345" s="52"/>
      <c r="CH345" s="52" t="s">
        <v>544</v>
      </c>
      <c r="CI345" s="52"/>
      <c r="CJ345" s="52"/>
      <c r="CK345" s="52"/>
      <c r="CL345" s="52" t="s">
        <v>544</v>
      </c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</row>
    <row r="346" spans="77:101" ht="16.5" x14ac:dyDescent="0.2">
      <c r="BY346" s="52">
        <v>342</v>
      </c>
      <c r="BZ346" s="52">
        <v>4</v>
      </c>
      <c r="CA346" s="54" t="s">
        <v>542</v>
      </c>
      <c r="CB346" s="52">
        <v>42</v>
      </c>
      <c r="CC346" s="52"/>
      <c r="CD346" s="52"/>
      <c r="CE346" s="52"/>
      <c r="CF346" s="52" t="s">
        <v>543</v>
      </c>
      <c r="CG346" s="52"/>
      <c r="CH346" s="52" t="s">
        <v>544</v>
      </c>
      <c r="CI346" s="52"/>
      <c r="CJ346" s="52"/>
      <c r="CK346" s="52"/>
      <c r="CL346" s="52" t="s">
        <v>544</v>
      </c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</row>
    <row r="347" spans="77:101" ht="16.5" x14ac:dyDescent="0.2">
      <c r="BY347" s="52">
        <v>343</v>
      </c>
      <c r="BZ347" s="52">
        <v>4</v>
      </c>
      <c r="CA347" s="54" t="s">
        <v>542</v>
      </c>
      <c r="CB347" s="52">
        <v>43</v>
      </c>
      <c r="CC347" s="52"/>
      <c r="CD347" s="52"/>
      <c r="CE347" s="52"/>
      <c r="CF347" s="52" t="s">
        <v>543</v>
      </c>
      <c r="CG347" s="52"/>
      <c r="CH347" s="52" t="s">
        <v>544</v>
      </c>
      <c r="CI347" s="52"/>
      <c r="CJ347" s="52"/>
      <c r="CK347" s="52"/>
      <c r="CL347" s="52" t="s">
        <v>544</v>
      </c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</row>
    <row r="348" spans="77:101" ht="16.5" x14ac:dyDescent="0.2">
      <c r="BY348" s="52">
        <v>344</v>
      </c>
      <c r="BZ348" s="52">
        <v>4</v>
      </c>
      <c r="CA348" s="54" t="s">
        <v>542</v>
      </c>
      <c r="CB348" s="52">
        <v>44</v>
      </c>
      <c r="CC348" s="52"/>
      <c r="CD348" s="52"/>
      <c r="CE348" s="52"/>
      <c r="CF348" s="52" t="s">
        <v>543</v>
      </c>
      <c r="CG348" s="52"/>
      <c r="CH348" s="52" t="s">
        <v>544</v>
      </c>
      <c r="CI348" s="52"/>
      <c r="CJ348" s="52"/>
      <c r="CK348" s="52"/>
      <c r="CL348" s="52" t="s">
        <v>544</v>
      </c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</row>
    <row r="349" spans="77:101" ht="16.5" x14ac:dyDescent="0.2">
      <c r="BY349" s="52">
        <v>345</v>
      </c>
      <c r="BZ349" s="52">
        <v>4</v>
      </c>
      <c r="CA349" s="54" t="s">
        <v>542</v>
      </c>
      <c r="CB349" s="52">
        <v>45</v>
      </c>
      <c r="CC349" s="52"/>
      <c r="CD349" s="52"/>
      <c r="CE349" s="52"/>
      <c r="CF349" s="52" t="s">
        <v>543</v>
      </c>
      <c r="CG349" s="52"/>
      <c r="CH349" s="52" t="s">
        <v>544</v>
      </c>
      <c r="CI349" s="52"/>
      <c r="CJ349" s="52"/>
      <c r="CK349" s="52"/>
      <c r="CL349" s="52" t="s">
        <v>544</v>
      </c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</row>
    <row r="350" spans="77:101" ht="16.5" x14ac:dyDescent="0.2">
      <c r="BY350" s="52">
        <v>346</v>
      </c>
      <c r="BZ350" s="52">
        <v>4</v>
      </c>
      <c r="CA350" s="54" t="s">
        <v>542</v>
      </c>
      <c r="CB350" s="52">
        <v>46</v>
      </c>
      <c r="CC350" s="52"/>
      <c r="CD350" s="52"/>
      <c r="CE350" s="52"/>
      <c r="CF350" s="52" t="s">
        <v>543</v>
      </c>
      <c r="CG350" s="52"/>
      <c r="CH350" s="52" t="s">
        <v>544</v>
      </c>
      <c r="CI350" s="52"/>
      <c r="CJ350" s="52"/>
      <c r="CK350" s="52"/>
      <c r="CL350" s="52" t="s">
        <v>544</v>
      </c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</row>
    <row r="351" spans="77:101" ht="16.5" x14ac:dyDescent="0.2">
      <c r="BY351" s="52">
        <v>347</v>
      </c>
      <c r="BZ351" s="52">
        <v>4</v>
      </c>
      <c r="CA351" s="54" t="s">
        <v>542</v>
      </c>
      <c r="CB351" s="52">
        <v>47</v>
      </c>
      <c r="CC351" s="52"/>
      <c r="CD351" s="52"/>
      <c r="CE351" s="52"/>
      <c r="CF351" s="52" t="s">
        <v>543</v>
      </c>
      <c r="CG351" s="52"/>
      <c r="CH351" s="52" t="s">
        <v>544</v>
      </c>
      <c r="CI351" s="52"/>
      <c r="CJ351" s="52"/>
      <c r="CK351" s="52"/>
      <c r="CL351" s="52" t="s">
        <v>544</v>
      </c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</row>
    <row r="352" spans="77:101" ht="16.5" x14ac:dyDescent="0.2">
      <c r="BY352" s="52">
        <v>348</v>
      </c>
      <c r="BZ352" s="52">
        <v>4</v>
      </c>
      <c r="CA352" s="54" t="s">
        <v>542</v>
      </c>
      <c r="CB352" s="52">
        <v>48</v>
      </c>
      <c r="CC352" s="52"/>
      <c r="CD352" s="52"/>
      <c r="CE352" s="52"/>
      <c r="CF352" s="52" t="s">
        <v>543</v>
      </c>
      <c r="CG352" s="52"/>
      <c r="CH352" s="52" t="s">
        <v>544</v>
      </c>
      <c r="CI352" s="52"/>
      <c r="CJ352" s="52"/>
      <c r="CK352" s="52"/>
      <c r="CL352" s="52" t="s">
        <v>544</v>
      </c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</row>
    <row r="353" spans="77:101" ht="16.5" x14ac:dyDescent="0.2">
      <c r="BY353" s="52">
        <v>349</v>
      </c>
      <c r="BZ353" s="52">
        <v>4</v>
      </c>
      <c r="CA353" s="54" t="s">
        <v>542</v>
      </c>
      <c r="CB353" s="52">
        <v>49</v>
      </c>
      <c r="CC353" s="52"/>
      <c r="CD353" s="52"/>
      <c r="CE353" s="52"/>
      <c r="CF353" s="52" t="s">
        <v>543</v>
      </c>
      <c r="CG353" s="52"/>
      <c r="CH353" s="52" t="s">
        <v>544</v>
      </c>
      <c r="CI353" s="52"/>
      <c r="CJ353" s="52"/>
      <c r="CK353" s="52"/>
      <c r="CL353" s="52" t="s">
        <v>544</v>
      </c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</row>
    <row r="354" spans="77:101" ht="16.5" x14ac:dyDescent="0.2">
      <c r="BY354" s="52">
        <v>350</v>
      </c>
      <c r="BZ354" s="52">
        <v>4</v>
      </c>
      <c r="CA354" s="54" t="s">
        <v>542</v>
      </c>
      <c r="CB354" s="52">
        <v>50</v>
      </c>
      <c r="CC354" s="52"/>
      <c r="CD354" s="52"/>
      <c r="CE354" s="52"/>
      <c r="CF354" s="52" t="s">
        <v>543</v>
      </c>
      <c r="CG354" s="52"/>
      <c r="CH354" s="52" t="s">
        <v>544</v>
      </c>
      <c r="CI354" s="52"/>
      <c r="CJ354" s="52"/>
      <c r="CK354" s="52"/>
      <c r="CL354" s="52" t="s">
        <v>544</v>
      </c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</row>
    <row r="355" spans="77:101" ht="16.5" x14ac:dyDescent="0.2">
      <c r="BY355" s="52">
        <v>351</v>
      </c>
      <c r="BZ355" s="52">
        <v>4</v>
      </c>
      <c r="CA355" s="54" t="s">
        <v>542</v>
      </c>
      <c r="CB355" s="52">
        <v>51</v>
      </c>
      <c r="CC355" s="52"/>
      <c r="CD355" s="52"/>
      <c r="CE355" s="52"/>
      <c r="CF355" s="52" t="s">
        <v>543</v>
      </c>
      <c r="CG355" s="52"/>
      <c r="CH355" s="52" t="s">
        <v>544</v>
      </c>
      <c r="CI355" s="52"/>
      <c r="CJ355" s="52"/>
      <c r="CK355" s="52"/>
      <c r="CL355" s="52" t="s">
        <v>544</v>
      </c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</row>
    <row r="356" spans="77:101" ht="16.5" x14ac:dyDescent="0.2">
      <c r="BY356" s="52">
        <v>352</v>
      </c>
      <c r="BZ356" s="52">
        <v>4</v>
      </c>
      <c r="CA356" s="54" t="s">
        <v>542</v>
      </c>
      <c r="CB356" s="52">
        <v>52</v>
      </c>
      <c r="CC356" s="52"/>
      <c r="CD356" s="52"/>
      <c r="CE356" s="52"/>
      <c r="CF356" s="52" t="s">
        <v>543</v>
      </c>
      <c r="CG356" s="52"/>
      <c r="CH356" s="52" t="s">
        <v>544</v>
      </c>
      <c r="CI356" s="52"/>
      <c r="CJ356" s="52"/>
      <c r="CK356" s="52"/>
      <c r="CL356" s="52" t="s">
        <v>544</v>
      </c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</row>
    <row r="357" spans="77:101" ht="16.5" x14ac:dyDescent="0.2">
      <c r="BY357" s="52">
        <v>353</v>
      </c>
      <c r="BZ357" s="52">
        <v>4</v>
      </c>
      <c r="CA357" s="54" t="s">
        <v>542</v>
      </c>
      <c r="CB357" s="52">
        <v>53</v>
      </c>
      <c r="CC357" s="52"/>
      <c r="CD357" s="52"/>
      <c r="CE357" s="52"/>
      <c r="CF357" s="52" t="s">
        <v>543</v>
      </c>
      <c r="CG357" s="52"/>
      <c r="CH357" s="52" t="s">
        <v>544</v>
      </c>
      <c r="CI357" s="52"/>
      <c r="CJ357" s="52"/>
      <c r="CK357" s="52"/>
      <c r="CL357" s="52" t="s">
        <v>544</v>
      </c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</row>
    <row r="358" spans="77:101" ht="16.5" x14ac:dyDescent="0.2">
      <c r="BY358" s="52">
        <v>354</v>
      </c>
      <c r="BZ358" s="52">
        <v>4</v>
      </c>
      <c r="CA358" s="54" t="s">
        <v>542</v>
      </c>
      <c r="CB358" s="52">
        <v>54</v>
      </c>
      <c r="CC358" s="52"/>
      <c r="CD358" s="52"/>
      <c r="CE358" s="52"/>
      <c r="CF358" s="52" t="s">
        <v>543</v>
      </c>
      <c r="CG358" s="52"/>
      <c r="CH358" s="52" t="s">
        <v>544</v>
      </c>
      <c r="CI358" s="52"/>
      <c r="CJ358" s="52"/>
      <c r="CK358" s="52"/>
      <c r="CL358" s="52" t="s">
        <v>544</v>
      </c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</row>
    <row r="359" spans="77:101" ht="16.5" x14ac:dyDescent="0.2">
      <c r="BY359" s="52">
        <v>355</v>
      </c>
      <c r="BZ359" s="52">
        <v>4</v>
      </c>
      <c r="CA359" s="54" t="s">
        <v>542</v>
      </c>
      <c r="CB359" s="52">
        <v>55</v>
      </c>
      <c r="CC359" s="52"/>
      <c r="CD359" s="52"/>
      <c r="CE359" s="52"/>
      <c r="CF359" s="52" t="s">
        <v>543</v>
      </c>
      <c r="CG359" s="52"/>
      <c r="CH359" s="52" t="s">
        <v>544</v>
      </c>
      <c r="CI359" s="52"/>
      <c r="CJ359" s="52"/>
      <c r="CK359" s="52"/>
      <c r="CL359" s="52" t="s">
        <v>544</v>
      </c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</row>
    <row r="360" spans="77:101" ht="16.5" x14ac:dyDescent="0.2">
      <c r="BY360" s="52">
        <v>356</v>
      </c>
      <c r="BZ360" s="52">
        <v>4</v>
      </c>
      <c r="CA360" s="54" t="s">
        <v>542</v>
      </c>
      <c r="CB360" s="52">
        <v>56</v>
      </c>
      <c r="CC360" s="52"/>
      <c r="CD360" s="52"/>
      <c r="CE360" s="52"/>
      <c r="CF360" s="52" t="s">
        <v>543</v>
      </c>
      <c r="CG360" s="52"/>
      <c r="CH360" s="52" t="s">
        <v>544</v>
      </c>
      <c r="CI360" s="52"/>
      <c r="CJ360" s="52"/>
      <c r="CK360" s="52"/>
      <c r="CL360" s="52" t="s">
        <v>544</v>
      </c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</row>
    <row r="361" spans="77:101" ht="16.5" x14ac:dyDescent="0.2">
      <c r="BY361" s="52">
        <v>357</v>
      </c>
      <c r="BZ361" s="52">
        <v>4</v>
      </c>
      <c r="CA361" s="54" t="s">
        <v>542</v>
      </c>
      <c r="CB361" s="52">
        <v>57</v>
      </c>
      <c r="CC361" s="52"/>
      <c r="CD361" s="52"/>
      <c r="CE361" s="52"/>
      <c r="CF361" s="52" t="s">
        <v>543</v>
      </c>
      <c r="CG361" s="52"/>
      <c r="CH361" s="52" t="s">
        <v>544</v>
      </c>
      <c r="CI361" s="52"/>
      <c r="CJ361" s="52"/>
      <c r="CK361" s="52"/>
      <c r="CL361" s="52" t="s">
        <v>544</v>
      </c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</row>
    <row r="362" spans="77:101" ht="16.5" x14ac:dyDescent="0.2">
      <c r="BY362" s="52">
        <v>358</v>
      </c>
      <c r="BZ362" s="52">
        <v>4</v>
      </c>
      <c r="CA362" s="54" t="s">
        <v>542</v>
      </c>
      <c r="CB362" s="52">
        <v>58</v>
      </c>
      <c r="CC362" s="52"/>
      <c r="CD362" s="52"/>
      <c r="CE362" s="52"/>
      <c r="CF362" s="52" t="s">
        <v>543</v>
      </c>
      <c r="CG362" s="52"/>
      <c r="CH362" s="52" t="s">
        <v>544</v>
      </c>
      <c r="CI362" s="52"/>
      <c r="CJ362" s="52"/>
      <c r="CK362" s="52"/>
      <c r="CL362" s="52" t="s">
        <v>544</v>
      </c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</row>
    <row r="363" spans="77:101" ht="16.5" x14ac:dyDescent="0.2">
      <c r="BY363" s="52">
        <v>359</v>
      </c>
      <c r="BZ363" s="52">
        <v>4</v>
      </c>
      <c r="CA363" s="54" t="s">
        <v>542</v>
      </c>
      <c r="CB363" s="52">
        <v>59</v>
      </c>
      <c r="CC363" s="52"/>
      <c r="CD363" s="52"/>
      <c r="CE363" s="52"/>
      <c r="CF363" s="52" t="s">
        <v>543</v>
      </c>
      <c r="CG363" s="52"/>
      <c r="CH363" s="52" t="s">
        <v>544</v>
      </c>
      <c r="CI363" s="52"/>
      <c r="CJ363" s="52"/>
      <c r="CK363" s="52"/>
      <c r="CL363" s="52" t="s">
        <v>544</v>
      </c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</row>
    <row r="364" spans="77:101" ht="16.5" x14ac:dyDescent="0.2">
      <c r="BY364" s="52">
        <v>360</v>
      </c>
      <c r="BZ364" s="52">
        <v>4</v>
      </c>
      <c r="CA364" s="54" t="s">
        <v>542</v>
      </c>
      <c r="CB364" s="52">
        <v>60</v>
      </c>
      <c r="CC364" s="52"/>
      <c r="CD364" s="52"/>
      <c r="CE364" s="52"/>
      <c r="CF364" s="52" t="s">
        <v>543</v>
      </c>
      <c r="CG364" s="52"/>
      <c r="CH364" s="52" t="s">
        <v>544</v>
      </c>
      <c r="CI364" s="52"/>
      <c r="CJ364" s="52"/>
      <c r="CK364" s="52"/>
      <c r="CL364" s="52" t="s">
        <v>544</v>
      </c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</row>
    <row r="365" spans="77:101" ht="16.5" x14ac:dyDescent="0.2">
      <c r="BY365" s="52">
        <v>361</v>
      </c>
      <c r="BZ365" s="52">
        <v>4</v>
      </c>
      <c r="CA365" s="54" t="s">
        <v>542</v>
      </c>
      <c r="CB365" s="52">
        <v>61</v>
      </c>
      <c r="CC365" s="52"/>
      <c r="CD365" s="52"/>
      <c r="CE365" s="52"/>
      <c r="CF365" s="52" t="s">
        <v>543</v>
      </c>
      <c r="CG365" s="52"/>
      <c r="CH365" s="52" t="s">
        <v>544</v>
      </c>
      <c r="CI365" s="52"/>
      <c r="CJ365" s="52"/>
      <c r="CK365" s="52"/>
      <c r="CL365" s="52" t="s">
        <v>544</v>
      </c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</row>
    <row r="366" spans="77:101" ht="16.5" x14ac:dyDescent="0.2">
      <c r="BY366" s="52">
        <v>362</v>
      </c>
      <c r="BZ366" s="52">
        <v>4</v>
      </c>
      <c r="CA366" s="54" t="s">
        <v>542</v>
      </c>
      <c r="CB366" s="52">
        <v>62</v>
      </c>
      <c r="CC366" s="52"/>
      <c r="CD366" s="52"/>
      <c r="CE366" s="52"/>
      <c r="CF366" s="52" t="s">
        <v>543</v>
      </c>
      <c r="CG366" s="52"/>
      <c r="CH366" s="52" t="s">
        <v>544</v>
      </c>
      <c r="CI366" s="52"/>
      <c r="CJ366" s="52"/>
      <c r="CK366" s="52"/>
      <c r="CL366" s="52" t="s">
        <v>544</v>
      </c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</row>
    <row r="367" spans="77:101" ht="16.5" x14ac:dyDescent="0.2">
      <c r="BY367" s="52">
        <v>363</v>
      </c>
      <c r="BZ367" s="52">
        <v>4</v>
      </c>
      <c r="CA367" s="54" t="s">
        <v>542</v>
      </c>
      <c r="CB367" s="52">
        <v>63</v>
      </c>
      <c r="CC367" s="52"/>
      <c r="CD367" s="52"/>
      <c r="CE367" s="52"/>
      <c r="CF367" s="52" t="s">
        <v>543</v>
      </c>
      <c r="CG367" s="52"/>
      <c r="CH367" s="52" t="s">
        <v>544</v>
      </c>
      <c r="CI367" s="52"/>
      <c r="CJ367" s="52"/>
      <c r="CK367" s="52"/>
      <c r="CL367" s="52" t="s">
        <v>544</v>
      </c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</row>
    <row r="368" spans="77:101" ht="16.5" x14ac:dyDescent="0.2">
      <c r="BY368" s="52">
        <v>364</v>
      </c>
      <c r="BZ368" s="52">
        <v>4</v>
      </c>
      <c r="CA368" s="54" t="s">
        <v>542</v>
      </c>
      <c r="CB368" s="52">
        <v>64</v>
      </c>
      <c r="CC368" s="52"/>
      <c r="CD368" s="52"/>
      <c r="CE368" s="52"/>
      <c r="CF368" s="52" t="s">
        <v>543</v>
      </c>
      <c r="CG368" s="52"/>
      <c r="CH368" s="52" t="s">
        <v>544</v>
      </c>
      <c r="CI368" s="52"/>
      <c r="CJ368" s="52"/>
      <c r="CK368" s="52"/>
      <c r="CL368" s="52" t="s">
        <v>544</v>
      </c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</row>
    <row r="369" spans="77:101" ht="16.5" x14ac:dyDescent="0.2">
      <c r="BY369" s="52">
        <v>365</v>
      </c>
      <c r="BZ369" s="52">
        <v>4</v>
      </c>
      <c r="CA369" s="54" t="s">
        <v>542</v>
      </c>
      <c r="CB369" s="52">
        <v>65</v>
      </c>
      <c r="CC369" s="52"/>
      <c r="CD369" s="52"/>
      <c r="CE369" s="52"/>
      <c r="CF369" s="52" t="s">
        <v>543</v>
      </c>
      <c r="CG369" s="52"/>
      <c r="CH369" s="52" t="s">
        <v>544</v>
      </c>
      <c r="CI369" s="52"/>
      <c r="CJ369" s="52"/>
      <c r="CK369" s="52"/>
      <c r="CL369" s="52" t="s">
        <v>544</v>
      </c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</row>
    <row r="370" spans="77:101" ht="16.5" x14ac:dyDescent="0.2">
      <c r="BY370" s="52">
        <v>366</v>
      </c>
      <c r="BZ370" s="52">
        <v>4</v>
      </c>
      <c r="CA370" s="54" t="s">
        <v>542</v>
      </c>
      <c r="CB370" s="52">
        <v>66</v>
      </c>
      <c r="CC370" s="52"/>
      <c r="CD370" s="52"/>
      <c r="CE370" s="52"/>
      <c r="CF370" s="52" t="s">
        <v>543</v>
      </c>
      <c r="CG370" s="52"/>
      <c r="CH370" s="52" t="s">
        <v>544</v>
      </c>
      <c r="CI370" s="52"/>
      <c r="CJ370" s="52"/>
      <c r="CK370" s="52"/>
      <c r="CL370" s="52" t="s">
        <v>544</v>
      </c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</row>
    <row r="371" spans="77:101" ht="16.5" x14ac:dyDescent="0.2">
      <c r="BY371" s="52">
        <v>367</v>
      </c>
      <c r="BZ371" s="52">
        <v>4</v>
      </c>
      <c r="CA371" s="54" t="s">
        <v>542</v>
      </c>
      <c r="CB371" s="52">
        <v>67</v>
      </c>
      <c r="CC371" s="52"/>
      <c r="CD371" s="52"/>
      <c r="CE371" s="52"/>
      <c r="CF371" s="52" t="s">
        <v>543</v>
      </c>
      <c r="CG371" s="52"/>
      <c r="CH371" s="52" t="s">
        <v>544</v>
      </c>
      <c r="CI371" s="52"/>
      <c r="CJ371" s="52"/>
      <c r="CK371" s="52"/>
      <c r="CL371" s="52" t="s">
        <v>544</v>
      </c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</row>
    <row r="372" spans="77:101" ht="16.5" x14ac:dyDescent="0.2">
      <c r="BY372" s="52">
        <v>368</v>
      </c>
      <c r="BZ372" s="52">
        <v>4</v>
      </c>
      <c r="CA372" s="54" t="s">
        <v>542</v>
      </c>
      <c r="CB372" s="52">
        <v>68</v>
      </c>
      <c r="CC372" s="52"/>
      <c r="CD372" s="52"/>
      <c r="CE372" s="52"/>
      <c r="CF372" s="52" t="s">
        <v>543</v>
      </c>
      <c r="CG372" s="52"/>
      <c r="CH372" s="52" t="s">
        <v>544</v>
      </c>
      <c r="CI372" s="52"/>
      <c r="CJ372" s="52"/>
      <c r="CK372" s="52"/>
      <c r="CL372" s="52" t="s">
        <v>544</v>
      </c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</row>
    <row r="373" spans="77:101" ht="16.5" x14ac:dyDescent="0.2">
      <c r="BY373" s="52">
        <v>369</v>
      </c>
      <c r="BZ373" s="52">
        <v>4</v>
      </c>
      <c r="CA373" s="54" t="s">
        <v>542</v>
      </c>
      <c r="CB373" s="52">
        <v>69</v>
      </c>
      <c r="CC373" s="52"/>
      <c r="CD373" s="52"/>
      <c r="CE373" s="52"/>
      <c r="CF373" s="52" t="s">
        <v>543</v>
      </c>
      <c r="CG373" s="52"/>
      <c r="CH373" s="52" t="s">
        <v>544</v>
      </c>
      <c r="CI373" s="52"/>
      <c r="CJ373" s="52"/>
      <c r="CK373" s="52"/>
      <c r="CL373" s="52" t="s">
        <v>544</v>
      </c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</row>
    <row r="374" spans="77:101" ht="16.5" x14ac:dyDescent="0.2">
      <c r="BY374" s="52">
        <v>370</v>
      </c>
      <c r="BZ374" s="52">
        <v>4</v>
      </c>
      <c r="CA374" s="54" t="s">
        <v>542</v>
      </c>
      <c r="CB374" s="52">
        <v>70</v>
      </c>
      <c r="CC374" s="52"/>
      <c r="CD374" s="52"/>
      <c r="CE374" s="52"/>
      <c r="CF374" s="52" t="s">
        <v>543</v>
      </c>
      <c r="CG374" s="52"/>
      <c r="CH374" s="52" t="s">
        <v>544</v>
      </c>
      <c r="CI374" s="52"/>
      <c r="CJ374" s="52"/>
      <c r="CK374" s="52"/>
      <c r="CL374" s="52" t="s">
        <v>544</v>
      </c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</row>
    <row r="375" spans="77:101" ht="16.5" x14ac:dyDescent="0.2">
      <c r="BY375" s="52">
        <v>371</v>
      </c>
      <c r="BZ375" s="52">
        <v>4</v>
      </c>
      <c r="CA375" s="54" t="s">
        <v>542</v>
      </c>
      <c r="CB375" s="52">
        <v>71</v>
      </c>
      <c r="CC375" s="52"/>
      <c r="CD375" s="52"/>
      <c r="CE375" s="52"/>
      <c r="CF375" s="52" t="s">
        <v>543</v>
      </c>
      <c r="CG375" s="52"/>
      <c r="CH375" s="52" t="s">
        <v>544</v>
      </c>
      <c r="CI375" s="52"/>
      <c r="CJ375" s="52"/>
      <c r="CK375" s="52"/>
      <c r="CL375" s="52" t="s">
        <v>544</v>
      </c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</row>
    <row r="376" spans="77:101" ht="16.5" x14ac:dyDescent="0.2">
      <c r="BY376" s="52">
        <v>372</v>
      </c>
      <c r="BZ376" s="52">
        <v>4</v>
      </c>
      <c r="CA376" s="54" t="s">
        <v>542</v>
      </c>
      <c r="CB376" s="52">
        <v>72</v>
      </c>
      <c r="CC376" s="52"/>
      <c r="CD376" s="52"/>
      <c r="CE376" s="52"/>
      <c r="CF376" s="52" t="s">
        <v>543</v>
      </c>
      <c r="CG376" s="52"/>
      <c r="CH376" s="52" t="s">
        <v>544</v>
      </c>
      <c r="CI376" s="52"/>
      <c r="CJ376" s="52"/>
      <c r="CK376" s="52"/>
      <c r="CL376" s="52" t="s">
        <v>544</v>
      </c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</row>
    <row r="377" spans="77:101" ht="16.5" x14ac:dyDescent="0.2">
      <c r="BY377" s="52">
        <v>373</v>
      </c>
      <c r="BZ377" s="52">
        <v>4</v>
      </c>
      <c r="CA377" s="54" t="s">
        <v>542</v>
      </c>
      <c r="CB377" s="52">
        <v>73</v>
      </c>
      <c r="CC377" s="52"/>
      <c r="CD377" s="52"/>
      <c r="CE377" s="52"/>
      <c r="CF377" s="52" t="s">
        <v>543</v>
      </c>
      <c r="CG377" s="52"/>
      <c r="CH377" s="52" t="s">
        <v>544</v>
      </c>
      <c r="CI377" s="52"/>
      <c r="CJ377" s="52"/>
      <c r="CK377" s="52"/>
      <c r="CL377" s="52" t="s">
        <v>544</v>
      </c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</row>
    <row r="378" spans="77:101" ht="16.5" x14ac:dyDescent="0.2">
      <c r="BY378" s="52">
        <v>374</v>
      </c>
      <c r="BZ378" s="52">
        <v>4</v>
      </c>
      <c r="CA378" s="54" t="s">
        <v>542</v>
      </c>
      <c r="CB378" s="52">
        <v>74</v>
      </c>
      <c r="CC378" s="52"/>
      <c r="CD378" s="52"/>
      <c r="CE378" s="52"/>
      <c r="CF378" s="52" t="s">
        <v>543</v>
      </c>
      <c r="CG378" s="52"/>
      <c r="CH378" s="52" t="s">
        <v>544</v>
      </c>
      <c r="CI378" s="52"/>
      <c r="CJ378" s="52"/>
      <c r="CK378" s="52"/>
      <c r="CL378" s="52" t="s">
        <v>544</v>
      </c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</row>
    <row r="379" spans="77:101" ht="16.5" x14ac:dyDescent="0.2">
      <c r="BY379" s="52">
        <v>375</v>
      </c>
      <c r="BZ379" s="52">
        <v>4</v>
      </c>
      <c r="CA379" s="54" t="s">
        <v>542</v>
      </c>
      <c r="CB379" s="52">
        <v>75</v>
      </c>
      <c r="CC379" s="52"/>
      <c r="CD379" s="52"/>
      <c r="CE379" s="52"/>
      <c r="CF379" s="52" t="s">
        <v>543</v>
      </c>
      <c r="CG379" s="52"/>
      <c r="CH379" s="52" t="s">
        <v>544</v>
      </c>
      <c r="CI379" s="52"/>
      <c r="CJ379" s="52"/>
      <c r="CK379" s="52"/>
      <c r="CL379" s="52" t="s">
        <v>544</v>
      </c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</row>
    <row r="380" spans="77:101" ht="16.5" x14ac:dyDescent="0.2">
      <c r="BY380" s="52">
        <v>376</v>
      </c>
      <c r="BZ380" s="52">
        <v>4</v>
      </c>
      <c r="CA380" s="54" t="s">
        <v>542</v>
      </c>
      <c r="CB380" s="52">
        <v>76</v>
      </c>
      <c r="CC380" s="52"/>
      <c r="CD380" s="52"/>
      <c r="CE380" s="52"/>
      <c r="CF380" s="52" t="s">
        <v>543</v>
      </c>
      <c r="CG380" s="52"/>
      <c r="CH380" s="52" t="s">
        <v>544</v>
      </c>
      <c r="CI380" s="52"/>
      <c r="CJ380" s="52"/>
      <c r="CK380" s="52"/>
      <c r="CL380" s="52" t="s">
        <v>544</v>
      </c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</row>
    <row r="381" spans="77:101" ht="16.5" x14ac:dyDescent="0.2">
      <c r="BY381" s="52">
        <v>377</v>
      </c>
      <c r="BZ381" s="52">
        <v>4</v>
      </c>
      <c r="CA381" s="54" t="s">
        <v>542</v>
      </c>
      <c r="CB381" s="52">
        <v>77</v>
      </c>
      <c r="CC381" s="52"/>
      <c r="CD381" s="52"/>
      <c r="CE381" s="52"/>
      <c r="CF381" s="52" t="s">
        <v>543</v>
      </c>
      <c r="CG381" s="52"/>
      <c r="CH381" s="52" t="s">
        <v>544</v>
      </c>
      <c r="CI381" s="52"/>
      <c r="CJ381" s="52"/>
      <c r="CK381" s="52"/>
      <c r="CL381" s="52" t="s">
        <v>544</v>
      </c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</row>
    <row r="382" spans="77:101" ht="16.5" x14ac:dyDescent="0.2">
      <c r="BY382" s="52">
        <v>378</v>
      </c>
      <c r="BZ382" s="52">
        <v>4</v>
      </c>
      <c r="CA382" s="54" t="s">
        <v>542</v>
      </c>
      <c r="CB382" s="52">
        <v>78</v>
      </c>
      <c r="CC382" s="52"/>
      <c r="CD382" s="52"/>
      <c r="CE382" s="52"/>
      <c r="CF382" s="52" t="s">
        <v>543</v>
      </c>
      <c r="CG382" s="52"/>
      <c r="CH382" s="52" t="s">
        <v>544</v>
      </c>
      <c r="CI382" s="52"/>
      <c r="CJ382" s="52"/>
      <c r="CK382" s="52"/>
      <c r="CL382" s="52" t="s">
        <v>544</v>
      </c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</row>
    <row r="383" spans="77:101" ht="16.5" x14ac:dyDescent="0.2">
      <c r="BY383" s="52">
        <v>379</v>
      </c>
      <c r="BZ383" s="52">
        <v>4</v>
      </c>
      <c r="CA383" s="54" t="s">
        <v>542</v>
      </c>
      <c r="CB383" s="52">
        <v>79</v>
      </c>
      <c r="CC383" s="52"/>
      <c r="CD383" s="52"/>
      <c r="CE383" s="52"/>
      <c r="CF383" s="52" t="s">
        <v>543</v>
      </c>
      <c r="CG383" s="52"/>
      <c r="CH383" s="52" t="s">
        <v>544</v>
      </c>
      <c r="CI383" s="52"/>
      <c r="CJ383" s="52"/>
      <c r="CK383" s="52"/>
      <c r="CL383" s="52" t="s">
        <v>544</v>
      </c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</row>
    <row r="384" spans="77:101" ht="16.5" x14ac:dyDescent="0.2">
      <c r="BY384" s="52">
        <v>380</v>
      </c>
      <c r="BZ384" s="52">
        <v>4</v>
      </c>
      <c r="CA384" s="54" t="s">
        <v>542</v>
      </c>
      <c r="CB384" s="52">
        <v>80</v>
      </c>
      <c r="CC384" s="52"/>
      <c r="CD384" s="52"/>
      <c r="CE384" s="52"/>
      <c r="CF384" s="52" t="s">
        <v>543</v>
      </c>
      <c r="CG384" s="52"/>
      <c r="CH384" s="52" t="s">
        <v>544</v>
      </c>
      <c r="CI384" s="52"/>
      <c r="CJ384" s="52"/>
      <c r="CK384" s="52"/>
      <c r="CL384" s="52" t="s">
        <v>544</v>
      </c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</row>
    <row r="385" spans="77:101" ht="16.5" x14ac:dyDescent="0.2">
      <c r="BY385" s="52">
        <v>381</v>
      </c>
      <c r="BZ385" s="52">
        <v>4</v>
      </c>
      <c r="CA385" s="54" t="s">
        <v>542</v>
      </c>
      <c r="CB385" s="52">
        <v>81</v>
      </c>
      <c r="CC385" s="52"/>
      <c r="CD385" s="52"/>
      <c r="CE385" s="52"/>
      <c r="CF385" s="52" t="s">
        <v>543</v>
      </c>
      <c r="CG385" s="52"/>
      <c r="CH385" s="52" t="s">
        <v>544</v>
      </c>
      <c r="CI385" s="52"/>
      <c r="CJ385" s="52"/>
      <c r="CK385" s="52"/>
      <c r="CL385" s="52" t="s">
        <v>544</v>
      </c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</row>
    <row r="386" spans="77:101" ht="16.5" x14ac:dyDescent="0.2">
      <c r="BY386" s="52">
        <v>382</v>
      </c>
      <c r="BZ386" s="52">
        <v>4</v>
      </c>
      <c r="CA386" s="54" t="s">
        <v>542</v>
      </c>
      <c r="CB386" s="52">
        <v>82</v>
      </c>
      <c r="CC386" s="52"/>
      <c r="CD386" s="52"/>
      <c r="CE386" s="52"/>
      <c r="CF386" s="52" t="s">
        <v>543</v>
      </c>
      <c r="CG386" s="52"/>
      <c r="CH386" s="52" t="s">
        <v>544</v>
      </c>
      <c r="CI386" s="52"/>
      <c r="CJ386" s="52"/>
      <c r="CK386" s="52"/>
      <c r="CL386" s="52" t="s">
        <v>544</v>
      </c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</row>
    <row r="387" spans="77:101" ht="16.5" x14ac:dyDescent="0.2">
      <c r="BY387" s="52">
        <v>383</v>
      </c>
      <c r="BZ387" s="52">
        <v>4</v>
      </c>
      <c r="CA387" s="54" t="s">
        <v>542</v>
      </c>
      <c r="CB387" s="52">
        <v>83</v>
      </c>
      <c r="CC387" s="52"/>
      <c r="CD387" s="52"/>
      <c r="CE387" s="52"/>
      <c r="CF387" s="52" t="s">
        <v>543</v>
      </c>
      <c r="CG387" s="52"/>
      <c r="CH387" s="52" t="s">
        <v>544</v>
      </c>
      <c r="CI387" s="52"/>
      <c r="CJ387" s="52"/>
      <c r="CK387" s="52"/>
      <c r="CL387" s="52" t="s">
        <v>544</v>
      </c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</row>
    <row r="388" spans="77:101" ht="16.5" x14ac:dyDescent="0.2">
      <c r="BY388" s="52">
        <v>384</v>
      </c>
      <c r="BZ388" s="52">
        <v>4</v>
      </c>
      <c r="CA388" s="54" t="s">
        <v>542</v>
      </c>
      <c r="CB388" s="52">
        <v>84</v>
      </c>
      <c r="CC388" s="52"/>
      <c r="CD388" s="52"/>
      <c r="CE388" s="52"/>
      <c r="CF388" s="52" t="s">
        <v>543</v>
      </c>
      <c r="CG388" s="52"/>
      <c r="CH388" s="52" t="s">
        <v>544</v>
      </c>
      <c r="CI388" s="52"/>
      <c r="CJ388" s="52"/>
      <c r="CK388" s="52"/>
      <c r="CL388" s="52" t="s">
        <v>544</v>
      </c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</row>
    <row r="389" spans="77:101" ht="16.5" x14ac:dyDescent="0.2">
      <c r="BY389" s="52">
        <v>385</v>
      </c>
      <c r="BZ389" s="52">
        <v>4</v>
      </c>
      <c r="CA389" s="54" t="s">
        <v>542</v>
      </c>
      <c r="CB389" s="52">
        <v>85</v>
      </c>
      <c r="CC389" s="52"/>
      <c r="CD389" s="52"/>
      <c r="CE389" s="52"/>
      <c r="CF389" s="52" t="s">
        <v>543</v>
      </c>
      <c r="CG389" s="52"/>
      <c r="CH389" s="52" t="s">
        <v>544</v>
      </c>
      <c r="CI389" s="52"/>
      <c r="CJ389" s="52"/>
      <c r="CK389" s="52"/>
      <c r="CL389" s="52" t="s">
        <v>544</v>
      </c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</row>
    <row r="390" spans="77:101" ht="16.5" x14ac:dyDescent="0.2">
      <c r="BY390" s="52">
        <v>386</v>
      </c>
      <c r="BZ390" s="52">
        <v>4</v>
      </c>
      <c r="CA390" s="54" t="s">
        <v>542</v>
      </c>
      <c r="CB390" s="52">
        <v>86</v>
      </c>
      <c r="CC390" s="52"/>
      <c r="CD390" s="52"/>
      <c r="CE390" s="52"/>
      <c r="CF390" s="52" t="s">
        <v>543</v>
      </c>
      <c r="CG390" s="52"/>
      <c r="CH390" s="52" t="s">
        <v>544</v>
      </c>
      <c r="CI390" s="52"/>
      <c r="CJ390" s="52"/>
      <c r="CK390" s="52"/>
      <c r="CL390" s="52" t="s">
        <v>544</v>
      </c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</row>
    <row r="391" spans="77:101" ht="16.5" x14ac:dyDescent="0.2">
      <c r="BY391" s="52">
        <v>387</v>
      </c>
      <c r="BZ391" s="52">
        <v>4</v>
      </c>
      <c r="CA391" s="54" t="s">
        <v>542</v>
      </c>
      <c r="CB391" s="52">
        <v>87</v>
      </c>
      <c r="CC391" s="52"/>
      <c r="CD391" s="52"/>
      <c r="CE391" s="52"/>
      <c r="CF391" s="52" t="s">
        <v>543</v>
      </c>
      <c r="CG391" s="52"/>
      <c r="CH391" s="52" t="s">
        <v>544</v>
      </c>
      <c r="CI391" s="52"/>
      <c r="CJ391" s="52"/>
      <c r="CK391" s="52"/>
      <c r="CL391" s="52" t="s">
        <v>544</v>
      </c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</row>
    <row r="392" spans="77:101" ht="16.5" x14ac:dyDescent="0.2">
      <c r="BY392" s="52">
        <v>388</v>
      </c>
      <c r="BZ392" s="52">
        <v>4</v>
      </c>
      <c r="CA392" s="54" t="s">
        <v>542</v>
      </c>
      <c r="CB392" s="52">
        <v>88</v>
      </c>
      <c r="CC392" s="52"/>
      <c r="CD392" s="52"/>
      <c r="CE392" s="52"/>
      <c r="CF392" s="52" t="s">
        <v>543</v>
      </c>
      <c r="CG392" s="52"/>
      <c r="CH392" s="52" t="s">
        <v>544</v>
      </c>
      <c r="CI392" s="52"/>
      <c r="CJ392" s="52"/>
      <c r="CK392" s="52"/>
      <c r="CL392" s="52" t="s">
        <v>544</v>
      </c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</row>
    <row r="393" spans="77:101" ht="16.5" x14ac:dyDescent="0.2">
      <c r="BY393" s="52">
        <v>389</v>
      </c>
      <c r="BZ393" s="52">
        <v>4</v>
      </c>
      <c r="CA393" s="54" t="s">
        <v>542</v>
      </c>
      <c r="CB393" s="52">
        <v>89</v>
      </c>
      <c r="CC393" s="52"/>
      <c r="CD393" s="52"/>
      <c r="CE393" s="52"/>
      <c r="CF393" s="52" t="s">
        <v>543</v>
      </c>
      <c r="CG393" s="52"/>
      <c r="CH393" s="52" t="s">
        <v>544</v>
      </c>
      <c r="CI393" s="52"/>
      <c r="CJ393" s="52"/>
      <c r="CK393" s="52"/>
      <c r="CL393" s="52" t="s">
        <v>544</v>
      </c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</row>
    <row r="394" spans="77:101" ht="16.5" x14ac:dyDescent="0.2">
      <c r="BY394" s="52">
        <v>390</v>
      </c>
      <c r="BZ394" s="52">
        <v>4</v>
      </c>
      <c r="CA394" s="54" t="s">
        <v>542</v>
      </c>
      <c r="CB394" s="52">
        <v>90</v>
      </c>
      <c r="CC394" s="52"/>
      <c r="CD394" s="52"/>
      <c r="CE394" s="52"/>
      <c r="CF394" s="52" t="s">
        <v>543</v>
      </c>
      <c r="CG394" s="52"/>
      <c r="CH394" s="52" t="s">
        <v>544</v>
      </c>
      <c r="CI394" s="52"/>
      <c r="CJ394" s="52"/>
      <c r="CK394" s="52"/>
      <c r="CL394" s="52" t="s">
        <v>544</v>
      </c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</row>
    <row r="395" spans="77:101" ht="16.5" x14ac:dyDescent="0.2">
      <c r="BY395" s="52">
        <v>391</v>
      </c>
      <c r="BZ395" s="52">
        <v>4</v>
      </c>
      <c r="CA395" s="54" t="s">
        <v>542</v>
      </c>
      <c r="CB395" s="52">
        <v>91</v>
      </c>
      <c r="CC395" s="52"/>
      <c r="CD395" s="52"/>
      <c r="CE395" s="52"/>
      <c r="CF395" s="52" t="s">
        <v>543</v>
      </c>
      <c r="CG395" s="52"/>
      <c r="CH395" s="52" t="s">
        <v>544</v>
      </c>
      <c r="CI395" s="52"/>
      <c r="CJ395" s="52"/>
      <c r="CK395" s="52"/>
      <c r="CL395" s="52" t="s">
        <v>544</v>
      </c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</row>
    <row r="396" spans="77:101" ht="16.5" x14ac:dyDescent="0.2">
      <c r="BY396" s="52">
        <v>392</v>
      </c>
      <c r="BZ396" s="52">
        <v>4</v>
      </c>
      <c r="CA396" s="54" t="s">
        <v>542</v>
      </c>
      <c r="CB396" s="52">
        <v>92</v>
      </c>
      <c r="CC396" s="52"/>
      <c r="CD396" s="52"/>
      <c r="CE396" s="52"/>
      <c r="CF396" s="52" t="s">
        <v>543</v>
      </c>
      <c r="CG396" s="52"/>
      <c r="CH396" s="52" t="s">
        <v>544</v>
      </c>
      <c r="CI396" s="52"/>
      <c r="CJ396" s="52"/>
      <c r="CK396" s="52"/>
      <c r="CL396" s="52" t="s">
        <v>544</v>
      </c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</row>
    <row r="397" spans="77:101" ht="16.5" x14ac:dyDescent="0.2">
      <c r="BY397" s="52">
        <v>393</v>
      </c>
      <c r="BZ397" s="52">
        <v>4</v>
      </c>
      <c r="CA397" s="54" t="s">
        <v>542</v>
      </c>
      <c r="CB397" s="52">
        <v>93</v>
      </c>
      <c r="CC397" s="52"/>
      <c r="CD397" s="52"/>
      <c r="CE397" s="52"/>
      <c r="CF397" s="52" t="s">
        <v>543</v>
      </c>
      <c r="CG397" s="52"/>
      <c r="CH397" s="52" t="s">
        <v>544</v>
      </c>
      <c r="CI397" s="52"/>
      <c r="CJ397" s="52"/>
      <c r="CK397" s="52"/>
      <c r="CL397" s="52" t="s">
        <v>544</v>
      </c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</row>
    <row r="398" spans="77:101" ht="16.5" x14ac:dyDescent="0.2">
      <c r="BY398" s="52">
        <v>394</v>
      </c>
      <c r="BZ398" s="52">
        <v>4</v>
      </c>
      <c r="CA398" s="54" t="s">
        <v>542</v>
      </c>
      <c r="CB398" s="52">
        <v>94</v>
      </c>
      <c r="CC398" s="52"/>
      <c r="CD398" s="52"/>
      <c r="CE398" s="52"/>
      <c r="CF398" s="52" t="s">
        <v>543</v>
      </c>
      <c r="CG398" s="52"/>
      <c r="CH398" s="52" t="s">
        <v>544</v>
      </c>
      <c r="CI398" s="52"/>
      <c r="CJ398" s="52"/>
      <c r="CK398" s="52"/>
      <c r="CL398" s="52" t="s">
        <v>544</v>
      </c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</row>
    <row r="399" spans="77:101" ht="16.5" x14ac:dyDescent="0.2">
      <c r="BY399" s="52">
        <v>395</v>
      </c>
      <c r="BZ399" s="52">
        <v>4</v>
      </c>
      <c r="CA399" s="54" t="s">
        <v>542</v>
      </c>
      <c r="CB399" s="52">
        <v>95</v>
      </c>
      <c r="CC399" s="52"/>
      <c r="CD399" s="52"/>
      <c r="CE399" s="52"/>
      <c r="CF399" s="52" t="s">
        <v>543</v>
      </c>
      <c r="CG399" s="52"/>
      <c r="CH399" s="52" t="s">
        <v>544</v>
      </c>
      <c r="CI399" s="52"/>
      <c r="CJ399" s="52"/>
      <c r="CK399" s="52"/>
      <c r="CL399" s="52" t="s">
        <v>544</v>
      </c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</row>
    <row r="400" spans="77:101" ht="16.5" x14ac:dyDescent="0.2">
      <c r="BY400" s="52">
        <v>396</v>
      </c>
      <c r="BZ400" s="52">
        <v>4</v>
      </c>
      <c r="CA400" s="54" t="s">
        <v>542</v>
      </c>
      <c r="CB400" s="52">
        <v>96</v>
      </c>
      <c r="CC400" s="52"/>
      <c r="CD400" s="52"/>
      <c r="CE400" s="52"/>
      <c r="CF400" s="52" t="s">
        <v>543</v>
      </c>
      <c r="CG400" s="52"/>
      <c r="CH400" s="52" t="s">
        <v>544</v>
      </c>
      <c r="CI400" s="52"/>
      <c r="CJ400" s="52"/>
      <c r="CK400" s="52"/>
      <c r="CL400" s="52" t="s">
        <v>544</v>
      </c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</row>
    <row r="401" spans="77:101" ht="16.5" x14ac:dyDescent="0.2">
      <c r="BY401" s="52">
        <v>397</v>
      </c>
      <c r="BZ401" s="52">
        <v>4</v>
      </c>
      <c r="CA401" s="54" t="s">
        <v>542</v>
      </c>
      <c r="CB401" s="52">
        <v>97</v>
      </c>
      <c r="CC401" s="52"/>
      <c r="CD401" s="52"/>
      <c r="CE401" s="52"/>
      <c r="CF401" s="52" t="s">
        <v>543</v>
      </c>
      <c r="CG401" s="52"/>
      <c r="CH401" s="52" t="s">
        <v>544</v>
      </c>
      <c r="CI401" s="52"/>
      <c r="CJ401" s="52"/>
      <c r="CK401" s="52"/>
      <c r="CL401" s="52" t="s">
        <v>544</v>
      </c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</row>
    <row r="402" spans="77:101" ht="16.5" x14ac:dyDescent="0.2">
      <c r="BY402" s="52">
        <v>398</v>
      </c>
      <c r="BZ402" s="52">
        <v>4</v>
      </c>
      <c r="CA402" s="54" t="s">
        <v>542</v>
      </c>
      <c r="CB402" s="52">
        <v>98</v>
      </c>
      <c r="CC402" s="52"/>
      <c r="CD402" s="52"/>
      <c r="CE402" s="52"/>
      <c r="CF402" s="52" t="s">
        <v>543</v>
      </c>
      <c r="CG402" s="52"/>
      <c r="CH402" s="52" t="s">
        <v>544</v>
      </c>
      <c r="CI402" s="52"/>
      <c r="CJ402" s="52"/>
      <c r="CK402" s="52"/>
      <c r="CL402" s="52" t="s">
        <v>544</v>
      </c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</row>
    <row r="403" spans="77:101" ht="16.5" x14ac:dyDescent="0.2">
      <c r="BY403" s="52">
        <v>399</v>
      </c>
      <c r="BZ403" s="52">
        <v>4</v>
      </c>
      <c r="CA403" s="54" t="s">
        <v>542</v>
      </c>
      <c r="CB403" s="52">
        <v>99</v>
      </c>
      <c r="CC403" s="52"/>
      <c r="CD403" s="52"/>
      <c r="CE403" s="52"/>
      <c r="CF403" s="52" t="s">
        <v>543</v>
      </c>
      <c r="CG403" s="52"/>
      <c r="CH403" s="52" t="s">
        <v>544</v>
      </c>
      <c r="CI403" s="52"/>
      <c r="CJ403" s="52"/>
      <c r="CK403" s="52"/>
      <c r="CL403" s="52" t="s">
        <v>544</v>
      </c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</row>
    <row r="404" spans="77:101" ht="16.5" x14ac:dyDescent="0.2">
      <c r="BY404" s="52">
        <v>400</v>
      </c>
      <c r="BZ404" s="52">
        <v>4</v>
      </c>
      <c r="CA404" s="54" t="s">
        <v>542</v>
      </c>
      <c r="CB404" s="52">
        <v>100</v>
      </c>
      <c r="CC404" s="52"/>
      <c r="CD404" s="52"/>
      <c r="CE404" s="52"/>
      <c r="CF404" s="52" t="s">
        <v>543</v>
      </c>
      <c r="CG404" s="52"/>
      <c r="CH404" s="52" t="s">
        <v>544</v>
      </c>
      <c r="CI404" s="52"/>
      <c r="CJ404" s="52"/>
      <c r="CK404" s="52"/>
      <c r="CL404" s="52" t="s">
        <v>544</v>
      </c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G23" sqref="G23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80" t="s">
        <v>464</v>
      </c>
      <c r="B3" s="80"/>
      <c r="C3" s="80"/>
      <c r="D3" s="80"/>
      <c r="E3" s="80"/>
      <c r="F3" s="80"/>
      <c r="G3" s="80"/>
      <c r="H3" s="80"/>
      <c r="I3" s="80"/>
      <c r="J3" s="80"/>
      <c r="K3" s="80"/>
      <c r="M3" s="81" t="s">
        <v>465</v>
      </c>
      <c r="N3" s="81"/>
      <c r="O3" s="81"/>
      <c r="P3" s="81"/>
      <c r="Q3" s="81"/>
      <c r="R3" s="81"/>
      <c r="S3" s="16"/>
      <c r="T3" s="16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6"/>
      <c r="T4" s="16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353363</v>
      </c>
      <c r="AF6">
        <f>AD6/AE6</f>
        <v>0.54751063354114604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9443224</v>
      </c>
      <c r="AF8">
        <f t="shared" si="4"/>
        <v>0.12711654409553347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19723224</v>
      </c>
      <c r="AF9">
        <f t="shared" si="4"/>
        <v>8.6729836866427115E-2</v>
      </c>
    </row>
    <row r="10" spans="1:32" ht="16.5" x14ac:dyDescent="0.2">
      <c r="A10" s="50">
        <v>9</v>
      </c>
      <c r="B10" s="95">
        <f>SUMIFS(节奏总表!$R$4:$R$18,节奏总表!$I$4:$I$18,"="&amp;世界BOSS专属武器!A10)</f>
        <v>3.75</v>
      </c>
      <c r="C10" s="95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32848224</v>
      </c>
      <c r="AF10">
        <f t="shared" si="4"/>
        <v>0.14647756907648948</v>
      </c>
    </row>
    <row r="11" spans="1:32" ht="16.5" x14ac:dyDescent="0.2">
      <c r="A11" s="50">
        <v>9</v>
      </c>
      <c r="B11" s="96"/>
      <c r="C11" s="96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97"/>
      <c r="C12" s="97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95">
        <f>SUMIFS(节奏总表!$R$4:$R$18,节奏总表!$I$4:$I$18,"="&amp;世界BOSS专属武器!A14)</f>
        <v>10</v>
      </c>
      <c r="C14" s="95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96"/>
      <c r="C15" s="96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97"/>
      <c r="C16" s="97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5364.8996272502618</v>
      </c>
      <c r="AJ24" s="15">
        <f>SUM(AJ27:AJ76)*价值概述!C53*P18</f>
        <v>8233.3333333333339</v>
      </c>
      <c r="AK24" s="15">
        <f>SUM(AK27:AK76)*价值概述!C54*Q18</f>
        <v>19250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3750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7500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15625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24456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34090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44642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46875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49342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52083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75000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79545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84677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90517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97222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150000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163043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178571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197368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220588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678333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678333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678333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678333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678333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678333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678333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678333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678333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678333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1045000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1045000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1045000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1045000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1045000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1045000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1045000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1045000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1045000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1045000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875000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875000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875000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875000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875000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1050000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1225000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1400000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1575000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1750000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2625000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4" sqref="N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80" t="s">
        <v>206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80" t="s">
        <v>268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16"/>
    </row>
    <row r="22" spans="1:22" ht="20.25" x14ac:dyDescent="0.2">
      <c r="A22" s="33"/>
      <c r="D22" s="80" t="s">
        <v>472</v>
      </c>
      <c r="E22" s="80"/>
      <c r="F22" s="80"/>
      <c r="G22" s="80"/>
      <c r="H22" s="80"/>
      <c r="I22" s="80"/>
      <c r="J22" s="80"/>
      <c r="K22" s="80" t="s">
        <v>274</v>
      </c>
      <c r="L22" s="80"/>
      <c r="M22" s="80"/>
      <c r="N22" s="80"/>
      <c r="O22" s="80"/>
      <c r="P22" s="80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1" sqref="H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节奏总表</vt:lpstr>
      <vt:lpstr>章节关卡</vt:lpstr>
      <vt:lpstr>分段产出计算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2019-05-14T14:11:54Z</dcterms:modified>
</cp:coreProperties>
</file>