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2"/>
  </bookViews>
  <sheets>
    <sheet name="文档说明" sheetId="10" r:id="rId1"/>
    <sheet name="价值概述" sheetId="77" r:id="rId2"/>
    <sheet name="挂机关卡" sheetId="80" r:id="rId3"/>
    <sheet name="#卡牌投放思路" sheetId="78" state="hidden" r:id="rId4"/>
    <sheet name="属性表" sheetId="38" state="hidden" r:id="rId5"/>
    <sheet name="军阶数值" sheetId="42" state="hidden" r:id="rId6"/>
    <sheet name="突破数值备份" sheetId="49" state="hidden" r:id="rId7"/>
    <sheet name="关卡思路" sheetId="36" state="hidden" r:id="rId8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9" i="80" l="1"/>
  <c r="F201" i="80"/>
  <c r="F194" i="80"/>
  <c r="F186" i="80"/>
  <c r="F179" i="80"/>
  <c r="F171" i="80"/>
  <c r="F164" i="80"/>
  <c r="F156" i="80"/>
  <c r="F149" i="80"/>
  <c r="F141" i="80"/>
  <c r="F134" i="80"/>
  <c r="F126" i="80"/>
  <c r="F119" i="80"/>
  <c r="F111" i="80"/>
  <c r="F104" i="80"/>
  <c r="F96" i="80"/>
  <c r="F89" i="80"/>
  <c r="F81" i="80"/>
  <c r="F74" i="80"/>
  <c r="F66" i="80"/>
  <c r="F59" i="80"/>
  <c r="F51" i="80"/>
  <c r="F44" i="80"/>
  <c r="F36" i="80"/>
  <c r="F29" i="80"/>
  <c r="F21" i="80"/>
  <c r="F14" i="80"/>
  <c r="F6" i="80"/>
  <c r="AD80" i="78" l="1"/>
  <c r="AE80" i="78" s="1"/>
  <c r="V80" i="78"/>
  <c r="W80" i="78" s="1"/>
  <c r="C80" i="78"/>
  <c r="D80" i="78" s="1"/>
  <c r="AD79" i="78"/>
  <c r="AE79" i="78" s="1"/>
  <c r="V79" i="78"/>
  <c r="W79" i="78" s="1"/>
  <c r="C79" i="78"/>
  <c r="D79" i="78" s="1"/>
  <c r="AD78" i="78"/>
  <c r="AE78" i="78" s="1"/>
  <c r="V78" i="78"/>
  <c r="W78" i="78" s="1"/>
  <c r="C78" i="78"/>
  <c r="D78" i="78" s="1"/>
  <c r="AD77" i="78"/>
  <c r="AE77" i="78" s="1"/>
  <c r="V77" i="78"/>
  <c r="W77" i="78" s="1"/>
  <c r="D77" i="78"/>
  <c r="C77" i="78"/>
  <c r="AD76" i="78"/>
  <c r="AE76" i="78" s="1"/>
  <c r="V76" i="78"/>
  <c r="W76" i="78" s="1"/>
  <c r="C76" i="78"/>
  <c r="D76" i="78" s="1"/>
  <c r="AD75" i="78"/>
  <c r="AE75" i="78" s="1"/>
  <c r="V75" i="78"/>
  <c r="W75" i="78" s="1"/>
  <c r="C75" i="78"/>
  <c r="D75" i="78" s="1"/>
  <c r="AD74" i="78"/>
  <c r="AE74" i="78" s="1"/>
  <c r="W74" i="78"/>
  <c r="V74" i="78"/>
  <c r="O74" i="78"/>
  <c r="P74" i="78" s="1"/>
  <c r="C74" i="78"/>
  <c r="D74" i="78" s="1"/>
  <c r="AD73" i="78"/>
  <c r="AE73" i="78" s="1"/>
  <c r="V73" i="78"/>
  <c r="W73" i="78" s="1"/>
  <c r="O73" i="78"/>
  <c r="P73" i="78" s="1"/>
  <c r="C73" i="78"/>
  <c r="D73" i="78" s="1"/>
  <c r="AD72" i="78"/>
  <c r="AE72" i="78" s="1"/>
  <c r="W72" i="78"/>
  <c r="V72" i="78"/>
  <c r="O72" i="78"/>
  <c r="P72" i="78" s="1"/>
  <c r="C72" i="78"/>
  <c r="D72" i="78" s="1"/>
  <c r="AD71" i="78"/>
  <c r="AE71" i="78" s="1"/>
  <c r="V71" i="78"/>
  <c r="W71" i="78" s="1"/>
  <c r="O71" i="78"/>
  <c r="P71" i="78" s="1"/>
  <c r="I71" i="78"/>
  <c r="J71" i="78" s="1"/>
  <c r="C71" i="78"/>
  <c r="D71" i="78" s="1"/>
  <c r="AD70" i="78"/>
  <c r="AE70" i="78" s="1"/>
  <c r="V70" i="78"/>
  <c r="W70" i="78" s="1"/>
  <c r="O70" i="78"/>
  <c r="P70" i="78" s="1"/>
  <c r="I70" i="78"/>
  <c r="J70" i="78" s="1"/>
  <c r="C70" i="78"/>
  <c r="D70" i="78" s="1"/>
  <c r="AD69" i="78"/>
  <c r="AE69" i="78" s="1"/>
  <c r="V69" i="78"/>
  <c r="W69" i="78" s="1"/>
  <c r="O69" i="78"/>
  <c r="P69" i="78" s="1"/>
  <c r="J69" i="78"/>
  <c r="I69" i="78"/>
  <c r="C69" i="78"/>
  <c r="D69" i="78" s="1"/>
  <c r="AD68" i="78"/>
  <c r="AE68" i="78" s="1"/>
  <c r="V68" i="78"/>
  <c r="W68" i="78" s="1"/>
  <c r="O68" i="78"/>
  <c r="P68" i="78" s="1"/>
  <c r="I68" i="78"/>
  <c r="J68" i="78" s="1"/>
  <c r="C68" i="78"/>
  <c r="D68" i="78" s="1"/>
  <c r="AD67" i="78"/>
  <c r="AE67" i="78" s="1"/>
  <c r="V67" i="78"/>
  <c r="W67" i="78" s="1"/>
  <c r="O67" i="78"/>
  <c r="P67" i="78" s="1"/>
  <c r="I67" i="78"/>
  <c r="J67" i="78" s="1"/>
  <c r="C67" i="78"/>
  <c r="D67" i="78" s="1"/>
  <c r="AD66" i="78"/>
  <c r="AE66" i="78" s="1"/>
  <c r="V66" i="78"/>
  <c r="W66" i="78" s="1"/>
  <c r="O66" i="78"/>
  <c r="P66" i="78" s="1"/>
  <c r="I66" i="78"/>
  <c r="J66" i="78" s="1"/>
  <c r="D66" i="78"/>
  <c r="C66" i="78"/>
  <c r="AD65" i="78"/>
  <c r="AE65" i="78" s="1"/>
  <c r="V65" i="78"/>
  <c r="W65" i="78" s="1"/>
  <c r="O65" i="78"/>
  <c r="P65" i="78" s="1"/>
  <c r="I65" i="78"/>
  <c r="J65" i="78" s="1"/>
  <c r="C65" i="78"/>
  <c r="D65" i="78" s="1"/>
  <c r="AD64" i="78"/>
  <c r="AE64" i="78" s="1"/>
  <c r="V64" i="78"/>
  <c r="W64" i="78" s="1"/>
  <c r="P64" i="78"/>
  <c r="O64" i="78"/>
  <c r="I64" i="78"/>
  <c r="J64" i="78" s="1"/>
  <c r="C64" i="78"/>
  <c r="D64" i="78" s="1"/>
  <c r="AD63" i="78"/>
  <c r="AE63" i="78" s="1"/>
  <c r="V63" i="78"/>
  <c r="W63" i="78" s="1"/>
  <c r="O63" i="78"/>
  <c r="P63" i="78" s="1"/>
  <c r="I63" i="78"/>
  <c r="J63" i="78" s="1"/>
  <c r="C63" i="78"/>
  <c r="D63" i="78" s="1"/>
  <c r="AD62" i="78"/>
  <c r="AE62" i="78" s="1"/>
  <c r="V62" i="78"/>
  <c r="W62" i="78" s="1"/>
  <c r="O62" i="78"/>
  <c r="P62" i="78" s="1"/>
  <c r="I62" i="78"/>
  <c r="J62" i="78" s="1"/>
  <c r="C62" i="78"/>
  <c r="D62" i="78" s="1"/>
  <c r="AD61" i="78"/>
  <c r="AE61" i="78" s="1"/>
  <c r="W61" i="78"/>
  <c r="V61" i="78"/>
  <c r="O61" i="78"/>
  <c r="P61" i="78" s="1"/>
  <c r="I61" i="78"/>
  <c r="J61" i="78" s="1"/>
  <c r="C61" i="78"/>
  <c r="D61" i="78" s="1"/>
  <c r="W59" i="78" l="1"/>
  <c r="X65" i="78" s="1"/>
  <c r="AE59" i="78"/>
  <c r="AF62" i="78" s="1"/>
  <c r="AF71" i="78"/>
  <c r="J59" i="78"/>
  <c r="K64" i="78" s="1"/>
  <c r="E66" i="78"/>
  <c r="X68" i="78"/>
  <c r="K69" i="78"/>
  <c r="X70" i="78"/>
  <c r="X72" i="78"/>
  <c r="P59" i="78"/>
  <c r="X63" i="78"/>
  <c r="AF66" i="78"/>
  <c r="Q71" i="78"/>
  <c r="AF72" i="78"/>
  <c r="X73" i="78"/>
  <c r="X62" i="78"/>
  <c r="AF63" i="78"/>
  <c r="AF65" i="78"/>
  <c r="X67" i="78"/>
  <c r="K70" i="78"/>
  <c r="AF73" i="78"/>
  <c r="X74" i="78"/>
  <c r="Q63" i="78"/>
  <c r="X64" i="78"/>
  <c r="K65" i="78"/>
  <c r="X66" i="78"/>
  <c r="AF67" i="78"/>
  <c r="AF69" i="78"/>
  <c r="X71" i="78"/>
  <c r="AF74" i="78"/>
  <c r="X69" i="78"/>
  <c r="X79" i="78"/>
  <c r="X75" i="78"/>
  <c r="X76" i="78"/>
  <c r="X77" i="78"/>
  <c r="AF80" i="78"/>
  <c r="AF76" i="78"/>
  <c r="AF77" i="78"/>
  <c r="AF78" i="78"/>
  <c r="AF79" i="78"/>
  <c r="D59" i="78"/>
  <c r="Q67" i="78" s="1"/>
  <c r="Q62" i="78"/>
  <c r="AF68" i="78"/>
  <c r="Q70" i="78"/>
  <c r="E72" i="78"/>
  <c r="X80" i="78"/>
  <c r="K63" i="78"/>
  <c r="AF64" i="78"/>
  <c r="K71" i="78"/>
  <c r="E75" i="78"/>
  <c r="K62" i="78" l="1"/>
  <c r="E74" i="78"/>
  <c r="K66" i="78"/>
  <c r="E78" i="78"/>
  <c r="Q72" i="78"/>
  <c r="X78" i="78"/>
  <c r="X61" i="78" s="1"/>
  <c r="AF75" i="78"/>
  <c r="AF70" i="78"/>
  <c r="AF61" i="78" s="1"/>
  <c r="E63" i="78"/>
  <c r="E73" i="78"/>
  <c r="E64" i="78"/>
  <c r="E71" i="78"/>
  <c r="E62" i="78"/>
  <c r="E67" i="78"/>
  <c r="E70" i="78"/>
  <c r="Q65" i="78"/>
  <c r="E80" i="78"/>
  <c r="Q69" i="78"/>
  <c r="E65" i="78"/>
  <c r="Q74" i="78"/>
  <c r="E68" i="78"/>
  <c r="E77" i="78"/>
  <c r="Q66" i="78"/>
  <c r="E79" i="78"/>
  <c r="E76" i="78"/>
  <c r="K67" i="78"/>
  <c r="Q73" i="78"/>
  <c r="Q68" i="78"/>
  <c r="E69" i="78"/>
  <c r="Q64" i="78"/>
  <c r="K68" i="78"/>
  <c r="K61" i="78" l="1"/>
  <c r="Q61" i="78"/>
  <c r="E61" i="78"/>
  <c r="H10" i="42" l="1"/>
  <c r="H11" i="42" l="1"/>
  <c r="B2" i="42" l="1"/>
  <c r="I11" i="42" s="1"/>
  <c r="H12" i="42"/>
  <c r="B34" i="49"/>
  <c r="C5" i="49"/>
  <c r="B35" i="49" s="1"/>
  <c r="I9" i="42" l="1"/>
  <c r="I10" i="42"/>
  <c r="H13" i="42"/>
  <c r="I12" i="42"/>
  <c r="C6" i="49"/>
  <c r="H14" i="42" l="1"/>
  <c r="I13" i="42"/>
  <c r="B36" i="49"/>
  <c r="C7" i="49"/>
  <c r="H15" i="42" l="1"/>
  <c r="I14" i="42"/>
  <c r="B37" i="49"/>
  <c r="C8" i="49"/>
  <c r="H16" i="42" l="1"/>
  <c r="I15" i="42"/>
  <c r="B38" i="49"/>
  <c r="C9" i="49"/>
  <c r="H17" i="42" l="1"/>
  <c r="I16" i="42"/>
  <c r="B39" i="49"/>
  <c r="C10" i="49"/>
  <c r="H18" i="42" l="1"/>
  <c r="I17" i="42"/>
  <c r="B40" i="49"/>
  <c r="C11" i="49"/>
  <c r="H19" i="42" l="1"/>
  <c r="I18" i="42"/>
  <c r="B41" i="49"/>
  <c r="C12" i="49"/>
  <c r="H20" i="42" l="1"/>
  <c r="I19" i="42"/>
  <c r="B42" i="49"/>
  <c r="C13" i="49"/>
  <c r="H21" i="42" l="1"/>
  <c r="I20" i="42"/>
  <c r="B43" i="49"/>
  <c r="C14" i="49"/>
  <c r="H22" i="42" l="1"/>
  <c r="I21" i="42"/>
  <c r="B44" i="49"/>
  <c r="C15" i="49"/>
  <c r="H23" i="42" l="1"/>
  <c r="I22" i="42"/>
  <c r="B45" i="49"/>
  <c r="C17" i="49"/>
  <c r="H24" i="42" l="1"/>
  <c r="I23" i="42"/>
  <c r="B46" i="49"/>
  <c r="C18" i="49"/>
  <c r="H25" i="42" l="1"/>
  <c r="I24" i="42"/>
  <c r="B47" i="49"/>
  <c r="C19" i="49"/>
  <c r="H26" i="42" l="1"/>
  <c r="I25" i="42"/>
  <c r="B48" i="49"/>
  <c r="C20" i="49"/>
  <c r="H27" i="42" l="1"/>
  <c r="I26" i="42"/>
  <c r="B49" i="49"/>
  <c r="C21" i="49"/>
  <c r="H28" i="42" l="1"/>
  <c r="I27" i="42"/>
  <c r="C22" i="49"/>
  <c r="B50" i="49"/>
  <c r="H29" i="42" l="1"/>
  <c r="I28" i="42"/>
  <c r="B51" i="49"/>
  <c r="C23" i="49"/>
  <c r="H30" i="42" l="1"/>
  <c r="I29" i="42"/>
  <c r="B52" i="49"/>
  <c r="C24" i="49"/>
  <c r="H31" i="42" l="1"/>
  <c r="I30" i="42"/>
  <c r="B53" i="49"/>
  <c r="C25" i="49"/>
  <c r="H32" i="42" l="1"/>
  <c r="I31" i="42"/>
  <c r="B54" i="49"/>
  <c r="C26" i="49"/>
  <c r="H33" i="42" l="1"/>
  <c r="I32" i="42"/>
  <c r="B55" i="49"/>
  <c r="C27" i="49"/>
  <c r="H34" i="42" l="1"/>
  <c r="I33" i="42"/>
  <c r="B56" i="49"/>
  <c r="C28" i="49"/>
  <c r="H35" i="42" l="1"/>
  <c r="I34" i="42"/>
  <c r="B57" i="49"/>
  <c r="C29" i="49"/>
  <c r="B58" i="49" s="1"/>
  <c r="H36" i="42" l="1"/>
  <c r="I35" i="42"/>
  <c r="H37" i="42" l="1"/>
  <c r="I36" i="42"/>
  <c r="I37" i="42" l="1"/>
  <c r="H5" i="42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<sst xmlns="http://schemas.openxmlformats.org/spreadsheetml/2006/main" count="663" uniqueCount="486">
  <si>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</si>
  <si>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</si>
  <si>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</si>
  <si>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</si>
  <si>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</si>
  <si>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</si>
  <si>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</si>
  <si>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</si>
  <si>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</si>
  <si>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</si>
  <si>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</si>
  <si>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</si>
  <si>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</si>
  <si>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</si>
  <si>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</si>
  <si>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</si>
  <si>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</si>
  <si>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</si>
  <si>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</si>
  <si>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</si>
  <si>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</si>
  <si>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</si>
  <si>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</si>
  <si>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</si>
  <si>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</si>
  <si>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</si>
  <si>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</si>
  <si>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</si>
  <si>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</si>
  <si>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</si>
  <si>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</si>
  <si>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</si>
  <si>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</si>
  <si>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</si>
  <si>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</si>
  <si>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</si>
  <si>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</si>
  <si>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</si>
  <si>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</si>
  <si>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</si>
  <si>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</si>
  <si>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</si>
  <si>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</si>
  <si>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</si>
  <si>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</si>
  <si>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</si>
  <si>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</si>
  <si>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</si>
  <si>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</si>
  <si>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</si>
  <si>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</si>
  <si>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</si>
  <si>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</si>
  <si>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</si>
  <si>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</si>
  <si>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</si>
  <si>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</si>
  <si>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</si>
  <si>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</si>
  <si>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</si>
  <si>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</si>
  <si>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</si>
  <si>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</si>
  <si>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</si>
  <si>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</si>
  <si>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</si>
  <si>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</si>
  <si>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</si>
  <si>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</si>
  <si>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</si>
  <si>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</si>
  <si>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</si>
  <si>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</si>
  <si>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</si>
  <si>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</si>
  <si>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</si>
  <si>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</si>
  <si>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</si>
  <si>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</si>
  <si>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</si>
  <si>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</si>
  <si>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</si>
  <si>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</si>
  <si>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</si>
  <si>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</si>
  <si>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</si>
  <si>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</si>
  <si>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</si>
  <si>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</si>
  <si>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</si>
  <si>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</si>
  <si>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</si>
  <si>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</si>
  <si>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</si>
  <si>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</si>
  <si>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</si>
  <si>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</si>
  <si>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</si>
  <si>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</si>
  <si>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</si>
  <si>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</si>
  <si>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</si>
  <si>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</si>
  <si>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</si>
  <si>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</si>
  <si>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</si>
  <si>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</si>
  <si>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</si>
  <si>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</si>
  <si>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</si>
  <si>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</si>
  <si>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</si>
  <si>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</si>
  <si>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</si>
  <si>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</si>
  <si>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</si>
  <si>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</si>
  <si>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</si>
  <si>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</si>
  <si>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</si>
  <si>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</si>
  <si>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</si>
  <si>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</si>
  <si>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</si>
  <si>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</si>
  <si>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</si>
  <si>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</si>
  <si>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</si>
  <si>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</si>
  <si>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</si>
  <si>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</si>
  <si>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</si>
  <si>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</si>
  <si>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</si>
  <si>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</si>
  <si>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</si>
  <si>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</si>
  <si>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</si>
  <si>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</si>
  <si>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</si>
  <si>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</si>
  <si>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</si>
  <si>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</si>
  <si>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</si>
  <si>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</si>
  <si>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</si>
  <si>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</si>
  <si>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</si>
  <si>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</si>
  <si>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</si>
  <si>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</si>
  <si>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</si>
  <si>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</si>
  <si>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</si>
  <si>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</si>
  <si>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</si>
  <si>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</si>
  <si>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</si>
  <si>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</si>
  <si>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</si>
  <si>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</si>
  <si>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</si>
  <si>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</si>
  <si>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</si>
  <si>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</si>
  <si>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</si>
  <si>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</si>
  <si>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</si>
  <si>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</si>
  <si>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</si>
  <si>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</si>
  <si>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</si>
  <si>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</si>
  <si>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</si>
  <si>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</si>
  <si>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</si>
  <si>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</si>
  <si>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</si>
  <si>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</si>
  <si>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</si>
  <si>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</si>
  <si>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</si>
  <si>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</si>
  <si>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</si>
  <si>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</si>
  <si>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</si>
  <si>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</si>
  <si>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</si>
  <si>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</si>
  <si>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</si>
  <si>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</si>
  <si>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</si>
  <si>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</si>
  <si>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</si>
  <si>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</si>
  <si>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</si>
  <si>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</si>
  <si>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</si>
  <si>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</si>
  <si>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</si>
  <si>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</si>
  <si>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</si>
  <si>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</si>
  <si>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</si>
  <si>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</si>
  <si>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</si>
  <si>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</si>
  <si>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</si>
  <si>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</si>
  <si>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</si>
  <si>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</si>
  <si>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</si>
  <si>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</si>
  <si>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</si>
  <si>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</si>
  <si>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</si>
  <si>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</si>
  <si>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</si>
  <si>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</si>
  <si>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</si>
  <si>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</si>
  <si>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</si>
  <si>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</si>
  <si>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</si>
  <si>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</si>
  <si>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</si>
  <si>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</si>
  <si>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</si>
  <si>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</si>
  <si>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</si>
  <si>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</si>
  <si>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</si>
  <si>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</si>
  <si>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</si>
  <si>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</si>
  <si>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</si>
  <si>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</si>
  <si>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</si>
  <si>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</si>
  <si>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</si>
  <si>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</si>
  <si>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</si>
  <si>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</si>
  <si>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</si>
  <si>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</si>
  <si>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</si>
  <si>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</si>
  <si>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</si>
  <si>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</si>
  <si>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</si>
  <si>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</si>
  <si>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</si>
  <si>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</si>
  <si>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</si>
  <si>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</si>
  <si>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</si>
  <si>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</si>
  <si>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</si>
  <si>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</si>
  <si>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</si>
  <si>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</si>
  <si>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</si>
  <si>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</si>
  <si>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</si>
  <si>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</si>
  <si>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</si>
  <si>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</si>
  <si>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</si>
  <si>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</si>
  <si>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</si>
  <si>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</si>
  <si>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</si>
  <si>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</si>
  <si>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</si>
  <si>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</si>
  <si>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</si>
  <si>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</si>
  <si>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</si>
  <si>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</si>
  <si>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</si>
  <si>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</si>
  <si>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</si>
  <si>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</si>
  <si>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</si>
  <si>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</si>
  <si>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</si>
  <si>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</si>
  <si>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</si>
  <si>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</si>
  <si>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</si>
  <si>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</si>
  <si>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</si>
  <si>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</si>
  <si>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</si>
  <si>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</si>
  <si>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</si>
  <si>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</si>
  <si>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</si>
  <si>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</si>
  <si>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</si>
  <si>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</si>
  <si>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</si>
  <si>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</si>
  <si>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</si>
  <si>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</si>
  <si>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</si>
  <si>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</si>
  <si>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</si>
  <si>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</si>
  <si>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</si>
  <si>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</si>
  <si>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</si>
  <si>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</si>
  <si>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</si>
  <si>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</si>
  <si>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</si>
  <si>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</si>
  <si>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</si>
  <si>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</si>
  <si>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</si>
  <si>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</si>
  <si>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</si>
  <si>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</si>
  <si>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</si>
  <si>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</si>
  <si>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</si>
  <si>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</si>
  <si>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</si>
  <si>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</si>
  <si>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</si>
  <si>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</si>
  <si>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</si>
  <si>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</si>
  <si>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</si>
  <si>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</si>
  <si>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</si>
  <si>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</si>
  <si>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</si>
  <si>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</si>
  <si>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</si>
  <si>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</si>
  <si>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</si>
  <si>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</si>
  <si>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</si>
  <si>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初级配件</t>
    <phoneticPr fontId="2" type="noConversion"/>
  </si>
  <si>
    <t>中级配件</t>
    <phoneticPr fontId="2" type="noConversion"/>
  </si>
  <si>
    <t>高级配件</t>
    <phoneticPr fontId="2" type="noConversion"/>
  </si>
  <si>
    <t>神器升级精华</t>
    <phoneticPr fontId="2" type="noConversion"/>
  </si>
  <si>
    <t>阵容特色</t>
    <phoneticPr fontId="2" type="noConversion"/>
  </si>
  <si>
    <t>角色名</t>
    <phoneticPr fontId="2" type="noConversion"/>
  </si>
  <si>
    <t>颜色</t>
    <phoneticPr fontId="2" type="noConversion"/>
  </si>
  <si>
    <t>卡牌强度</t>
    <phoneticPr fontId="2" type="noConversion"/>
  </si>
  <si>
    <t>品质</t>
    <phoneticPr fontId="2" type="noConversion"/>
  </si>
  <si>
    <t>抽卡难度</t>
    <phoneticPr fontId="2" type="noConversion"/>
  </si>
  <si>
    <t>备注</t>
    <phoneticPr fontId="2" type="noConversion"/>
  </si>
  <si>
    <t>预计获得时间</t>
    <phoneticPr fontId="2" type="noConversion"/>
  </si>
  <si>
    <t>首次产出（除抽卡）</t>
    <phoneticPr fontId="2" type="noConversion"/>
  </si>
  <si>
    <t>再次产出（除抽卡）</t>
    <phoneticPr fontId="2" type="noConversion"/>
  </si>
  <si>
    <t>付费区间</t>
    <phoneticPr fontId="2" type="noConversion"/>
  </si>
  <si>
    <t>初始阵容</t>
    <phoneticPr fontId="2" type="noConversion"/>
  </si>
  <si>
    <t>唐流雨</t>
    <phoneticPr fontId="2" type="noConversion"/>
  </si>
  <si>
    <t>黄</t>
    <phoneticPr fontId="2" type="noConversion"/>
  </si>
  <si>
    <t>T4</t>
  </si>
  <si>
    <t>R</t>
  </si>
  <si>
    <t>很容易</t>
  </si>
  <si>
    <t>新手引导</t>
    <phoneticPr fontId="2" type="noConversion"/>
  </si>
  <si>
    <t>非R</t>
    <phoneticPr fontId="2" type="noConversion"/>
  </si>
  <si>
    <t>于禁</t>
    <phoneticPr fontId="2" type="noConversion"/>
  </si>
  <si>
    <t>红</t>
    <phoneticPr fontId="2" type="noConversion"/>
  </si>
  <si>
    <t>T4</t>
    <phoneticPr fontId="2" type="noConversion"/>
  </si>
  <si>
    <t>李轩辕</t>
    <phoneticPr fontId="2" type="noConversion"/>
  </si>
  <si>
    <t>蓝</t>
    <phoneticPr fontId="2" type="noConversion"/>
  </si>
  <si>
    <t>T3</t>
    <phoneticPr fontId="2" type="noConversion"/>
  </si>
  <si>
    <t>SR</t>
  </si>
  <si>
    <t>一般</t>
  </si>
  <si>
    <t>芦花古楼</t>
    <phoneticPr fontId="2" type="noConversion"/>
  </si>
  <si>
    <t>进阶替换</t>
    <phoneticPr fontId="2" type="noConversion"/>
  </si>
  <si>
    <t>高顺</t>
    <phoneticPr fontId="2" type="noConversion"/>
  </si>
  <si>
    <t>黄</t>
    <phoneticPr fontId="2" type="noConversion"/>
  </si>
  <si>
    <t>1小时，通关第3章</t>
    <phoneticPr fontId="2" type="noConversion"/>
  </si>
  <si>
    <t>第20次抽将，40次抽将</t>
    <phoneticPr fontId="2" type="noConversion"/>
  </si>
  <si>
    <t>竞技场</t>
    <phoneticPr fontId="2" type="noConversion"/>
  </si>
  <si>
    <t>许褚</t>
    <phoneticPr fontId="2" type="noConversion"/>
  </si>
  <si>
    <r>
      <t>I</t>
    </r>
    <r>
      <rPr>
        <sz val="11"/>
        <color theme="1"/>
        <rFont val="微软雅黑"/>
        <family val="2"/>
        <charset val="134"/>
      </rPr>
      <t>P强，拉次留</t>
    </r>
    <phoneticPr fontId="2" type="noConversion"/>
  </si>
  <si>
    <t>第2日</t>
    <phoneticPr fontId="2" type="noConversion"/>
  </si>
  <si>
    <t>40次抽将</t>
    <phoneticPr fontId="2" type="noConversion"/>
  </si>
  <si>
    <t>竞技场</t>
    <phoneticPr fontId="2" type="noConversion"/>
  </si>
  <si>
    <t>进阶阵容2</t>
    <phoneticPr fontId="2" type="noConversion"/>
  </si>
  <si>
    <t>石灵明</t>
    <phoneticPr fontId="2" type="noConversion"/>
  </si>
  <si>
    <t>典韦</t>
    <phoneticPr fontId="2" type="noConversion"/>
  </si>
  <si>
    <t>40次抽将</t>
    <phoneticPr fontId="2" type="noConversion"/>
  </si>
  <si>
    <t>飞廉</t>
    <phoneticPr fontId="2" type="noConversion"/>
  </si>
  <si>
    <t>蓝</t>
    <phoneticPr fontId="2" type="noConversion"/>
  </si>
  <si>
    <t>40次抽将</t>
    <phoneticPr fontId="2" type="noConversion"/>
  </si>
  <si>
    <t>抽卡填概率</t>
    <phoneticPr fontId="2" type="noConversion"/>
  </si>
  <si>
    <t>烈风螳螂</t>
    <phoneticPr fontId="2" type="noConversion"/>
  </si>
  <si>
    <t>容易</t>
  </si>
  <si>
    <t>第10次抽将</t>
    <phoneticPr fontId="2" type="noConversion"/>
  </si>
  <si>
    <t>钻石商店</t>
    <phoneticPr fontId="2" type="noConversion"/>
  </si>
  <si>
    <t>噬日</t>
    <phoneticPr fontId="2" type="noConversion"/>
  </si>
  <si>
    <t>钻石商店，贵</t>
    <phoneticPr fontId="2" type="noConversion"/>
  </si>
  <si>
    <r>
      <t>5</t>
    </r>
    <r>
      <rPr>
        <sz val="11"/>
        <color theme="1"/>
        <rFont val="微软雅黑"/>
        <family val="2"/>
        <charset val="134"/>
      </rPr>
      <t>0~200</t>
    </r>
    <phoneticPr fontId="2" type="noConversion"/>
  </si>
  <si>
    <t>塞伯罗斯</t>
    <phoneticPr fontId="2" type="noConversion"/>
  </si>
  <si>
    <t>钻石商店，便宜</t>
    <phoneticPr fontId="2" type="noConversion"/>
  </si>
  <si>
    <t>抽到替许褚</t>
    <phoneticPr fontId="2" type="noConversion"/>
  </si>
  <si>
    <t>天使缇娜</t>
    <phoneticPr fontId="2" type="noConversion"/>
  </si>
  <si>
    <t>红</t>
    <phoneticPr fontId="2" type="noConversion"/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</si>
  <si>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</t>
    </r>
    <phoneticPr fontId="2" type="noConversion"/>
  </si>
  <si>
    <t>难</t>
  </si>
  <si>
    <t>40次抽将，60次抽将</t>
    <phoneticPr fontId="2" type="noConversion"/>
  </si>
  <si>
    <t>竞技场</t>
    <phoneticPr fontId="2" type="noConversion"/>
  </si>
  <si>
    <t>抽到替高顺</t>
    <phoneticPr fontId="2" type="noConversion"/>
  </si>
  <si>
    <t>徐晃</t>
    <phoneticPr fontId="2" type="noConversion"/>
  </si>
  <si>
    <t>SR</t>
    <phoneticPr fontId="2" type="noConversion"/>
  </si>
  <si>
    <t>40次抽将，60次抽将</t>
    <phoneticPr fontId="2" type="noConversion"/>
  </si>
  <si>
    <t>目标SSR阵容</t>
    <phoneticPr fontId="2" type="noConversion"/>
  </si>
  <si>
    <t>夏侯惇</t>
    <phoneticPr fontId="2" type="noConversion"/>
  </si>
  <si>
    <t>SSR</t>
  </si>
  <si>
    <t>很难</t>
  </si>
  <si>
    <t>通灵，60次抽将</t>
    <phoneticPr fontId="2" type="noConversion"/>
  </si>
  <si>
    <t>张飞</t>
    <phoneticPr fontId="2" type="noConversion"/>
  </si>
  <si>
    <t>黄</t>
    <phoneticPr fontId="2" type="noConversion"/>
  </si>
  <si>
    <t>西方龙</t>
    <phoneticPr fontId="2" type="noConversion"/>
  </si>
  <si>
    <t>最终阵容</t>
    <phoneticPr fontId="2" type="noConversion"/>
  </si>
  <si>
    <t>关羽</t>
    <phoneticPr fontId="2" type="noConversion"/>
  </si>
  <si>
    <t>适合配项羽
刘羽禅200</t>
    <phoneticPr fontId="2" type="noConversion"/>
  </si>
  <si>
    <r>
      <t>200~</t>
    </r>
    <r>
      <rPr>
        <sz val="11"/>
        <color theme="1"/>
        <rFont val="微软雅黑"/>
        <family val="2"/>
        <charset val="134"/>
      </rPr>
      <t>500</t>
    </r>
    <phoneticPr fontId="2" type="noConversion"/>
  </si>
  <si>
    <t>项羽</t>
    <phoneticPr fontId="2" type="noConversion"/>
  </si>
  <si>
    <t>通灵，60次抽将</t>
    <phoneticPr fontId="2" type="noConversion"/>
  </si>
  <si>
    <t>1000+或时间积累</t>
    <phoneticPr fontId="2" type="noConversion"/>
  </si>
  <si>
    <t>张颌</t>
    <phoneticPr fontId="2" type="noConversion"/>
  </si>
  <si>
    <t>蓝</t>
    <phoneticPr fontId="2" type="noConversion"/>
  </si>
  <si>
    <t>T2</t>
    <phoneticPr fontId="2" type="noConversion"/>
  </si>
  <si>
    <t>SSR</t>
    <phoneticPr fontId="2" type="noConversion"/>
  </si>
  <si>
    <t>适合配项羽</t>
    <phoneticPr fontId="2" type="noConversion"/>
  </si>
  <si>
    <r>
      <t>5</t>
    </r>
    <r>
      <rPr>
        <sz val="11"/>
        <color theme="1"/>
        <rFont val="微软雅黑"/>
        <family val="2"/>
        <charset val="134"/>
      </rPr>
      <t>00~1000</t>
    </r>
    <phoneticPr fontId="2" type="noConversion"/>
  </si>
  <si>
    <t>抽卡价值</t>
    <phoneticPr fontId="2" type="noConversion"/>
  </si>
  <si>
    <t>抽卡权重-低抽</t>
    <phoneticPr fontId="2" type="noConversion"/>
  </si>
  <si>
    <t>抽卡权重-高抽</t>
    <phoneticPr fontId="2" type="noConversion"/>
  </si>
  <si>
    <t>R10资</t>
    <phoneticPr fontId="2" type="noConversion"/>
  </si>
  <si>
    <t>SR12资</t>
    <phoneticPr fontId="2" type="noConversion"/>
  </si>
  <si>
    <t>SR13资</t>
    <phoneticPr fontId="2" type="noConversion"/>
  </si>
  <si>
    <t>SSR14资</t>
    <phoneticPr fontId="2" type="noConversion"/>
  </si>
  <si>
    <t>SSR15资</t>
    <phoneticPr fontId="2" type="noConversion"/>
  </si>
  <si>
    <t>SSR16资</t>
    <phoneticPr fontId="2" type="noConversion"/>
  </si>
  <si>
    <t>R10资</t>
    <phoneticPr fontId="2" type="noConversion"/>
  </si>
  <si>
    <t>SR13资</t>
    <phoneticPr fontId="2" type="noConversion"/>
  </si>
  <si>
    <t>SSR15资</t>
    <phoneticPr fontId="2" type="noConversion"/>
  </si>
  <si>
    <t>SSR16资</t>
    <phoneticPr fontId="2" type="noConversion"/>
  </si>
  <si>
    <t>SR12资</t>
    <phoneticPr fontId="2" type="noConversion"/>
  </si>
  <si>
    <t>SSR14资</t>
    <phoneticPr fontId="2" type="noConversion"/>
  </si>
  <si>
    <t>SSR15资</t>
    <phoneticPr fontId="2" type="noConversion"/>
  </si>
  <si>
    <t>普通掉落</t>
    <phoneticPr fontId="2" type="noConversion"/>
  </si>
  <si>
    <t>前期掉落1（前19）</t>
    <phoneticPr fontId="2" type="noConversion"/>
  </si>
  <si>
    <t>前期掉落2（21~39）</t>
    <phoneticPr fontId="2" type="noConversion"/>
  </si>
  <si>
    <t>普通掉落-低抽</t>
    <phoneticPr fontId="2" type="noConversion"/>
  </si>
  <si>
    <t>普通掉落-高抽</t>
    <phoneticPr fontId="2" type="noConversion"/>
  </si>
  <si>
    <t>名字</t>
    <phoneticPr fontId="2" type="noConversion"/>
  </si>
  <si>
    <t>价值Id</t>
    <phoneticPr fontId="2" type="noConversion"/>
  </si>
  <si>
    <t>价值</t>
    <phoneticPr fontId="2" type="noConversion"/>
  </si>
  <si>
    <t>价值反比</t>
    <phoneticPr fontId="2" type="noConversion"/>
  </si>
  <si>
    <t>权重</t>
    <phoneticPr fontId="2" type="noConversion"/>
  </si>
  <si>
    <t>幸运类型</t>
    <phoneticPr fontId="2" type="noConversion"/>
  </si>
  <si>
    <t>价值Id</t>
    <phoneticPr fontId="2" type="noConversion"/>
  </si>
  <si>
    <t>价值</t>
    <phoneticPr fontId="2" type="noConversion"/>
  </si>
  <si>
    <t>价值反比</t>
    <phoneticPr fontId="2" type="noConversion"/>
  </si>
  <si>
    <t>价值</t>
    <phoneticPr fontId="2" type="noConversion"/>
  </si>
  <si>
    <t>权重</t>
    <phoneticPr fontId="2" type="noConversion"/>
  </si>
  <si>
    <t>价值</t>
    <phoneticPr fontId="2" type="noConversion"/>
  </si>
  <si>
    <t>张颌</t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</si>
  <si>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</si>
  <si>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</si>
  <si>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</si>
  <si>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</si>
  <si>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</si>
  <si>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</si>
  <si>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</si>
  <si>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</si>
  <si>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</si>
  <si>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</si>
  <si>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</si>
  <si>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</si>
  <si>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</si>
  <si>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</si>
  <si>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</si>
  <si>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Coin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</si>
</sst>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1" borderId="0" applyNumberFormat="0" applyBorder="0" applyAlignment="0" applyProtection="0">
      <alignment vertical="center"/>
    </xf>
    <xf numFmtId="0" fontId="18" fillId="12" borderId="22" applyNumberFormat="0" applyAlignment="0" applyProtection="0">
      <alignment vertical="center"/>
    </xf>
  </cellStyleXfs>
  <cellXfs count="59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10" fontId="0" fillId="0" borderId="0" xfId="0" applyNumberFormat="1"/>
    <xf numFmtId="0" fontId="1" fillId="0" borderId="0" xfId="1">
      <alignment vertical="center"/>
    </xf>
    <xf numFmtId="0" fontId="5" fillId="5" borderId="23" xfId="5" applyBorder="1">
      <alignment horizontal="center" vertical="center" shrinkToFit="1"/>
    </xf>
    <xf numFmtId="0" fontId="7" fillId="0" borderId="4" xfId="4" applyFont="1">
      <alignment vertical="top" wrapText="1"/>
    </xf>
    <xf numFmtId="0" fontId="7" fillId="0" borderId="4" xfId="4" applyAlignment="1">
      <alignment vertical="center" wrapText="1"/>
    </xf>
    <xf numFmtId="0" fontId="7" fillId="0" borderId="24" xfId="4" applyFont="1" applyBorder="1" applyAlignment="1">
      <alignment vertical="center" wrapText="1"/>
    </xf>
    <xf numFmtId="0" fontId="7" fillId="0" borderId="23" xfId="4" applyBorder="1" applyAlignment="1">
      <alignment vertical="center" wrapText="1"/>
    </xf>
    <xf numFmtId="0" fontId="7" fillId="0" borderId="4" xfId="4" applyFont="1" applyAlignme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7" fillId="0" borderId="4" xfId="4" applyFont="1">
      <alignment vertical="top" wrapText="1"/>
    </xf>
    <xf numFmtId="0" fontId="7" fillId="0" borderId="4" xfId="4">
      <alignment vertical="top" wrapText="1"/>
    </xf>
    <xf numFmtId="0" fontId="7" fillId="0" borderId="24" xfId="4" applyFont="1" applyBorder="1" applyAlignment="1">
      <alignment horizontal="center" vertical="center" wrapText="1"/>
    </xf>
    <xf numFmtId="0" fontId="7" fillId="0" borderId="23" xfId="4" applyFont="1" applyBorder="1" applyAlignment="1">
      <alignment horizontal="center" vertical="center" wrapText="1"/>
    </xf>
    <xf numFmtId="0" fontId="7" fillId="0" borderId="25" xfId="4" applyFont="1" applyBorder="1" applyAlignment="1">
      <alignment horizontal="center" vertical="center" wrapText="1"/>
    </xf>
    <xf numFmtId="0" fontId="7" fillId="0" borderId="4" xfId="4" applyFont="1" applyAlignmen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7" fillId="0" borderId="25" xfId="4" applyBorder="1" applyAlignment="1">
      <alignment horizontal="center" vertical="center" wrapText="1"/>
    </xf>
    <xf numFmtId="0" fontId="7" fillId="0" borderId="23" xfId="4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952500</xdr:colOff>
      <xdr:row>22</xdr:row>
      <xdr:rowOff>9526</xdr:rowOff>
    </xdr:from>
    <xdr:to>
      <xdr:col>12</xdr:col>
      <xdr:colOff>552450</xdr:colOff>
      <xdr:row>43</xdr:row>
      <xdr:rowOff>13449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4991101"/>
          <a:ext cx="7038975" cy="38043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22</xdr:row>
          <xdr:rowOff>19050</xdr:rowOff>
        </xdr:from>
        <xdr:to>
          <xdr:col>8</xdr:col>
          <xdr:colOff>447675</xdr:colOff>
          <xdr:row>50</xdr:row>
          <xdr:rowOff>19050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A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6" t="s">
        <v>313</v>
      </c>
      <c r="C2" s="37"/>
      <c r="D2" s="37"/>
      <c r="E2" s="38"/>
    </row>
    <row r="3" spans="2:5" ht="35.1" customHeight="1" x14ac:dyDescent="0.2">
      <c r="B3" s="2" t="s">
        <v>0</v>
      </c>
      <c r="C3" s="3" t="s">
        <v>11</v>
      </c>
      <c r="D3" s="39" t="s">
        <v>1</v>
      </c>
      <c r="E3" s="41" t="s">
        <v>314</v>
      </c>
    </row>
    <row r="4" spans="2:5" ht="35.1" customHeight="1" x14ac:dyDescent="0.2">
      <c r="B4" s="2" t="s">
        <v>2</v>
      </c>
      <c r="C4" s="3" t="s">
        <v>12</v>
      </c>
      <c r="D4" s="40"/>
      <c r="E4" s="42"/>
    </row>
    <row r="5" spans="2:5" ht="35.1" customHeight="1" x14ac:dyDescent="0.2">
      <c r="B5" s="4" t="s">
        <v>3</v>
      </c>
      <c r="C5" s="43" t="s">
        <v>315</v>
      </c>
      <c r="D5" s="44"/>
      <c r="E5" s="45"/>
    </row>
    <row r="6" spans="2:5" ht="18" x14ac:dyDescent="0.2">
      <c r="B6" s="46" t="s">
        <v>4</v>
      </c>
      <c r="C6" s="47"/>
      <c r="D6" s="47"/>
      <c r="E6" s="48"/>
    </row>
    <row r="7" spans="2:5" ht="18" x14ac:dyDescent="0.2">
      <c r="B7" s="5" t="s">
        <v>5</v>
      </c>
      <c r="C7" s="6" t="s">
        <v>6</v>
      </c>
      <c r="D7" s="34" t="s">
        <v>7</v>
      </c>
      <c r="E7" s="35"/>
    </row>
    <row r="8" spans="2:5" x14ac:dyDescent="0.2">
      <c r="B8" s="7">
        <v>43490</v>
      </c>
      <c r="C8" s="8" t="s">
        <v>10</v>
      </c>
      <c r="D8" s="29" t="s">
        <v>8</v>
      </c>
      <c r="E8" s="30"/>
    </row>
    <row r="9" spans="2:5" x14ac:dyDescent="0.2">
      <c r="B9" s="7"/>
      <c r="C9" s="8"/>
      <c r="D9" s="29"/>
      <c r="E9" s="30"/>
    </row>
    <row r="10" spans="2:5" x14ac:dyDescent="0.2">
      <c r="B10" s="9"/>
      <c r="C10" s="8"/>
      <c r="D10" s="29"/>
      <c r="E10" s="30"/>
    </row>
    <row r="11" spans="2:5" x14ac:dyDescent="0.2">
      <c r="B11" s="9"/>
      <c r="C11" s="8"/>
      <c r="D11" s="29"/>
      <c r="E11" s="30"/>
    </row>
    <row r="12" spans="2:5" x14ac:dyDescent="0.2">
      <c r="B12" s="9"/>
      <c r="C12" s="8"/>
      <c r="D12" s="29"/>
      <c r="E12" s="30"/>
    </row>
    <row r="13" spans="2:5" x14ac:dyDescent="0.2">
      <c r="B13" s="9"/>
      <c r="C13" s="8"/>
      <c r="D13" s="29"/>
      <c r="E13" s="30"/>
    </row>
    <row r="14" spans="2:5" x14ac:dyDescent="0.2">
      <c r="B14" s="9"/>
      <c r="C14" s="8"/>
      <c r="D14" s="29"/>
      <c r="E14" s="30"/>
    </row>
    <row r="15" spans="2:5" x14ac:dyDescent="0.2">
      <c r="B15" s="9"/>
      <c r="C15" s="8"/>
      <c r="D15" s="29"/>
      <c r="E15" s="30"/>
    </row>
    <row r="16" spans="2:5" x14ac:dyDescent="0.2">
      <c r="B16" s="9"/>
      <c r="C16" s="8"/>
      <c r="D16" s="29"/>
      <c r="E16" s="30"/>
    </row>
    <row r="17" spans="2:5" x14ac:dyDescent="0.2">
      <c r="B17" s="9"/>
      <c r="C17" s="8"/>
      <c r="D17" s="29"/>
      <c r="E17" s="30"/>
    </row>
    <row r="18" spans="2:5" x14ac:dyDescent="0.2">
      <c r="B18" s="9"/>
      <c r="C18" s="8"/>
      <c r="D18" s="29"/>
      <c r="E18" s="30"/>
    </row>
    <row r="19" spans="2:5" x14ac:dyDescent="0.2">
      <c r="B19" s="9"/>
      <c r="C19" s="8"/>
      <c r="D19" s="29"/>
      <c r="E19" s="30"/>
    </row>
    <row r="20" spans="2:5" x14ac:dyDescent="0.2">
      <c r="B20" s="9"/>
      <c r="C20" s="8"/>
      <c r="D20" s="29"/>
      <c r="E20" s="30"/>
    </row>
    <row r="21" spans="2:5" x14ac:dyDescent="0.2">
      <c r="B21" s="9"/>
      <c r="C21" s="8"/>
      <c r="D21" s="29"/>
      <c r="E21" s="30"/>
    </row>
    <row r="22" spans="2:5" x14ac:dyDescent="0.2">
      <c r="B22" s="9"/>
      <c r="C22" s="8"/>
      <c r="D22" s="29"/>
      <c r="E22" s="30"/>
    </row>
    <row r="23" spans="2:5" x14ac:dyDescent="0.2">
      <c r="B23" s="9"/>
      <c r="C23" s="8"/>
      <c r="D23" s="29"/>
      <c r="E23" s="30"/>
    </row>
    <row r="24" spans="2:5" x14ac:dyDescent="0.2">
      <c r="B24" s="9"/>
      <c r="C24" s="8"/>
      <c r="D24" s="29"/>
      <c r="E24" s="30"/>
    </row>
    <row r="25" spans="2:5" x14ac:dyDescent="0.2">
      <c r="B25" s="9"/>
      <c r="C25" s="8"/>
      <c r="D25" s="29"/>
      <c r="E25" s="30"/>
    </row>
    <row r="26" spans="2:5" x14ac:dyDescent="0.2">
      <c r="B26" s="9"/>
      <c r="C26" s="8"/>
      <c r="D26" s="29"/>
      <c r="E26" s="30"/>
    </row>
    <row r="27" spans="2:5" x14ac:dyDescent="0.2">
      <c r="B27" s="9"/>
      <c r="C27" s="8"/>
      <c r="D27" s="29"/>
      <c r="E27" s="30"/>
    </row>
    <row r="28" spans="2:5" ht="18" thickBot="1" x14ac:dyDescent="0.25">
      <c r="B28" s="10"/>
      <c r="C28" s="11"/>
      <c r="D28" s="31"/>
      <c r="E28" s="32"/>
    </row>
    <row r="30" spans="2:5" x14ac:dyDescent="0.2">
      <c r="B30" s="33" t="s">
        <v>9</v>
      </c>
      <c r="C30" s="33"/>
      <c r="D30" s="33"/>
      <c r="E30" s="33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F26" sqref="F26"/>
    </sheetView>
  </sheetViews>
  <sheetFormatPr defaultRowHeight="14.25" x14ac:dyDescent="0.2"/>
  <cols>
    <col min="1" max="1" width="16" customWidth="1"/>
  </cols>
  <sheetData>
    <row r="2" spans="1:4" ht="17.25" x14ac:dyDescent="0.2">
      <c r="A2" s="13" t="s">
        <v>335</v>
      </c>
      <c r="B2" s="13" t="s">
        <v>339</v>
      </c>
      <c r="C2" s="13" t="s">
        <v>340</v>
      </c>
    </row>
    <row r="3" spans="1:4" ht="16.5" x14ac:dyDescent="0.2">
      <c r="A3" s="14" t="s">
        <v>341</v>
      </c>
      <c r="B3" s="14">
        <v>1000</v>
      </c>
      <c r="C3" s="14"/>
    </row>
    <row r="4" spans="1:4" ht="16.5" x14ac:dyDescent="0.2">
      <c r="A4" s="14" t="s">
        <v>336</v>
      </c>
      <c r="B4" s="14">
        <v>500</v>
      </c>
      <c r="C4" s="14"/>
    </row>
    <row r="5" spans="1:4" ht="16.5" x14ac:dyDescent="0.2">
      <c r="A5" s="14" t="s">
        <v>337</v>
      </c>
      <c r="B5" s="14">
        <v>1200</v>
      </c>
      <c r="C5" s="14"/>
    </row>
    <row r="6" spans="1:4" ht="16.5" x14ac:dyDescent="0.2">
      <c r="A6" s="14" t="s">
        <v>338</v>
      </c>
      <c r="B6" s="14">
        <v>3500</v>
      </c>
      <c r="C6" s="14"/>
    </row>
    <row r="7" spans="1:4" ht="16.5" x14ac:dyDescent="0.2">
      <c r="A7" s="14" t="s">
        <v>342</v>
      </c>
      <c r="B7" s="14"/>
      <c r="C7" s="14">
        <v>10</v>
      </c>
    </row>
    <row r="8" spans="1:4" ht="16.5" x14ac:dyDescent="0.2">
      <c r="A8" s="14" t="s">
        <v>343</v>
      </c>
      <c r="B8" s="14"/>
      <c r="C8" s="14">
        <v>0.5</v>
      </c>
      <c r="D8">
        <v>0.1</v>
      </c>
    </row>
    <row r="9" spans="1:4" ht="16.5" x14ac:dyDescent="0.2">
      <c r="A9" s="14" t="s">
        <v>344</v>
      </c>
      <c r="B9" s="14">
        <v>2000</v>
      </c>
      <c r="C9" s="14"/>
    </row>
    <row r="10" spans="1:4" ht="16.5" x14ac:dyDescent="0.2">
      <c r="A10" s="14" t="s">
        <v>345</v>
      </c>
      <c r="B10" s="14"/>
      <c r="C10" s="14">
        <v>5</v>
      </c>
    </row>
    <row r="11" spans="1:4" ht="16.5" x14ac:dyDescent="0.2">
      <c r="A11" s="14" t="s">
        <v>346</v>
      </c>
      <c r="B11" s="14"/>
      <c r="C11" s="14">
        <v>40</v>
      </c>
    </row>
    <row r="12" spans="1:4" ht="16.5" x14ac:dyDescent="0.2">
      <c r="A12" s="14" t="s">
        <v>347</v>
      </c>
      <c r="B12" s="14"/>
      <c r="C12" s="14">
        <v>50</v>
      </c>
    </row>
    <row r="13" spans="1:4" ht="16.5" x14ac:dyDescent="0.2">
      <c r="A13" s="27" t="s">
        <v>475</v>
      </c>
      <c r="B13" s="27"/>
      <c r="C13" s="27">
        <v>7</v>
      </c>
    </row>
    <row r="14" spans="1:4" ht="16.5" x14ac:dyDescent="0.2">
      <c r="A14" s="27" t="s">
        <v>476</v>
      </c>
      <c r="B14" s="27"/>
      <c r="C14" s="27">
        <v>35</v>
      </c>
    </row>
    <row r="15" spans="1:4" ht="16.5" x14ac:dyDescent="0.2">
      <c r="A15" s="27" t="s">
        <v>477</v>
      </c>
      <c r="B15" s="27"/>
      <c r="C15" s="27">
        <v>100</v>
      </c>
    </row>
    <row r="16" spans="1:4" ht="16.5" x14ac:dyDescent="0.2">
      <c r="A16" s="14" t="s">
        <v>478</v>
      </c>
      <c r="B16" s="14"/>
      <c r="C16" s="14">
        <v>10</v>
      </c>
    </row>
    <row r="17" spans="1:3" ht="16.5" x14ac:dyDescent="0.2">
      <c r="A17" s="14" t="s">
        <v>479</v>
      </c>
      <c r="B17" s="14"/>
      <c r="C17" s="14">
        <v>50</v>
      </c>
    </row>
    <row r="18" spans="1:3" ht="16.5" x14ac:dyDescent="0.2">
      <c r="A18" s="14" t="s">
        <v>480</v>
      </c>
      <c r="B18" s="14"/>
      <c r="C18" s="14">
        <v>200</v>
      </c>
    </row>
    <row r="19" spans="1:3" ht="16.5" x14ac:dyDescent="0.2">
      <c r="A19" s="14" t="s">
        <v>473</v>
      </c>
      <c r="B19" s="14"/>
      <c r="C19" s="14">
        <v>350</v>
      </c>
    </row>
    <row r="20" spans="1:3" ht="16.5" x14ac:dyDescent="0.2">
      <c r="A20" s="14" t="s">
        <v>474</v>
      </c>
      <c r="B20" s="14"/>
      <c r="C20" s="14">
        <v>75</v>
      </c>
    </row>
    <row r="21" spans="1:3" ht="16.5" x14ac:dyDescent="0.2">
      <c r="A21" s="14" t="s">
        <v>470</v>
      </c>
      <c r="B21" s="14">
        <v>5000</v>
      </c>
      <c r="C21" s="14">
        <v>5</v>
      </c>
    </row>
    <row r="22" spans="1:3" ht="16.5" x14ac:dyDescent="0.2">
      <c r="A22" s="14" t="s">
        <v>471</v>
      </c>
      <c r="B22" s="14">
        <v>10000</v>
      </c>
      <c r="C22" s="14">
        <v>10</v>
      </c>
    </row>
    <row r="23" spans="1:3" ht="16.5" x14ac:dyDescent="0.2">
      <c r="A23" s="14" t="s">
        <v>472</v>
      </c>
      <c r="B23" s="14">
        <v>50000</v>
      </c>
      <c r="C23" s="14">
        <v>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9"/>
  <sheetViews>
    <sheetView tabSelected="1" topLeftCell="A16" workbookViewId="0">
      <selection activeCell="P35" sqref="P35"/>
    </sheetView>
  </sheetViews>
  <sheetFormatPr defaultRowHeight="14.25" x14ac:dyDescent="0.2"/>
  <cols>
    <col min="2" max="2" width="10" customWidth="1"/>
    <col min="3" max="3" width="10.125" customWidth="1"/>
    <col min="4" max="4" width="10.5" customWidth="1"/>
    <col min="5" max="5" width="10.125" customWidth="1"/>
    <col min="6" max="6" width="9.625" customWidth="1"/>
    <col min="7" max="7" width="12.5" customWidth="1"/>
    <col min="8" max="8" width="11" customWidth="1"/>
    <col min="9" max="9" width="12.75" customWidth="1"/>
    <col min="10" max="10" width="10.75" customWidth="1"/>
    <col min="11" max="11" width="12.75" customWidth="1"/>
  </cols>
  <sheetData>
    <row r="2" spans="2:11" ht="17.25" x14ac:dyDescent="0.2">
      <c r="B2" s="13" t="s">
        <v>481</v>
      </c>
      <c r="C2" s="13" t="s">
        <v>482</v>
      </c>
      <c r="D2" s="13" t="s">
        <v>483</v>
      </c>
      <c r="E2" s="13" t="s">
        <v>484</v>
      </c>
      <c r="F2" s="13" t="s">
        <v>485</v>
      </c>
      <c r="G2" s="13"/>
      <c r="H2" s="13"/>
      <c r="I2" s="13"/>
      <c r="J2" s="13"/>
      <c r="K2" s="13"/>
    </row>
    <row r="3" spans="2:11" ht="16.5" x14ac:dyDescent="0.2">
      <c r="B3" s="28">
        <v>1</v>
      </c>
      <c r="C3" s="28">
        <v>1</v>
      </c>
      <c r="D3" s="28">
        <v>1</v>
      </c>
      <c r="E3" s="28">
        <v>1</v>
      </c>
      <c r="F3" s="28">
        <v>2</v>
      </c>
      <c r="G3" s="28"/>
      <c r="H3" s="28"/>
      <c r="I3" s="28"/>
      <c r="J3" s="28"/>
      <c r="K3" s="28"/>
    </row>
    <row r="4" spans="2:11" ht="16.5" x14ac:dyDescent="0.2">
      <c r="B4" s="28">
        <v>2</v>
      </c>
      <c r="C4" s="28">
        <v>1</v>
      </c>
      <c r="D4" s="28">
        <v>2</v>
      </c>
      <c r="E4" s="28">
        <v>1</v>
      </c>
      <c r="F4" s="28">
        <v>5</v>
      </c>
      <c r="G4" s="28"/>
      <c r="H4" s="28"/>
      <c r="I4" s="28"/>
      <c r="J4" s="28"/>
      <c r="K4" s="28"/>
    </row>
    <row r="5" spans="2:11" ht="16.5" x14ac:dyDescent="0.2">
      <c r="B5" s="28">
        <v>3</v>
      </c>
      <c r="C5" s="28">
        <v>1</v>
      </c>
      <c r="D5" s="28">
        <v>3</v>
      </c>
      <c r="E5" s="28">
        <v>1</v>
      </c>
      <c r="F5" s="28">
        <v>8</v>
      </c>
      <c r="G5" s="28"/>
      <c r="H5" s="28"/>
      <c r="I5" s="28"/>
      <c r="J5" s="28"/>
      <c r="K5" s="28"/>
    </row>
    <row r="6" spans="2:11" ht="16.5" x14ac:dyDescent="0.2">
      <c r="B6" s="28">
        <v>4</v>
      </c>
      <c r="C6" s="28">
        <v>1</v>
      </c>
      <c r="D6" s="28">
        <v>4</v>
      </c>
      <c r="E6" s="28">
        <v>1</v>
      </c>
      <c r="F6" s="28">
        <f>E6*10</f>
        <v>10</v>
      </c>
      <c r="G6" s="28"/>
      <c r="H6" s="28"/>
      <c r="I6" s="28"/>
      <c r="J6" s="28"/>
      <c r="K6" s="28"/>
    </row>
    <row r="7" spans="2:11" ht="16.5" x14ac:dyDescent="0.2">
      <c r="B7" s="28">
        <v>5</v>
      </c>
      <c r="C7" s="28">
        <v>2</v>
      </c>
      <c r="D7" s="28">
        <v>1</v>
      </c>
      <c r="E7" s="28">
        <v>2</v>
      </c>
      <c r="F7" s="28">
        <v>11</v>
      </c>
      <c r="G7" s="28"/>
      <c r="H7" s="28"/>
      <c r="I7" s="28"/>
      <c r="J7" s="28"/>
      <c r="K7" s="28"/>
    </row>
    <row r="8" spans="2:11" ht="16.5" x14ac:dyDescent="0.2">
      <c r="B8" s="28">
        <v>6</v>
      </c>
      <c r="C8" s="28">
        <v>2</v>
      </c>
      <c r="D8" s="28">
        <v>2</v>
      </c>
      <c r="E8" s="28">
        <v>2</v>
      </c>
      <c r="F8" s="28">
        <v>12</v>
      </c>
      <c r="G8" s="28"/>
      <c r="H8" s="28"/>
      <c r="I8" s="28"/>
      <c r="J8" s="28"/>
      <c r="K8" s="28"/>
    </row>
    <row r="9" spans="2:11" ht="16.5" x14ac:dyDescent="0.2">
      <c r="B9" s="28">
        <v>7</v>
      </c>
      <c r="C9" s="28">
        <v>2</v>
      </c>
      <c r="D9" s="28">
        <v>3</v>
      </c>
      <c r="E9" s="28">
        <v>2</v>
      </c>
      <c r="F9" s="28">
        <v>13</v>
      </c>
      <c r="G9" s="28"/>
      <c r="H9" s="28"/>
      <c r="I9" s="28"/>
      <c r="J9" s="28"/>
      <c r="K9" s="28"/>
    </row>
    <row r="10" spans="2:11" ht="16.5" x14ac:dyDescent="0.2">
      <c r="B10" s="28">
        <v>8</v>
      </c>
      <c r="C10" s="28">
        <v>2</v>
      </c>
      <c r="D10" s="28">
        <v>4</v>
      </c>
      <c r="E10" s="28">
        <v>2</v>
      </c>
      <c r="F10" s="28">
        <v>15</v>
      </c>
      <c r="G10" s="28"/>
      <c r="H10" s="28"/>
      <c r="I10" s="28"/>
      <c r="J10" s="28"/>
      <c r="K10" s="28"/>
    </row>
    <row r="11" spans="2:11" ht="16.5" x14ac:dyDescent="0.2">
      <c r="B11" s="28">
        <v>9</v>
      </c>
      <c r="C11" s="28">
        <v>2</v>
      </c>
      <c r="D11" s="28">
        <v>5</v>
      </c>
      <c r="E11" s="28">
        <v>2</v>
      </c>
      <c r="F11" s="28">
        <v>16</v>
      </c>
      <c r="G11" s="28"/>
      <c r="H11" s="28"/>
      <c r="I11" s="28"/>
      <c r="J11" s="28"/>
      <c r="K11" s="28"/>
    </row>
    <row r="12" spans="2:11" ht="16.5" x14ac:dyDescent="0.2">
      <c r="B12" s="28">
        <v>10</v>
      </c>
      <c r="C12" s="28">
        <v>2</v>
      </c>
      <c r="D12" s="28">
        <v>6</v>
      </c>
      <c r="E12" s="28">
        <v>2</v>
      </c>
      <c r="F12" s="28">
        <v>17</v>
      </c>
      <c r="G12" s="28"/>
      <c r="H12" s="28"/>
      <c r="I12" s="28"/>
      <c r="J12" s="28"/>
      <c r="K12" s="28"/>
    </row>
    <row r="13" spans="2:11" ht="16.5" x14ac:dyDescent="0.2">
      <c r="B13" s="28">
        <v>11</v>
      </c>
      <c r="C13" s="28">
        <v>2</v>
      </c>
      <c r="D13" s="28">
        <v>7</v>
      </c>
      <c r="E13" s="28">
        <v>2</v>
      </c>
      <c r="F13" s="28">
        <v>18</v>
      </c>
      <c r="G13" s="28"/>
      <c r="H13" s="28"/>
      <c r="I13" s="28"/>
      <c r="J13" s="28"/>
      <c r="K13" s="28"/>
    </row>
    <row r="14" spans="2:11" ht="16.5" x14ac:dyDescent="0.2">
      <c r="B14" s="28">
        <v>12</v>
      </c>
      <c r="C14" s="28">
        <v>2</v>
      </c>
      <c r="D14" s="28">
        <v>8</v>
      </c>
      <c r="E14" s="28">
        <v>2</v>
      </c>
      <c r="F14" s="28">
        <f>E14*10</f>
        <v>20</v>
      </c>
      <c r="G14" s="28"/>
      <c r="H14" s="28"/>
      <c r="I14" s="28"/>
      <c r="J14" s="28"/>
      <c r="K14" s="28"/>
    </row>
    <row r="15" spans="2:11" ht="16.5" x14ac:dyDescent="0.2">
      <c r="B15" s="28">
        <v>13</v>
      </c>
      <c r="C15" s="28">
        <v>3</v>
      </c>
      <c r="D15" s="28">
        <v>1</v>
      </c>
      <c r="E15" s="28">
        <v>3</v>
      </c>
      <c r="F15" s="28">
        <v>21</v>
      </c>
      <c r="G15" s="28"/>
      <c r="H15" s="28"/>
      <c r="I15" s="28"/>
      <c r="J15" s="28"/>
      <c r="K15" s="28"/>
    </row>
    <row r="16" spans="2:11" ht="16.5" x14ac:dyDescent="0.2">
      <c r="B16" s="28">
        <v>14</v>
      </c>
      <c r="C16" s="28">
        <v>3</v>
      </c>
      <c r="D16" s="28">
        <v>2</v>
      </c>
      <c r="E16" s="28">
        <v>3</v>
      </c>
      <c r="F16" s="28">
        <v>22</v>
      </c>
      <c r="G16" s="28"/>
      <c r="H16" s="28"/>
      <c r="I16" s="28"/>
      <c r="J16" s="28"/>
      <c r="K16" s="28"/>
    </row>
    <row r="17" spans="2:11" ht="16.5" x14ac:dyDescent="0.2">
      <c r="B17" s="28">
        <v>15</v>
      </c>
      <c r="C17" s="28">
        <v>3</v>
      </c>
      <c r="D17" s="28">
        <v>3</v>
      </c>
      <c r="E17" s="28">
        <v>3</v>
      </c>
      <c r="F17" s="28">
        <v>23</v>
      </c>
      <c r="G17" s="28"/>
      <c r="H17" s="28"/>
      <c r="I17" s="28"/>
      <c r="J17" s="28"/>
      <c r="K17" s="28"/>
    </row>
    <row r="18" spans="2:11" ht="16.5" x14ac:dyDescent="0.2">
      <c r="B18" s="28">
        <v>16</v>
      </c>
      <c r="C18" s="28">
        <v>3</v>
      </c>
      <c r="D18" s="28">
        <v>4</v>
      </c>
      <c r="E18" s="28">
        <v>3</v>
      </c>
      <c r="F18" s="28">
        <v>25</v>
      </c>
      <c r="G18" s="28"/>
      <c r="H18" s="28"/>
      <c r="I18" s="28"/>
      <c r="J18" s="28"/>
      <c r="K18" s="28"/>
    </row>
    <row r="19" spans="2:11" ht="16.5" x14ac:dyDescent="0.2">
      <c r="B19" s="28">
        <v>17</v>
      </c>
      <c r="C19" s="28">
        <v>3</v>
      </c>
      <c r="D19" s="28">
        <v>5</v>
      </c>
      <c r="E19" s="28">
        <v>3</v>
      </c>
      <c r="F19" s="28">
        <v>27</v>
      </c>
      <c r="G19" s="28"/>
      <c r="H19" s="28"/>
      <c r="I19" s="28"/>
      <c r="J19" s="28"/>
      <c r="K19" s="28"/>
    </row>
    <row r="20" spans="2:11" ht="16.5" x14ac:dyDescent="0.2">
      <c r="B20" s="28">
        <v>18</v>
      </c>
      <c r="C20" s="28">
        <v>3</v>
      </c>
      <c r="D20" s="28">
        <v>6</v>
      </c>
      <c r="E20" s="28">
        <v>3</v>
      </c>
      <c r="F20" s="28">
        <v>28</v>
      </c>
      <c r="G20" s="28"/>
      <c r="H20" s="28"/>
      <c r="I20" s="28"/>
      <c r="J20" s="28"/>
      <c r="K20" s="28"/>
    </row>
    <row r="21" spans="2:11" ht="16.5" x14ac:dyDescent="0.2">
      <c r="B21" s="28">
        <v>19</v>
      </c>
      <c r="C21" s="28">
        <v>3</v>
      </c>
      <c r="D21" s="28">
        <v>7</v>
      </c>
      <c r="E21" s="28">
        <v>3</v>
      </c>
      <c r="F21" s="28">
        <f>E21*10</f>
        <v>30</v>
      </c>
      <c r="G21" s="28"/>
      <c r="H21" s="28"/>
      <c r="I21" s="28"/>
      <c r="J21" s="28"/>
      <c r="K21" s="28"/>
    </row>
    <row r="22" spans="2:11" ht="16.5" x14ac:dyDescent="0.2">
      <c r="B22" s="28">
        <v>20</v>
      </c>
      <c r="C22" s="28">
        <v>3</v>
      </c>
      <c r="D22" s="28">
        <v>8</v>
      </c>
      <c r="E22" s="28">
        <v>4</v>
      </c>
      <c r="F22" s="28">
        <v>31</v>
      </c>
      <c r="G22" s="28"/>
      <c r="H22" s="28"/>
      <c r="I22" s="28"/>
      <c r="J22" s="28"/>
      <c r="K22" s="28"/>
    </row>
    <row r="23" spans="2:11" ht="16.5" x14ac:dyDescent="0.2">
      <c r="B23" s="28">
        <v>21</v>
      </c>
      <c r="C23" s="28">
        <v>3</v>
      </c>
      <c r="D23" s="28">
        <v>9</v>
      </c>
      <c r="E23" s="28">
        <v>4</v>
      </c>
      <c r="F23" s="28">
        <v>32</v>
      </c>
      <c r="G23" s="28"/>
      <c r="H23" s="28"/>
      <c r="I23" s="28"/>
      <c r="J23" s="28"/>
      <c r="K23" s="28"/>
    </row>
    <row r="24" spans="2:11" ht="16.5" x14ac:dyDescent="0.2">
      <c r="B24" s="28">
        <v>22</v>
      </c>
      <c r="C24" s="28">
        <v>3</v>
      </c>
      <c r="D24" s="28">
        <v>10</v>
      </c>
      <c r="E24" s="28">
        <v>4</v>
      </c>
      <c r="F24" s="28">
        <v>33</v>
      </c>
      <c r="G24" s="28"/>
      <c r="H24" s="28"/>
      <c r="I24" s="28"/>
      <c r="J24" s="28"/>
      <c r="K24" s="28"/>
    </row>
    <row r="25" spans="2:11" ht="16.5" x14ac:dyDescent="0.2">
      <c r="B25" s="28">
        <v>23</v>
      </c>
      <c r="C25" s="28">
        <v>3</v>
      </c>
      <c r="D25" s="28">
        <v>11</v>
      </c>
      <c r="E25" s="28">
        <v>4</v>
      </c>
      <c r="F25" s="28">
        <v>35</v>
      </c>
      <c r="G25" s="28"/>
      <c r="H25" s="28"/>
      <c r="I25" s="28"/>
      <c r="J25" s="28"/>
      <c r="K25" s="28"/>
    </row>
    <row r="26" spans="2:11" ht="16.5" x14ac:dyDescent="0.2">
      <c r="B26" s="28">
        <v>24</v>
      </c>
      <c r="C26" s="28">
        <v>3</v>
      </c>
      <c r="D26" s="28">
        <v>12</v>
      </c>
      <c r="E26" s="28">
        <v>4</v>
      </c>
      <c r="F26" s="28">
        <v>36</v>
      </c>
      <c r="G26" s="28"/>
      <c r="H26" s="28"/>
      <c r="I26" s="28"/>
      <c r="J26" s="28"/>
      <c r="K26" s="28"/>
    </row>
    <row r="27" spans="2:11" ht="16.5" x14ac:dyDescent="0.2">
      <c r="B27" s="28">
        <v>25</v>
      </c>
      <c r="C27" s="28">
        <v>3</v>
      </c>
      <c r="D27" s="28">
        <v>13</v>
      </c>
      <c r="E27" s="28">
        <v>4</v>
      </c>
      <c r="F27" s="28">
        <v>37</v>
      </c>
      <c r="G27" s="28"/>
      <c r="H27" s="28"/>
      <c r="I27" s="28"/>
      <c r="J27" s="28"/>
      <c r="K27" s="28"/>
    </row>
    <row r="28" spans="2:11" ht="16.5" x14ac:dyDescent="0.2">
      <c r="B28" s="28">
        <v>26</v>
      </c>
      <c r="C28" s="28">
        <v>3</v>
      </c>
      <c r="D28" s="28">
        <v>14</v>
      </c>
      <c r="E28" s="28">
        <v>4</v>
      </c>
      <c r="F28" s="28">
        <v>38</v>
      </c>
      <c r="G28" s="28"/>
      <c r="H28" s="28"/>
      <c r="I28" s="28"/>
      <c r="J28" s="28"/>
      <c r="K28" s="28"/>
    </row>
    <row r="29" spans="2:11" ht="16.5" x14ac:dyDescent="0.2">
      <c r="B29" s="28">
        <v>27</v>
      </c>
      <c r="C29" s="28">
        <v>3</v>
      </c>
      <c r="D29" s="28">
        <v>15</v>
      </c>
      <c r="E29" s="28">
        <v>4</v>
      </c>
      <c r="F29" s="28">
        <f>E29*10</f>
        <v>40</v>
      </c>
      <c r="G29" s="28"/>
      <c r="H29" s="28"/>
      <c r="I29" s="28"/>
      <c r="J29" s="28"/>
      <c r="K29" s="28"/>
    </row>
    <row r="30" spans="2:11" ht="16.5" x14ac:dyDescent="0.2">
      <c r="B30" s="28">
        <v>28</v>
      </c>
      <c r="C30" s="28">
        <v>4</v>
      </c>
      <c r="D30" s="28">
        <v>1</v>
      </c>
      <c r="E30" s="28">
        <v>5</v>
      </c>
      <c r="F30" s="28"/>
      <c r="G30" s="28"/>
      <c r="H30" s="28"/>
      <c r="I30" s="28"/>
      <c r="J30" s="28"/>
      <c r="K30" s="28"/>
    </row>
    <row r="31" spans="2:11" ht="16.5" x14ac:dyDescent="0.2">
      <c r="B31" s="28">
        <v>29</v>
      </c>
      <c r="C31" s="28">
        <v>4</v>
      </c>
      <c r="D31" s="28">
        <v>2</v>
      </c>
      <c r="E31" s="28">
        <v>5</v>
      </c>
      <c r="F31" s="28"/>
      <c r="G31" s="28"/>
      <c r="H31" s="28"/>
      <c r="I31" s="28"/>
      <c r="J31" s="28"/>
      <c r="K31" s="28"/>
    </row>
    <row r="32" spans="2:11" ht="16.5" x14ac:dyDescent="0.2">
      <c r="B32" s="28">
        <v>30</v>
      </c>
      <c r="C32" s="28">
        <v>4</v>
      </c>
      <c r="D32" s="28">
        <v>3</v>
      </c>
      <c r="E32" s="28">
        <v>5</v>
      </c>
      <c r="F32" s="28"/>
      <c r="G32" s="28"/>
      <c r="H32" s="28"/>
      <c r="I32" s="28"/>
      <c r="J32" s="28"/>
      <c r="K32" s="28"/>
    </row>
    <row r="33" spans="2:11" ht="16.5" x14ac:dyDescent="0.2">
      <c r="B33" s="28">
        <v>31</v>
      </c>
      <c r="C33" s="28">
        <v>4</v>
      </c>
      <c r="D33" s="28">
        <v>4</v>
      </c>
      <c r="E33" s="28">
        <v>5</v>
      </c>
      <c r="F33" s="28"/>
      <c r="G33" s="28"/>
      <c r="H33" s="28"/>
      <c r="I33" s="28"/>
      <c r="J33" s="28"/>
      <c r="K33" s="28"/>
    </row>
    <row r="34" spans="2:11" ht="16.5" x14ac:dyDescent="0.2">
      <c r="B34" s="28">
        <v>32</v>
      </c>
      <c r="C34" s="28">
        <v>4</v>
      </c>
      <c r="D34" s="28">
        <v>5</v>
      </c>
      <c r="E34" s="28">
        <v>5</v>
      </c>
      <c r="F34" s="28"/>
      <c r="G34" s="28"/>
      <c r="H34" s="28"/>
      <c r="I34" s="28"/>
      <c r="J34" s="28"/>
      <c r="K34" s="28"/>
    </row>
    <row r="35" spans="2:11" ht="16.5" x14ac:dyDescent="0.2">
      <c r="B35" s="28">
        <v>33</v>
      </c>
      <c r="C35" s="28">
        <v>4</v>
      </c>
      <c r="D35" s="28">
        <v>6</v>
      </c>
      <c r="E35" s="28">
        <v>5</v>
      </c>
      <c r="F35" s="28"/>
      <c r="G35" s="28"/>
      <c r="H35" s="28"/>
      <c r="I35" s="28"/>
      <c r="J35" s="28"/>
      <c r="K35" s="28"/>
    </row>
    <row r="36" spans="2:11" ht="16.5" x14ac:dyDescent="0.2">
      <c r="B36" s="28">
        <v>34</v>
      </c>
      <c r="C36" s="28">
        <v>4</v>
      </c>
      <c r="D36" s="28">
        <v>7</v>
      </c>
      <c r="E36" s="28">
        <v>5</v>
      </c>
      <c r="F36" s="28">
        <f>E36*10</f>
        <v>50</v>
      </c>
      <c r="G36" s="28"/>
      <c r="H36" s="28"/>
      <c r="I36" s="28"/>
      <c r="J36" s="28"/>
      <c r="K36" s="28"/>
    </row>
    <row r="37" spans="2:11" ht="16.5" x14ac:dyDescent="0.2">
      <c r="B37" s="28">
        <v>35</v>
      </c>
      <c r="C37" s="28">
        <v>4</v>
      </c>
      <c r="D37" s="28">
        <v>8</v>
      </c>
      <c r="E37" s="28">
        <v>6</v>
      </c>
      <c r="F37" s="28"/>
      <c r="G37" s="28"/>
      <c r="H37" s="28"/>
      <c r="I37" s="28"/>
      <c r="J37" s="28"/>
      <c r="K37" s="28"/>
    </row>
    <row r="38" spans="2:11" ht="16.5" x14ac:dyDescent="0.2">
      <c r="B38" s="28">
        <v>36</v>
      </c>
      <c r="C38" s="28">
        <v>4</v>
      </c>
      <c r="D38" s="28">
        <v>9</v>
      </c>
      <c r="E38" s="28">
        <v>6</v>
      </c>
      <c r="F38" s="28"/>
      <c r="G38" s="28"/>
      <c r="H38" s="28"/>
      <c r="I38" s="28"/>
      <c r="J38" s="28"/>
      <c r="K38" s="28"/>
    </row>
    <row r="39" spans="2:11" ht="16.5" x14ac:dyDescent="0.2">
      <c r="B39" s="28">
        <v>37</v>
      </c>
      <c r="C39" s="28">
        <v>4</v>
      </c>
      <c r="D39" s="28">
        <v>10</v>
      </c>
      <c r="E39" s="28">
        <v>6</v>
      </c>
      <c r="F39" s="28"/>
      <c r="G39" s="28"/>
      <c r="H39" s="28"/>
      <c r="I39" s="28"/>
      <c r="J39" s="28"/>
      <c r="K39" s="28"/>
    </row>
    <row r="40" spans="2:11" ht="16.5" x14ac:dyDescent="0.2">
      <c r="B40" s="28">
        <v>38</v>
      </c>
      <c r="C40" s="28">
        <v>4</v>
      </c>
      <c r="D40" s="28">
        <v>11</v>
      </c>
      <c r="E40" s="28">
        <v>6</v>
      </c>
      <c r="F40" s="28"/>
      <c r="G40" s="28"/>
      <c r="H40" s="28"/>
      <c r="I40" s="28"/>
      <c r="J40" s="28"/>
      <c r="K40" s="28"/>
    </row>
    <row r="41" spans="2:11" ht="16.5" x14ac:dyDescent="0.2">
      <c r="B41" s="28">
        <v>39</v>
      </c>
      <c r="C41" s="28">
        <v>4</v>
      </c>
      <c r="D41" s="28">
        <v>12</v>
      </c>
      <c r="E41" s="28">
        <v>6</v>
      </c>
      <c r="F41" s="28"/>
      <c r="G41" s="28"/>
      <c r="H41" s="28"/>
      <c r="I41" s="28"/>
      <c r="J41" s="28"/>
      <c r="K41" s="28"/>
    </row>
    <row r="42" spans="2:11" ht="16.5" x14ac:dyDescent="0.2">
      <c r="B42" s="28">
        <v>40</v>
      </c>
      <c r="C42" s="28">
        <v>4</v>
      </c>
      <c r="D42" s="28">
        <v>13</v>
      </c>
      <c r="E42" s="28">
        <v>6</v>
      </c>
      <c r="F42" s="28"/>
      <c r="G42" s="28"/>
      <c r="H42" s="28"/>
      <c r="I42" s="28"/>
      <c r="J42" s="28"/>
      <c r="K42" s="28"/>
    </row>
    <row r="43" spans="2:11" ht="16.5" x14ac:dyDescent="0.2">
      <c r="B43" s="28">
        <v>41</v>
      </c>
      <c r="C43" s="28">
        <v>4</v>
      </c>
      <c r="D43" s="28">
        <v>14</v>
      </c>
      <c r="E43" s="28">
        <v>6</v>
      </c>
      <c r="F43" s="28"/>
      <c r="G43" s="28"/>
      <c r="H43" s="28"/>
      <c r="I43" s="28"/>
      <c r="J43" s="28"/>
      <c r="K43" s="28"/>
    </row>
    <row r="44" spans="2:11" ht="16.5" x14ac:dyDescent="0.2">
      <c r="B44" s="28">
        <v>42</v>
      </c>
      <c r="C44" s="28">
        <v>4</v>
      </c>
      <c r="D44" s="28">
        <v>15</v>
      </c>
      <c r="E44" s="28">
        <v>6</v>
      </c>
      <c r="F44" s="28">
        <f>E44*10</f>
        <v>60</v>
      </c>
      <c r="G44" s="28"/>
      <c r="H44" s="28"/>
      <c r="I44" s="28"/>
      <c r="J44" s="28"/>
      <c r="K44" s="28"/>
    </row>
    <row r="45" spans="2:11" ht="16.5" x14ac:dyDescent="0.2">
      <c r="B45" s="28">
        <v>43</v>
      </c>
      <c r="C45" s="28">
        <v>5</v>
      </c>
      <c r="D45" s="28">
        <v>1</v>
      </c>
      <c r="E45" s="28">
        <v>7</v>
      </c>
      <c r="F45" s="28"/>
      <c r="G45" s="28"/>
      <c r="H45" s="28"/>
      <c r="I45" s="28"/>
      <c r="J45" s="28"/>
      <c r="K45" s="28"/>
    </row>
    <row r="46" spans="2:11" ht="16.5" x14ac:dyDescent="0.2">
      <c r="B46" s="28">
        <v>44</v>
      </c>
      <c r="C46" s="28">
        <v>5</v>
      </c>
      <c r="D46" s="28">
        <v>2</v>
      </c>
      <c r="E46" s="28">
        <v>7</v>
      </c>
      <c r="F46" s="28"/>
      <c r="G46" s="28"/>
      <c r="H46" s="28"/>
      <c r="I46" s="28"/>
      <c r="J46" s="28"/>
      <c r="K46" s="28"/>
    </row>
    <row r="47" spans="2:11" ht="16.5" x14ac:dyDescent="0.2">
      <c r="B47" s="28">
        <v>45</v>
      </c>
      <c r="C47" s="28">
        <v>5</v>
      </c>
      <c r="D47" s="28">
        <v>3</v>
      </c>
      <c r="E47" s="28">
        <v>7</v>
      </c>
      <c r="F47" s="28"/>
      <c r="G47" s="28"/>
      <c r="H47" s="28"/>
      <c r="I47" s="28"/>
      <c r="J47" s="28"/>
      <c r="K47" s="28"/>
    </row>
    <row r="48" spans="2:11" ht="16.5" x14ac:dyDescent="0.2">
      <c r="B48" s="28">
        <v>46</v>
      </c>
      <c r="C48" s="28">
        <v>5</v>
      </c>
      <c r="D48" s="28">
        <v>4</v>
      </c>
      <c r="E48" s="28">
        <v>7</v>
      </c>
      <c r="F48" s="28"/>
      <c r="G48" s="28"/>
      <c r="H48" s="28"/>
      <c r="I48" s="28"/>
      <c r="J48" s="28"/>
      <c r="K48" s="28"/>
    </row>
    <row r="49" spans="2:11" ht="16.5" x14ac:dyDescent="0.2">
      <c r="B49" s="28">
        <v>47</v>
      </c>
      <c r="C49" s="28">
        <v>5</v>
      </c>
      <c r="D49" s="28">
        <v>5</v>
      </c>
      <c r="E49" s="28">
        <v>7</v>
      </c>
      <c r="F49" s="28"/>
      <c r="G49" s="28"/>
      <c r="H49" s="28"/>
      <c r="I49" s="28"/>
      <c r="J49" s="28"/>
      <c r="K49" s="28"/>
    </row>
    <row r="50" spans="2:11" ht="16.5" x14ac:dyDescent="0.2">
      <c r="B50" s="28">
        <v>48</v>
      </c>
      <c r="C50" s="28">
        <v>5</v>
      </c>
      <c r="D50" s="28">
        <v>6</v>
      </c>
      <c r="E50" s="28">
        <v>7</v>
      </c>
      <c r="F50" s="28"/>
      <c r="G50" s="28"/>
      <c r="H50" s="28"/>
      <c r="I50" s="28"/>
      <c r="J50" s="28"/>
      <c r="K50" s="28"/>
    </row>
    <row r="51" spans="2:11" ht="16.5" x14ac:dyDescent="0.2">
      <c r="B51" s="28">
        <v>49</v>
      </c>
      <c r="C51" s="28">
        <v>5</v>
      </c>
      <c r="D51" s="28">
        <v>7</v>
      </c>
      <c r="E51" s="28">
        <v>7</v>
      </c>
      <c r="F51" s="28">
        <f>E51*10</f>
        <v>70</v>
      </c>
      <c r="G51" s="28"/>
      <c r="H51" s="28"/>
      <c r="I51" s="28"/>
      <c r="J51" s="28"/>
      <c r="K51" s="28"/>
    </row>
    <row r="52" spans="2:11" ht="16.5" x14ac:dyDescent="0.2">
      <c r="B52" s="28">
        <v>50</v>
      </c>
      <c r="C52" s="28">
        <v>5</v>
      </c>
      <c r="D52" s="28">
        <v>8</v>
      </c>
      <c r="E52" s="28">
        <v>8</v>
      </c>
      <c r="F52" s="28"/>
      <c r="G52" s="28"/>
      <c r="H52" s="28"/>
      <c r="I52" s="28"/>
      <c r="J52" s="28"/>
      <c r="K52" s="28"/>
    </row>
    <row r="53" spans="2:11" ht="16.5" x14ac:dyDescent="0.2">
      <c r="B53" s="28">
        <v>51</v>
      </c>
      <c r="C53" s="28">
        <v>5</v>
      </c>
      <c r="D53" s="28">
        <v>9</v>
      </c>
      <c r="E53" s="28">
        <v>8</v>
      </c>
      <c r="F53" s="28"/>
      <c r="G53" s="28"/>
      <c r="H53" s="28"/>
      <c r="I53" s="28"/>
      <c r="J53" s="28"/>
      <c r="K53" s="28"/>
    </row>
    <row r="54" spans="2:11" ht="16.5" x14ac:dyDescent="0.2">
      <c r="B54" s="28">
        <v>52</v>
      </c>
      <c r="C54" s="28">
        <v>5</v>
      </c>
      <c r="D54" s="28">
        <v>10</v>
      </c>
      <c r="E54" s="28">
        <v>8</v>
      </c>
      <c r="F54" s="28"/>
      <c r="G54" s="28"/>
      <c r="H54" s="28"/>
      <c r="I54" s="28"/>
      <c r="J54" s="28"/>
      <c r="K54" s="28"/>
    </row>
    <row r="55" spans="2:11" ht="16.5" x14ac:dyDescent="0.2">
      <c r="B55" s="28">
        <v>53</v>
      </c>
      <c r="C55" s="28">
        <v>5</v>
      </c>
      <c r="D55" s="28">
        <v>11</v>
      </c>
      <c r="E55" s="28">
        <v>8</v>
      </c>
      <c r="F55" s="28"/>
      <c r="G55" s="28"/>
      <c r="H55" s="28"/>
      <c r="I55" s="28"/>
      <c r="J55" s="28"/>
      <c r="K55" s="28"/>
    </row>
    <row r="56" spans="2:11" ht="16.5" x14ac:dyDescent="0.2">
      <c r="B56" s="28">
        <v>54</v>
      </c>
      <c r="C56" s="28">
        <v>5</v>
      </c>
      <c r="D56" s="28">
        <v>12</v>
      </c>
      <c r="E56" s="28">
        <v>8</v>
      </c>
      <c r="F56" s="28"/>
      <c r="G56" s="28"/>
      <c r="H56" s="28"/>
      <c r="I56" s="28"/>
      <c r="J56" s="28"/>
      <c r="K56" s="28"/>
    </row>
    <row r="57" spans="2:11" ht="16.5" x14ac:dyDescent="0.2">
      <c r="B57" s="28">
        <v>55</v>
      </c>
      <c r="C57" s="28">
        <v>5</v>
      </c>
      <c r="D57" s="28">
        <v>13</v>
      </c>
      <c r="E57" s="28">
        <v>8</v>
      </c>
      <c r="F57" s="28"/>
      <c r="G57" s="28"/>
      <c r="H57" s="28"/>
      <c r="I57" s="28"/>
      <c r="J57" s="28"/>
      <c r="K57" s="28"/>
    </row>
    <row r="58" spans="2:11" ht="16.5" x14ac:dyDescent="0.2">
      <c r="B58" s="28">
        <v>56</v>
      </c>
      <c r="C58" s="28">
        <v>5</v>
      </c>
      <c r="D58" s="28">
        <v>14</v>
      </c>
      <c r="E58" s="28">
        <v>8</v>
      </c>
      <c r="F58" s="28"/>
      <c r="G58" s="28"/>
      <c r="H58" s="28"/>
      <c r="I58" s="28"/>
      <c r="J58" s="28"/>
      <c r="K58" s="28"/>
    </row>
    <row r="59" spans="2:11" ht="16.5" x14ac:dyDescent="0.2">
      <c r="B59" s="28">
        <v>57</v>
      </c>
      <c r="C59" s="28">
        <v>5</v>
      </c>
      <c r="D59" s="28">
        <v>15</v>
      </c>
      <c r="E59" s="28">
        <v>8</v>
      </c>
      <c r="F59" s="28">
        <f>E59*10</f>
        <v>80</v>
      </c>
      <c r="G59" s="28"/>
      <c r="H59" s="28"/>
      <c r="I59" s="28"/>
      <c r="J59" s="28"/>
      <c r="K59" s="28"/>
    </row>
    <row r="60" spans="2:11" ht="16.5" x14ac:dyDescent="0.2">
      <c r="B60" s="28">
        <v>58</v>
      </c>
      <c r="C60" s="28">
        <v>6</v>
      </c>
      <c r="D60" s="28">
        <v>1</v>
      </c>
      <c r="E60" s="28">
        <v>10</v>
      </c>
      <c r="F60" s="28"/>
      <c r="G60" s="28"/>
      <c r="H60" s="28"/>
      <c r="I60" s="28"/>
      <c r="J60" s="28"/>
      <c r="K60" s="28"/>
    </row>
    <row r="61" spans="2:11" ht="16.5" x14ac:dyDescent="0.2">
      <c r="B61" s="28">
        <v>59</v>
      </c>
      <c r="C61" s="28">
        <v>6</v>
      </c>
      <c r="D61" s="28">
        <v>2</v>
      </c>
      <c r="E61" s="28">
        <v>10</v>
      </c>
      <c r="F61" s="28"/>
      <c r="G61" s="28"/>
      <c r="H61" s="28"/>
      <c r="I61" s="28"/>
      <c r="J61" s="28"/>
      <c r="K61" s="28"/>
    </row>
    <row r="62" spans="2:11" ht="16.5" x14ac:dyDescent="0.2">
      <c r="B62" s="28">
        <v>60</v>
      </c>
      <c r="C62" s="28">
        <v>6</v>
      </c>
      <c r="D62" s="28">
        <v>3</v>
      </c>
      <c r="E62" s="28">
        <v>10</v>
      </c>
      <c r="F62" s="28"/>
      <c r="G62" s="28"/>
      <c r="H62" s="28"/>
      <c r="I62" s="28"/>
      <c r="J62" s="28"/>
      <c r="K62" s="28"/>
    </row>
    <row r="63" spans="2:11" ht="16.5" x14ac:dyDescent="0.2">
      <c r="B63" s="28">
        <v>61</v>
      </c>
      <c r="C63" s="28">
        <v>6</v>
      </c>
      <c r="D63" s="28">
        <v>4</v>
      </c>
      <c r="E63" s="28">
        <v>10</v>
      </c>
      <c r="F63" s="28"/>
      <c r="G63" s="28"/>
      <c r="H63" s="28"/>
      <c r="I63" s="28"/>
      <c r="J63" s="28"/>
      <c r="K63" s="28"/>
    </row>
    <row r="64" spans="2:11" ht="16.5" x14ac:dyDescent="0.2">
      <c r="B64" s="28">
        <v>62</v>
      </c>
      <c r="C64" s="28">
        <v>6</v>
      </c>
      <c r="D64" s="28">
        <v>5</v>
      </c>
      <c r="E64" s="28">
        <v>10</v>
      </c>
      <c r="F64" s="28"/>
      <c r="G64" s="28"/>
      <c r="H64" s="28"/>
      <c r="I64" s="28"/>
      <c r="J64" s="28"/>
      <c r="K64" s="28"/>
    </row>
    <row r="65" spans="2:11" ht="16.5" x14ac:dyDescent="0.2">
      <c r="B65" s="28">
        <v>63</v>
      </c>
      <c r="C65" s="28">
        <v>6</v>
      </c>
      <c r="D65" s="28">
        <v>6</v>
      </c>
      <c r="E65" s="28">
        <v>10</v>
      </c>
      <c r="F65" s="28"/>
      <c r="G65" s="28"/>
      <c r="H65" s="28"/>
      <c r="I65" s="28"/>
      <c r="J65" s="28"/>
      <c r="K65" s="28"/>
    </row>
    <row r="66" spans="2:11" ht="16.5" x14ac:dyDescent="0.2">
      <c r="B66" s="28">
        <v>64</v>
      </c>
      <c r="C66" s="28">
        <v>6</v>
      </c>
      <c r="D66" s="28">
        <v>7</v>
      </c>
      <c r="E66" s="28">
        <v>10</v>
      </c>
      <c r="F66" s="28">
        <f>E66*10</f>
        <v>100</v>
      </c>
      <c r="G66" s="28"/>
      <c r="H66" s="28"/>
      <c r="I66" s="28"/>
      <c r="J66" s="28"/>
      <c r="K66" s="28"/>
    </row>
    <row r="67" spans="2:11" ht="16.5" x14ac:dyDescent="0.2">
      <c r="B67" s="28">
        <v>65</v>
      </c>
      <c r="C67" s="28">
        <v>6</v>
      </c>
      <c r="D67" s="28">
        <v>8</v>
      </c>
      <c r="E67" s="28">
        <v>12</v>
      </c>
      <c r="F67" s="28"/>
      <c r="G67" s="28"/>
      <c r="H67" s="28"/>
      <c r="I67" s="28"/>
      <c r="J67" s="28"/>
      <c r="K67" s="28"/>
    </row>
    <row r="68" spans="2:11" ht="16.5" x14ac:dyDescent="0.2">
      <c r="B68" s="28">
        <v>66</v>
      </c>
      <c r="C68" s="28">
        <v>6</v>
      </c>
      <c r="D68" s="28">
        <v>9</v>
      </c>
      <c r="E68" s="28">
        <v>12</v>
      </c>
      <c r="F68" s="28"/>
      <c r="G68" s="28"/>
      <c r="H68" s="28"/>
      <c r="I68" s="28"/>
      <c r="J68" s="28"/>
      <c r="K68" s="28"/>
    </row>
    <row r="69" spans="2:11" ht="16.5" x14ac:dyDescent="0.2">
      <c r="B69" s="28">
        <v>67</v>
      </c>
      <c r="C69" s="28">
        <v>6</v>
      </c>
      <c r="D69" s="28">
        <v>10</v>
      </c>
      <c r="E69" s="28">
        <v>12</v>
      </c>
      <c r="F69" s="28"/>
      <c r="G69" s="28"/>
      <c r="H69" s="28"/>
      <c r="I69" s="28"/>
      <c r="J69" s="28"/>
      <c r="K69" s="28"/>
    </row>
    <row r="70" spans="2:11" ht="16.5" x14ac:dyDescent="0.2">
      <c r="B70" s="28">
        <v>68</v>
      </c>
      <c r="C70" s="28">
        <v>6</v>
      </c>
      <c r="D70" s="28">
        <v>11</v>
      </c>
      <c r="E70" s="28">
        <v>12</v>
      </c>
      <c r="F70" s="28"/>
      <c r="G70" s="28"/>
      <c r="H70" s="28"/>
      <c r="I70" s="28"/>
      <c r="J70" s="28"/>
      <c r="K70" s="28"/>
    </row>
    <row r="71" spans="2:11" ht="16.5" x14ac:dyDescent="0.2">
      <c r="B71" s="28">
        <v>69</v>
      </c>
      <c r="C71" s="28">
        <v>6</v>
      </c>
      <c r="D71" s="28">
        <v>12</v>
      </c>
      <c r="E71" s="28">
        <v>12</v>
      </c>
      <c r="F71" s="28"/>
      <c r="G71" s="28"/>
      <c r="H71" s="28"/>
      <c r="I71" s="28"/>
      <c r="J71" s="28"/>
      <c r="K71" s="28"/>
    </row>
    <row r="72" spans="2:11" ht="16.5" x14ac:dyDescent="0.2">
      <c r="B72" s="28">
        <v>70</v>
      </c>
      <c r="C72" s="28">
        <v>6</v>
      </c>
      <c r="D72" s="28">
        <v>13</v>
      </c>
      <c r="E72" s="28">
        <v>12</v>
      </c>
      <c r="F72" s="28"/>
      <c r="G72" s="28"/>
      <c r="H72" s="28"/>
      <c r="I72" s="28"/>
      <c r="J72" s="28"/>
      <c r="K72" s="28"/>
    </row>
    <row r="73" spans="2:11" ht="16.5" x14ac:dyDescent="0.2">
      <c r="B73" s="28">
        <v>71</v>
      </c>
      <c r="C73" s="28">
        <v>6</v>
      </c>
      <c r="D73" s="28">
        <v>14</v>
      </c>
      <c r="E73" s="28">
        <v>12</v>
      </c>
      <c r="F73" s="28"/>
      <c r="G73" s="28"/>
      <c r="H73" s="28"/>
      <c r="I73" s="28"/>
      <c r="J73" s="28"/>
      <c r="K73" s="28"/>
    </row>
    <row r="74" spans="2:11" ht="16.5" x14ac:dyDescent="0.2">
      <c r="B74" s="28">
        <v>72</v>
      </c>
      <c r="C74" s="28">
        <v>6</v>
      </c>
      <c r="D74" s="28">
        <v>15</v>
      </c>
      <c r="E74" s="28">
        <v>12</v>
      </c>
      <c r="F74" s="28">
        <f>ROUND((E74/10)^0.5*20,0)*5</f>
        <v>110</v>
      </c>
      <c r="G74" s="28"/>
      <c r="H74" s="28"/>
      <c r="I74" s="28"/>
      <c r="J74" s="28"/>
      <c r="K74" s="28"/>
    </row>
    <row r="75" spans="2:11" ht="16.5" x14ac:dyDescent="0.2">
      <c r="B75" s="28">
        <v>73</v>
      </c>
      <c r="C75" s="28">
        <v>7</v>
      </c>
      <c r="D75" s="28">
        <v>1</v>
      </c>
      <c r="E75" s="28">
        <v>15</v>
      </c>
      <c r="F75" s="28"/>
      <c r="G75" s="28"/>
      <c r="H75" s="28"/>
      <c r="I75" s="28"/>
      <c r="J75" s="28"/>
      <c r="K75" s="28"/>
    </row>
    <row r="76" spans="2:11" ht="16.5" x14ac:dyDescent="0.2">
      <c r="B76" s="28">
        <v>74</v>
      </c>
      <c r="C76" s="28">
        <v>7</v>
      </c>
      <c r="D76" s="28">
        <v>2</v>
      </c>
      <c r="E76" s="28">
        <v>15</v>
      </c>
      <c r="F76" s="28"/>
      <c r="G76" s="28"/>
      <c r="H76" s="28"/>
      <c r="I76" s="28"/>
      <c r="J76" s="28"/>
      <c r="K76" s="28"/>
    </row>
    <row r="77" spans="2:11" ht="16.5" x14ac:dyDescent="0.2">
      <c r="B77" s="28">
        <v>75</v>
      </c>
      <c r="C77" s="28">
        <v>7</v>
      </c>
      <c r="D77" s="28">
        <v>3</v>
      </c>
      <c r="E77" s="28">
        <v>15</v>
      </c>
      <c r="F77" s="28"/>
      <c r="G77" s="28"/>
      <c r="H77" s="28"/>
      <c r="I77" s="28"/>
      <c r="J77" s="28"/>
      <c r="K77" s="28"/>
    </row>
    <row r="78" spans="2:11" ht="16.5" x14ac:dyDescent="0.2">
      <c r="B78" s="28">
        <v>76</v>
      </c>
      <c r="C78" s="28">
        <v>7</v>
      </c>
      <c r="D78" s="28">
        <v>4</v>
      </c>
      <c r="E78" s="28">
        <v>15</v>
      </c>
      <c r="F78" s="28"/>
      <c r="G78" s="28"/>
      <c r="H78" s="28"/>
      <c r="I78" s="28"/>
      <c r="J78" s="28"/>
      <c r="K78" s="28"/>
    </row>
    <row r="79" spans="2:11" ht="16.5" x14ac:dyDescent="0.2">
      <c r="B79" s="28">
        <v>77</v>
      </c>
      <c r="C79" s="28">
        <v>7</v>
      </c>
      <c r="D79" s="28">
        <v>5</v>
      </c>
      <c r="E79" s="28">
        <v>15</v>
      </c>
      <c r="F79" s="28"/>
      <c r="G79" s="28"/>
      <c r="H79" s="28"/>
      <c r="I79" s="28"/>
      <c r="J79" s="28"/>
      <c r="K79" s="28"/>
    </row>
    <row r="80" spans="2:11" ht="16.5" x14ac:dyDescent="0.2">
      <c r="B80" s="28">
        <v>78</v>
      </c>
      <c r="C80" s="28">
        <v>7</v>
      </c>
      <c r="D80" s="28">
        <v>6</v>
      </c>
      <c r="E80" s="28">
        <v>15</v>
      </c>
      <c r="F80" s="28"/>
      <c r="G80" s="28"/>
      <c r="H80" s="28"/>
      <c r="I80" s="28"/>
      <c r="J80" s="28"/>
      <c r="K80" s="28"/>
    </row>
    <row r="81" spans="2:11" ht="16.5" x14ac:dyDescent="0.2">
      <c r="B81" s="28">
        <v>79</v>
      </c>
      <c r="C81" s="28">
        <v>7</v>
      </c>
      <c r="D81" s="28">
        <v>7</v>
      </c>
      <c r="E81" s="28">
        <v>15</v>
      </c>
      <c r="F81" s="28">
        <f>ROUND((E81/10)^0.5*20,0)*5</f>
        <v>120</v>
      </c>
      <c r="G81" s="28"/>
      <c r="H81" s="28"/>
      <c r="I81" s="28"/>
      <c r="J81" s="28"/>
      <c r="K81" s="28"/>
    </row>
    <row r="82" spans="2:11" ht="16.5" x14ac:dyDescent="0.2">
      <c r="B82" s="28">
        <v>80</v>
      </c>
      <c r="C82" s="28">
        <v>7</v>
      </c>
      <c r="D82" s="28">
        <v>8</v>
      </c>
      <c r="E82" s="28">
        <v>18</v>
      </c>
      <c r="F82" s="28"/>
      <c r="G82" s="28"/>
      <c r="H82" s="28"/>
      <c r="I82" s="28"/>
      <c r="J82" s="28"/>
      <c r="K82" s="28"/>
    </row>
    <row r="83" spans="2:11" ht="16.5" x14ac:dyDescent="0.2">
      <c r="B83" s="28">
        <v>81</v>
      </c>
      <c r="C83" s="28">
        <v>7</v>
      </c>
      <c r="D83" s="28">
        <v>9</v>
      </c>
      <c r="E83" s="28">
        <v>18</v>
      </c>
      <c r="F83" s="28"/>
      <c r="G83" s="28"/>
      <c r="H83" s="28"/>
      <c r="I83" s="28"/>
      <c r="J83" s="28"/>
      <c r="K83" s="28"/>
    </row>
    <row r="84" spans="2:11" ht="16.5" x14ac:dyDescent="0.2">
      <c r="B84" s="28">
        <v>82</v>
      </c>
      <c r="C84" s="28">
        <v>7</v>
      </c>
      <c r="D84" s="28">
        <v>10</v>
      </c>
      <c r="E84" s="28">
        <v>18</v>
      </c>
      <c r="F84" s="28"/>
      <c r="G84" s="28"/>
      <c r="H84" s="28"/>
      <c r="I84" s="28"/>
      <c r="J84" s="28"/>
      <c r="K84" s="28"/>
    </row>
    <row r="85" spans="2:11" ht="16.5" x14ac:dyDescent="0.2">
      <c r="B85" s="28">
        <v>83</v>
      </c>
      <c r="C85" s="28">
        <v>7</v>
      </c>
      <c r="D85" s="28">
        <v>11</v>
      </c>
      <c r="E85" s="28">
        <v>18</v>
      </c>
      <c r="F85" s="28"/>
      <c r="G85" s="28"/>
      <c r="H85" s="28"/>
      <c r="I85" s="28"/>
      <c r="J85" s="28"/>
      <c r="K85" s="28"/>
    </row>
    <row r="86" spans="2:11" ht="16.5" x14ac:dyDescent="0.2">
      <c r="B86" s="28">
        <v>84</v>
      </c>
      <c r="C86" s="28">
        <v>7</v>
      </c>
      <c r="D86" s="28">
        <v>12</v>
      </c>
      <c r="E86" s="28">
        <v>18</v>
      </c>
      <c r="F86" s="28"/>
      <c r="G86" s="28"/>
      <c r="H86" s="28"/>
      <c r="I86" s="28"/>
      <c r="J86" s="28"/>
      <c r="K86" s="28"/>
    </row>
    <row r="87" spans="2:11" ht="16.5" x14ac:dyDescent="0.2">
      <c r="B87" s="28">
        <v>85</v>
      </c>
      <c r="C87" s="28">
        <v>7</v>
      </c>
      <c r="D87" s="28">
        <v>13</v>
      </c>
      <c r="E87" s="28">
        <v>18</v>
      </c>
      <c r="F87" s="28"/>
      <c r="G87" s="28"/>
      <c r="H87" s="28"/>
      <c r="I87" s="28"/>
      <c r="J87" s="28"/>
      <c r="K87" s="28"/>
    </row>
    <row r="88" spans="2:11" ht="16.5" x14ac:dyDescent="0.2">
      <c r="B88" s="28">
        <v>86</v>
      </c>
      <c r="C88" s="28">
        <v>7</v>
      </c>
      <c r="D88" s="28">
        <v>14</v>
      </c>
      <c r="E88" s="28">
        <v>18</v>
      </c>
      <c r="F88" s="28"/>
      <c r="G88" s="28"/>
      <c r="H88" s="28"/>
      <c r="I88" s="28"/>
      <c r="J88" s="28"/>
      <c r="K88" s="28"/>
    </row>
    <row r="89" spans="2:11" ht="16.5" x14ac:dyDescent="0.2">
      <c r="B89" s="28">
        <v>87</v>
      </c>
      <c r="C89" s="28">
        <v>7</v>
      </c>
      <c r="D89" s="28">
        <v>15</v>
      </c>
      <c r="E89" s="28">
        <v>18</v>
      </c>
      <c r="F89" s="28">
        <f>ROUND((E89/10)^0.5*20,0)*5</f>
        <v>135</v>
      </c>
      <c r="G89" s="28"/>
      <c r="H89" s="28"/>
      <c r="I89" s="28"/>
      <c r="J89" s="28"/>
      <c r="K89" s="28"/>
    </row>
    <row r="90" spans="2:11" ht="16.5" x14ac:dyDescent="0.2">
      <c r="B90" s="28">
        <v>88</v>
      </c>
      <c r="C90" s="28">
        <v>8</v>
      </c>
      <c r="D90" s="28">
        <v>1</v>
      </c>
      <c r="E90" s="28">
        <v>21</v>
      </c>
      <c r="F90" s="28"/>
      <c r="G90" s="28"/>
      <c r="H90" s="28"/>
      <c r="I90" s="28"/>
      <c r="J90" s="28"/>
      <c r="K90" s="28"/>
    </row>
    <row r="91" spans="2:11" ht="16.5" x14ac:dyDescent="0.2">
      <c r="B91" s="28">
        <v>89</v>
      </c>
      <c r="C91" s="28">
        <v>8</v>
      </c>
      <c r="D91" s="28">
        <v>2</v>
      </c>
      <c r="E91" s="28">
        <v>21</v>
      </c>
      <c r="F91" s="28"/>
      <c r="G91" s="28"/>
      <c r="H91" s="28"/>
      <c r="I91" s="28"/>
      <c r="J91" s="28"/>
      <c r="K91" s="28"/>
    </row>
    <row r="92" spans="2:11" ht="16.5" x14ac:dyDescent="0.2">
      <c r="B92" s="28">
        <v>90</v>
      </c>
      <c r="C92" s="28">
        <v>8</v>
      </c>
      <c r="D92" s="28">
        <v>3</v>
      </c>
      <c r="E92" s="28">
        <v>21</v>
      </c>
      <c r="F92" s="28"/>
      <c r="G92" s="28"/>
      <c r="H92" s="28"/>
      <c r="I92" s="28"/>
      <c r="J92" s="28"/>
      <c r="K92" s="28"/>
    </row>
    <row r="93" spans="2:11" ht="16.5" x14ac:dyDescent="0.2">
      <c r="B93" s="28">
        <v>91</v>
      </c>
      <c r="C93" s="28">
        <v>8</v>
      </c>
      <c r="D93" s="28">
        <v>4</v>
      </c>
      <c r="E93" s="28">
        <v>21</v>
      </c>
      <c r="F93" s="28"/>
      <c r="G93" s="28"/>
      <c r="H93" s="28"/>
      <c r="I93" s="28"/>
      <c r="J93" s="28"/>
      <c r="K93" s="28"/>
    </row>
    <row r="94" spans="2:11" ht="16.5" x14ac:dyDescent="0.2">
      <c r="B94" s="28">
        <v>92</v>
      </c>
      <c r="C94" s="28">
        <v>8</v>
      </c>
      <c r="D94" s="28">
        <v>5</v>
      </c>
      <c r="E94" s="28">
        <v>21</v>
      </c>
      <c r="F94" s="28"/>
      <c r="G94" s="28"/>
      <c r="H94" s="28"/>
      <c r="I94" s="28"/>
      <c r="J94" s="28"/>
      <c r="K94" s="28"/>
    </row>
    <row r="95" spans="2:11" ht="16.5" x14ac:dyDescent="0.2">
      <c r="B95" s="28">
        <v>93</v>
      </c>
      <c r="C95" s="28">
        <v>8</v>
      </c>
      <c r="D95" s="28">
        <v>6</v>
      </c>
      <c r="E95" s="28">
        <v>21</v>
      </c>
      <c r="F95" s="28"/>
      <c r="G95" s="28"/>
      <c r="H95" s="28"/>
      <c r="I95" s="28"/>
      <c r="J95" s="28"/>
      <c r="K95" s="28"/>
    </row>
    <row r="96" spans="2:11" ht="16.5" x14ac:dyDescent="0.2">
      <c r="B96" s="28">
        <v>94</v>
      </c>
      <c r="C96" s="28">
        <v>8</v>
      </c>
      <c r="D96" s="28">
        <v>7</v>
      </c>
      <c r="E96" s="28">
        <v>21</v>
      </c>
      <c r="F96" s="28">
        <f>ROUND((E96/10)^0.5*20,0)*5</f>
        <v>145</v>
      </c>
      <c r="G96" s="28"/>
      <c r="H96" s="28"/>
      <c r="I96" s="28"/>
      <c r="J96" s="28"/>
      <c r="K96" s="28"/>
    </row>
    <row r="97" spans="2:11" ht="16.5" x14ac:dyDescent="0.2">
      <c r="B97" s="28">
        <v>95</v>
      </c>
      <c r="C97" s="28">
        <v>8</v>
      </c>
      <c r="D97" s="28">
        <v>8</v>
      </c>
      <c r="E97" s="28">
        <v>24</v>
      </c>
      <c r="F97" s="28"/>
      <c r="G97" s="28"/>
      <c r="H97" s="28"/>
      <c r="I97" s="28"/>
      <c r="J97" s="28"/>
      <c r="K97" s="28"/>
    </row>
    <row r="98" spans="2:11" ht="16.5" x14ac:dyDescent="0.2">
      <c r="B98" s="28">
        <v>96</v>
      </c>
      <c r="C98" s="28">
        <v>8</v>
      </c>
      <c r="D98" s="28">
        <v>9</v>
      </c>
      <c r="E98" s="28">
        <v>24</v>
      </c>
      <c r="F98" s="28"/>
      <c r="G98" s="28"/>
      <c r="H98" s="28"/>
      <c r="I98" s="28"/>
      <c r="J98" s="28"/>
      <c r="K98" s="28"/>
    </row>
    <row r="99" spans="2:11" ht="16.5" x14ac:dyDescent="0.2">
      <c r="B99" s="28">
        <v>97</v>
      </c>
      <c r="C99" s="28">
        <v>8</v>
      </c>
      <c r="D99" s="28">
        <v>10</v>
      </c>
      <c r="E99" s="28">
        <v>24</v>
      </c>
      <c r="F99" s="28"/>
      <c r="G99" s="28"/>
      <c r="H99" s="28"/>
      <c r="I99" s="28"/>
      <c r="J99" s="28"/>
      <c r="K99" s="28"/>
    </row>
    <row r="100" spans="2:11" ht="16.5" x14ac:dyDescent="0.2">
      <c r="B100" s="28">
        <v>98</v>
      </c>
      <c r="C100" s="28">
        <v>8</v>
      </c>
      <c r="D100" s="28">
        <v>11</v>
      </c>
      <c r="E100" s="28">
        <v>24</v>
      </c>
      <c r="F100" s="28"/>
      <c r="G100" s="28"/>
      <c r="H100" s="28"/>
      <c r="I100" s="28"/>
      <c r="J100" s="28"/>
      <c r="K100" s="28"/>
    </row>
    <row r="101" spans="2:11" ht="16.5" x14ac:dyDescent="0.2">
      <c r="B101" s="28">
        <v>99</v>
      </c>
      <c r="C101" s="28">
        <v>8</v>
      </c>
      <c r="D101" s="28">
        <v>12</v>
      </c>
      <c r="E101" s="28">
        <v>24</v>
      </c>
      <c r="F101" s="28"/>
      <c r="G101" s="28"/>
      <c r="H101" s="28"/>
      <c r="I101" s="28"/>
      <c r="J101" s="28"/>
      <c r="K101" s="28"/>
    </row>
    <row r="102" spans="2:11" ht="16.5" x14ac:dyDescent="0.2">
      <c r="B102" s="28">
        <v>100</v>
      </c>
      <c r="C102" s="28">
        <v>8</v>
      </c>
      <c r="D102" s="28">
        <v>13</v>
      </c>
      <c r="E102" s="28">
        <v>24</v>
      </c>
      <c r="F102" s="28"/>
      <c r="G102" s="28"/>
      <c r="H102" s="28"/>
      <c r="I102" s="28"/>
      <c r="J102" s="28"/>
      <c r="K102" s="28"/>
    </row>
    <row r="103" spans="2:11" ht="16.5" x14ac:dyDescent="0.2">
      <c r="B103" s="28">
        <v>101</v>
      </c>
      <c r="C103" s="28">
        <v>8</v>
      </c>
      <c r="D103" s="28">
        <v>14</v>
      </c>
      <c r="E103" s="28">
        <v>24</v>
      </c>
      <c r="F103" s="28"/>
      <c r="G103" s="28"/>
      <c r="H103" s="28"/>
      <c r="I103" s="28"/>
      <c r="J103" s="28"/>
      <c r="K103" s="28"/>
    </row>
    <row r="104" spans="2:11" ht="16.5" x14ac:dyDescent="0.2">
      <c r="B104" s="28">
        <v>102</v>
      </c>
      <c r="C104" s="28">
        <v>8</v>
      </c>
      <c r="D104" s="28">
        <v>15</v>
      </c>
      <c r="E104" s="28">
        <v>24</v>
      </c>
      <c r="F104" s="28">
        <f>ROUND((E104/10)^0.5*20,0)*5</f>
        <v>155</v>
      </c>
      <c r="G104" s="28"/>
      <c r="H104" s="28"/>
      <c r="I104" s="28"/>
      <c r="J104" s="28"/>
      <c r="K104" s="28"/>
    </row>
    <row r="105" spans="2:11" ht="16.5" x14ac:dyDescent="0.2">
      <c r="B105" s="28">
        <v>103</v>
      </c>
      <c r="C105" s="28">
        <v>9</v>
      </c>
      <c r="D105" s="28">
        <v>1</v>
      </c>
      <c r="E105" s="28">
        <v>27</v>
      </c>
      <c r="F105" s="28"/>
      <c r="G105" s="28"/>
      <c r="H105" s="28"/>
      <c r="I105" s="28"/>
      <c r="J105" s="28"/>
      <c r="K105" s="28"/>
    </row>
    <row r="106" spans="2:11" ht="16.5" x14ac:dyDescent="0.2">
      <c r="B106" s="28">
        <v>104</v>
      </c>
      <c r="C106" s="28">
        <v>9</v>
      </c>
      <c r="D106" s="28">
        <v>2</v>
      </c>
      <c r="E106" s="28">
        <v>27</v>
      </c>
      <c r="F106" s="28"/>
      <c r="G106" s="28"/>
      <c r="H106" s="28"/>
      <c r="I106" s="28"/>
      <c r="J106" s="28"/>
      <c r="K106" s="28"/>
    </row>
    <row r="107" spans="2:11" ht="16.5" x14ac:dyDescent="0.2">
      <c r="B107" s="28">
        <v>105</v>
      </c>
      <c r="C107" s="28">
        <v>9</v>
      </c>
      <c r="D107" s="28">
        <v>3</v>
      </c>
      <c r="E107" s="28">
        <v>27</v>
      </c>
      <c r="F107" s="28"/>
      <c r="G107" s="28"/>
      <c r="H107" s="28"/>
      <c r="I107" s="28"/>
      <c r="J107" s="28"/>
      <c r="K107" s="28"/>
    </row>
    <row r="108" spans="2:11" ht="16.5" x14ac:dyDescent="0.2">
      <c r="B108" s="28">
        <v>106</v>
      </c>
      <c r="C108" s="28">
        <v>9</v>
      </c>
      <c r="D108" s="28">
        <v>4</v>
      </c>
      <c r="E108" s="28">
        <v>27</v>
      </c>
      <c r="F108" s="28"/>
      <c r="G108" s="28"/>
      <c r="H108" s="28"/>
      <c r="I108" s="28"/>
      <c r="J108" s="28"/>
      <c r="K108" s="28"/>
    </row>
    <row r="109" spans="2:11" ht="16.5" x14ac:dyDescent="0.2">
      <c r="B109" s="28">
        <v>107</v>
      </c>
      <c r="C109" s="28">
        <v>9</v>
      </c>
      <c r="D109" s="28">
        <v>5</v>
      </c>
      <c r="E109" s="28">
        <v>27</v>
      </c>
      <c r="F109" s="28"/>
      <c r="G109" s="28"/>
      <c r="H109" s="28"/>
      <c r="I109" s="28"/>
      <c r="J109" s="28"/>
      <c r="K109" s="28"/>
    </row>
    <row r="110" spans="2:11" ht="16.5" x14ac:dyDescent="0.2">
      <c r="B110" s="28">
        <v>108</v>
      </c>
      <c r="C110" s="28">
        <v>9</v>
      </c>
      <c r="D110" s="28">
        <v>6</v>
      </c>
      <c r="E110" s="28">
        <v>27</v>
      </c>
      <c r="F110" s="28"/>
      <c r="G110" s="28"/>
      <c r="H110" s="28"/>
      <c r="I110" s="28"/>
      <c r="J110" s="28"/>
      <c r="K110" s="28"/>
    </row>
    <row r="111" spans="2:11" ht="16.5" x14ac:dyDescent="0.2">
      <c r="B111" s="28">
        <v>109</v>
      </c>
      <c r="C111" s="28">
        <v>9</v>
      </c>
      <c r="D111" s="28">
        <v>7</v>
      </c>
      <c r="E111" s="28">
        <v>27</v>
      </c>
      <c r="F111" s="28">
        <f>ROUND((E111/10)^0.5*20,0)*5</f>
        <v>165</v>
      </c>
      <c r="G111" s="28"/>
      <c r="H111" s="28"/>
      <c r="I111" s="28"/>
      <c r="J111" s="28"/>
      <c r="K111" s="28"/>
    </row>
    <row r="112" spans="2:11" ht="16.5" x14ac:dyDescent="0.2">
      <c r="B112" s="28">
        <v>110</v>
      </c>
      <c r="C112" s="28">
        <v>9</v>
      </c>
      <c r="D112" s="28">
        <v>8</v>
      </c>
      <c r="E112" s="28">
        <v>30</v>
      </c>
      <c r="F112" s="28"/>
      <c r="G112" s="28"/>
      <c r="H112" s="28"/>
      <c r="I112" s="28"/>
      <c r="J112" s="28"/>
      <c r="K112" s="28"/>
    </row>
    <row r="113" spans="2:11" ht="16.5" x14ac:dyDescent="0.2">
      <c r="B113" s="28">
        <v>111</v>
      </c>
      <c r="C113" s="28">
        <v>9</v>
      </c>
      <c r="D113" s="28">
        <v>9</v>
      </c>
      <c r="E113" s="28">
        <v>30</v>
      </c>
      <c r="F113" s="28"/>
      <c r="G113" s="28"/>
      <c r="H113" s="28"/>
      <c r="I113" s="28"/>
      <c r="J113" s="28"/>
      <c r="K113" s="28"/>
    </row>
    <row r="114" spans="2:11" ht="16.5" x14ac:dyDescent="0.2">
      <c r="B114" s="28">
        <v>112</v>
      </c>
      <c r="C114" s="28">
        <v>9</v>
      </c>
      <c r="D114" s="28">
        <v>10</v>
      </c>
      <c r="E114" s="28">
        <v>30</v>
      </c>
      <c r="F114" s="28"/>
      <c r="G114" s="28"/>
      <c r="H114" s="28"/>
      <c r="I114" s="28"/>
      <c r="J114" s="28"/>
      <c r="K114" s="28"/>
    </row>
    <row r="115" spans="2:11" ht="16.5" x14ac:dyDescent="0.2">
      <c r="B115" s="28">
        <v>113</v>
      </c>
      <c r="C115" s="28">
        <v>9</v>
      </c>
      <c r="D115" s="28">
        <v>11</v>
      </c>
      <c r="E115" s="28">
        <v>30</v>
      </c>
      <c r="F115" s="28"/>
      <c r="G115" s="28"/>
      <c r="H115" s="28"/>
      <c r="I115" s="28"/>
      <c r="J115" s="28"/>
      <c r="K115" s="28"/>
    </row>
    <row r="116" spans="2:11" ht="16.5" x14ac:dyDescent="0.2">
      <c r="B116" s="28">
        <v>114</v>
      </c>
      <c r="C116" s="28">
        <v>9</v>
      </c>
      <c r="D116" s="28">
        <v>12</v>
      </c>
      <c r="E116" s="28">
        <v>30</v>
      </c>
      <c r="F116" s="28"/>
      <c r="G116" s="28"/>
      <c r="H116" s="28"/>
      <c r="I116" s="28"/>
      <c r="J116" s="28"/>
      <c r="K116" s="28"/>
    </row>
    <row r="117" spans="2:11" ht="16.5" x14ac:dyDescent="0.2">
      <c r="B117" s="28">
        <v>115</v>
      </c>
      <c r="C117" s="28">
        <v>9</v>
      </c>
      <c r="D117" s="28">
        <v>13</v>
      </c>
      <c r="E117" s="28">
        <v>30</v>
      </c>
      <c r="F117" s="28"/>
      <c r="G117" s="28"/>
      <c r="H117" s="28"/>
      <c r="I117" s="28"/>
      <c r="J117" s="28"/>
      <c r="K117" s="28"/>
    </row>
    <row r="118" spans="2:11" ht="16.5" x14ac:dyDescent="0.2">
      <c r="B118" s="28">
        <v>116</v>
      </c>
      <c r="C118" s="28">
        <v>9</v>
      </c>
      <c r="D118" s="28">
        <v>14</v>
      </c>
      <c r="E118" s="28">
        <v>30</v>
      </c>
      <c r="F118" s="28"/>
      <c r="G118" s="28"/>
      <c r="H118" s="28"/>
      <c r="I118" s="28"/>
      <c r="J118" s="28"/>
      <c r="K118" s="28"/>
    </row>
    <row r="119" spans="2:11" ht="16.5" x14ac:dyDescent="0.2">
      <c r="B119" s="28">
        <v>117</v>
      </c>
      <c r="C119" s="28">
        <v>9</v>
      </c>
      <c r="D119" s="28">
        <v>15</v>
      </c>
      <c r="E119" s="28">
        <v>30</v>
      </c>
      <c r="F119" s="28">
        <f>ROUND((E119/10)^0.5*20,0)*5</f>
        <v>175</v>
      </c>
      <c r="G119" s="28"/>
      <c r="H119" s="28"/>
      <c r="I119" s="28"/>
      <c r="J119" s="28"/>
      <c r="K119" s="28"/>
    </row>
    <row r="120" spans="2:11" ht="16.5" x14ac:dyDescent="0.2">
      <c r="B120" s="28">
        <v>118</v>
      </c>
      <c r="C120" s="28">
        <v>10</v>
      </c>
      <c r="D120" s="28">
        <v>1</v>
      </c>
      <c r="E120" s="28">
        <v>35</v>
      </c>
      <c r="F120" s="28"/>
      <c r="G120" s="28"/>
      <c r="H120" s="28"/>
      <c r="I120" s="28"/>
      <c r="J120" s="28"/>
      <c r="K120" s="28"/>
    </row>
    <row r="121" spans="2:11" ht="16.5" x14ac:dyDescent="0.2">
      <c r="B121" s="28">
        <v>119</v>
      </c>
      <c r="C121" s="28">
        <v>10</v>
      </c>
      <c r="D121" s="28">
        <v>2</v>
      </c>
      <c r="E121" s="28">
        <v>35</v>
      </c>
      <c r="F121" s="28"/>
      <c r="G121" s="28"/>
      <c r="H121" s="28"/>
      <c r="I121" s="28"/>
      <c r="J121" s="28"/>
      <c r="K121" s="28"/>
    </row>
    <row r="122" spans="2:11" ht="16.5" x14ac:dyDescent="0.2">
      <c r="B122" s="28">
        <v>120</v>
      </c>
      <c r="C122" s="28">
        <v>10</v>
      </c>
      <c r="D122" s="28">
        <v>3</v>
      </c>
      <c r="E122" s="28">
        <v>35</v>
      </c>
      <c r="F122" s="28"/>
      <c r="G122" s="28"/>
      <c r="H122" s="28"/>
      <c r="I122" s="28"/>
      <c r="J122" s="28"/>
      <c r="K122" s="28"/>
    </row>
    <row r="123" spans="2:11" ht="16.5" x14ac:dyDescent="0.2">
      <c r="B123" s="28">
        <v>121</v>
      </c>
      <c r="C123" s="28">
        <v>10</v>
      </c>
      <c r="D123" s="28">
        <v>4</v>
      </c>
      <c r="E123" s="28">
        <v>35</v>
      </c>
      <c r="F123" s="28"/>
      <c r="G123" s="28"/>
      <c r="H123" s="28"/>
      <c r="I123" s="28"/>
      <c r="J123" s="28"/>
      <c r="K123" s="28"/>
    </row>
    <row r="124" spans="2:11" ht="16.5" x14ac:dyDescent="0.2">
      <c r="B124" s="28">
        <v>122</v>
      </c>
      <c r="C124" s="28">
        <v>10</v>
      </c>
      <c r="D124" s="28">
        <v>5</v>
      </c>
      <c r="E124" s="28">
        <v>35</v>
      </c>
      <c r="F124" s="28"/>
      <c r="G124" s="28"/>
      <c r="H124" s="28"/>
      <c r="I124" s="28"/>
      <c r="J124" s="28"/>
      <c r="K124" s="28"/>
    </row>
    <row r="125" spans="2:11" ht="16.5" x14ac:dyDescent="0.2">
      <c r="B125" s="28">
        <v>123</v>
      </c>
      <c r="C125" s="28">
        <v>10</v>
      </c>
      <c r="D125" s="28">
        <v>6</v>
      </c>
      <c r="E125" s="28">
        <v>35</v>
      </c>
      <c r="F125" s="28"/>
      <c r="G125" s="28"/>
      <c r="H125" s="28"/>
      <c r="I125" s="28"/>
      <c r="J125" s="28"/>
      <c r="K125" s="28"/>
    </row>
    <row r="126" spans="2:11" ht="16.5" x14ac:dyDescent="0.2">
      <c r="B126" s="28">
        <v>124</v>
      </c>
      <c r="C126" s="28">
        <v>10</v>
      </c>
      <c r="D126" s="28">
        <v>7</v>
      </c>
      <c r="E126" s="28">
        <v>35</v>
      </c>
      <c r="F126" s="28">
        <f>ROUND((E126/10)^0.5*20,0)*5</f>
        <v>185</v>
      </c>
      <c r="G126" s="28"/>
      <c r="H126" s="28"/>
      <c r="I126" s="28"/>
      <c r="J126" s="28"/>
      <c r="K126" s="28"/>
    </row>
    <row r="127" spans="2:11" ht="16.5" x14ac:dyDescent="0.2">
      <c r="B127" s="28">
        <v>125</v>
      </c>
      <c r="C127" s="28">
        <v>10</v>
      </c>
      <c r="D127" s="28">
        <v>8</v>
      </c>
      <c r="E127" s="28">
        <v>40</v>
      </c>
      <c r="F127" s="28"/>
      <c r="G127" s="28"/>
      <c r="H127" s="28"/>
      <c r="I127" s="28"/>
      <c r="J127" s="28"/>
      <c r="K127" s="28"/>
    </row>
    <row r="128" spans="2:11" ht="16.5" x14ac:dyDescent="0.2">
      <c r="B128" s="28">
        <v>126</v>
      </c>
      <c r="C128" s="28">
        <v>10</v>
      </c>
      <c r="D128" s="28">
        <v>9</v>
      </c>
      <c r="E128" s="28">
        <v>40</v>
      </c>
      <c r="F128" s="28"/>
      <c r="G128" s="28"/>
      <c r="H128" s="28"/>
      <c r="I128" s="28"/>
      <c r="J128" s="28"/>
      <c r="K128" s="28"/>
    </row>
    <row r="129" spans="2:11" ht="16.5" x14ac:dyDescent="0.2">
      <c r="B129" s="28">
        <v>127</v>
      </c>
      <c r="C129" s="28">
        <v>10</v>
      </c>
      <c r="D129" s="28">
        <v>10</v>
      </c>
      <c r="E129" s="28">
        <v>40</v>
      </c>
      <c r="F129" s="28"/>
      <c r="G129" s="28"/>
      <c r="H129" s="28"/>
      <c r="I129" s="28"/>
      <c r="J129" s="28"/>
      <c r="K129" s="28"/>
    </row>
    <row r="130" spans="2:11" ht="16.5" x14ac:dyDescent="0.2">
      <c r="B130" s="28">
        <v>128</v>
      </c>
      <c r="C130" s="28">
        <v>10</v>
      </c>
      <c r="D130" s="28">
        <v>11</v>
      </c>
      <c r="E130" s="28">
        <v>40</v>
      </c>
      <c r="F130" s="28"/>
      <c r="G130" s="28"/>
      <c r="H130" s="28"/>
      <c r="I130" s="28"/>
      <c r="J130" s="28"/>
      <c r="K130" s="28"/>
    </row>
    <row r="131" spans="2:11" ht="16.5" x14ac:dyDescent="0.2">
      <c r="B131" s="28">
        <v>129</v>
      </c>
      <c r="C131" s="28">
        <v>10</v>
      </c>
      <c r="D131" s="28">
        <v>12</v>
      </c>
      <c r="E131" s="28">
        <v>40</v>
      </c>
      <c r="F131" s="28"/>
      <c r="G131" s="28"/>
      <c r="H131" s="28"/>
      <c r="I131" s="28"/>
      <c r="J131" s="28"/>
      <c r="K131" s="28"/>
    </row>
    <row r="132" spans="2:11" ht="16.5" x14ac:dyDescent="0.2">
      <c r="B132" s="28">
        <v>130</v>
      </c>
      <c r="C132" s="28">
        <v>10</v>
      </c>
      <c r="D132" s="28">
        <v>13</v>
      </c>
      <c r="E132" s="28">
        <v>40</v>
      </c>
      <c r="F132" s="28"/>
      <c r="G132" s="28"/>
      <c r="H132" s="28"/>
      <c r="I132" s="28"/>
      <c r="J132" s="28"/>
      <c r="K132" s="28"/>
    </row>
    <row r="133" spans="2:11" ht="16.5" x14ac:dyDescent="0.2">
      <c r="B133" s="28">
        <v>131</v>
      </c>
      <c r="C133" s="28">
        <v>10</v>
      </c>
      <c r="D133" s="28">
        <v>14</v>
      </c>
      <c r="E133" s="28">
        <v>40</v>
      </c>
      <c r="F133" s="28"/>
      <c r="G133" s="28"/>
      <c r="H133" s="28"/>
      <c r="I133" s="28"/>
      <c r="J133" s="28"/>
      <c r="K133" s="28"/>
    </row>
    <row r="134" spans="2:11" ht="16.5" x14ac:dyDescent="0.2">
      <c r="B134" s="28">
        <v>132</v>
      </c>
      <c r="C134" s="28">
        <v>10</v>
      </c>
      <c r="D134" s="28">
        <v>15</v>
      </c>
      <c r="E134" s="28">
        <v>40</v>
      </c>
      <c r="F134" s="28">
        <f>ROUND((E134/10)^0.5*20,0)*5</f>
        <v>200</v>
      </c>
      <c r="G134" s="28"/>
      <c r="H134" s="28"/>
      <c r="I134" s="28"/>
      <c r="J134" s="28"/>
      <c r="K134" s="28"/>
    </row>
    <row r="135" spans="2:11" ht="16.5" x14ac:dyDescent="0.2">
      <c r="B135" s="28">
        <v>133</v>
      </c>
      <c r="C135" s="28">
        <v>11</v>
      </c>
      <c r="D135" s="28">
        <v>1</v>
      </c>
      <c r="E135" s="28">
        <v>45</v>
      </c>
      <c r="F135" s="28"/>
      <c r="G135" s="28"/>
      <c r="H135" s="28"/>
      <c r="I135" s="28"/>
      <c r="J135" s="28"/>
      <c r="K135" s="28"/>
    </row>
    <row r="136" spans="2:11" ht="16.5" x14ac:dyDescent="0.2">
      <c r="B136" s="28">
        <v>134</v>
      </c>
      <c r="C136" s="28">
        <v>11</v>
      </c>
      <c r="D136" s="28">
        <v>2</v>
      </c>
      <c r="E136" s="28">
        <v>45</v>
      </c>
      <c r="F136" s="28"/>
      <c r="G136" s="28"/>
      <c r="H136" s="28"/>
      <c r="I136" s="28"/>
      <c r="J136" s="28"/>
      <c r="K136" s="28"/>
    </row>
    <row r="137" spans="2:11" ht="16.5" x14ac:dyDescent="0.2">
      <c r="B137" s="28">
        <v>135</v>
      </c>
      <c r="C137" s="28">
        <v>11</v>
      </c>
      <c r="D137" s="28">
        <v>3</v>
      </c>
      <c r="E137" s="28">
        <v>45</v>
      </c>
      <c r="F137" s="28"/>
      <c r="G137" s="28"/>
      <c r="H137" s="28"/>
      <c r="I137" s="28"/>
      <c r="J137" s="28"/>
      <c r="K137" s="28"/>
    </row>
    <row r="138" spans="2:11" ht="16.5" x14ac:dyDescent="0.2">
      <c r="B138" s="28">
        <v>136</v>
      </c>
      <c r="C138" s="28">
        <v>11</v>
      </c>
      <c r="D138" s="28">
        <v>4</v>
      </c>
      <c r="E138" s="28">
        <v>45</v>
      </c>
      <c r="F138" s="28"/>
      <c r="G138" s="28"/>
      <c r="H138" s="28"/>
      <c r="I138" s="28"/>
      <c r="J138" s="28"/>
      <c r="K138" s="28"/>
    </row>
    <row r="139" spans="2:11" ht="16.5" x14ac:dyDescent="0.2">
      <c r="B139" s="28">
        <v>137</v>
      </c>
      <c r="C139" s="28">
        <v>11</v>
      </c>
      <c r="D139" s="28">
        <v>5</v>
      </c>
      <c r="E139" s="28">
        <v>45</v>
      </c>
      <c r="F139" s="28"/>
      <c r="G139" s="28"/>
      <c r="H139" s="28"/>
      <c r="I139" s="28"/>
      <c r="J139" s="28"/>
      <c r="K139" s="28"/>
    </row>
    <row r="140" spans="2:11" ht="16.5" x14ac:dyDescent="0.2">
      <c r="B140" s="28">
        <v>138</v>
      </c>
      <c r="C140" s="28">
        <v>11</v>
      </c>
      <c r="D140" s="28">
        <v>6</v>
      </c>
      <c r="E140" s="28">
        <v>45</v>
      </c>
      <c r="F140" s="28"/>
      <c r="G140" s="28"/>
      <c r="H140" s="28"/>
      <c r="I140" s="28"/>
      <c r="J140" s="28"/>
      <c r="K140" s="28"/>
    </row>
    <row r="141" spans="2:11" ht="16.5" x14ac:dyDescent="0.2">
      <c r="B141" s="28">
        <v>139</v>
      </c>
      <c r="C141" s="28">
        <v>11</v>
      </c>
      <c r="D141" s="28">
        <v>7</v>
      </c>
      <c r="E141" s="28">
        <v>45</v>
      </c>
      <c r="F141" s="28">
        <f>ROUND((E141/10)^0.5*20,0)*5</f>
        <v>210</v>
      </c>
      <c r="G141" s="28"/>
      <c r="H141" s="28"/>
      <c r="I141" s="28"/>
      <c r="J141" s="28"/>
      <c r="K141" s="28"/>
    </row>
    <row r="142" spans="2:11" ht="16.5" x14ac:dyDescent="0.2">
      <c r="B142" s="28">
        <v>140</v>
      </c>
      <c r="C142" s="28">
        <v>11</v>
      </c>
      <c r="D142" s="28">
        <v>8</v>
      </c>
      <c r="E142" s="28">
        <v>50</v>
      </c>
      <c r="F142" s="28"/>
      <c r="G142" s="28"/>
      <c r="H142" s="28"/>
      <c r="I142" s="28"/>
      <c r="J142" s="28"/>
      <c r="K142" s="28"/>
    </row>
    <row r="143" spans="2:11" ht="16.5" x14ac:dyDescent="0.2">
      <c r="B143" s="28">
        <v>141</v>
      </c>
      <c r="C143" s="28">
        <v>11</v>
      </c>
      <c r="D143" s="28">
        <v>9</v>
      </c>
      <c r="E143" s="28">
        <v>50</v>
      </c>
      <c r="F143" s="28"/>
      <c r="G143" s="28"/>
      <c r="H143" s="28"/>
      <c r="I143" s="28"/>
      <c r="J143" s="28"/>
      <c r="K143" s="28"/>
    </row>
    <row r="144" spans="2:11" ht="16.5" x14ac:dyDescent="0.2">
      <c r="B144" s="28">
        <v>142</v>
      </c>
      <c r="C144" s="28">
        <v>11</v>
      </c>
      <c r="D144" s="28">
        <v>10</v>
      </c>
      <c r="E144" s="28">
        <v>50</v>
      </c>
      <c r="F144" s="28"/>
      <c r="G144" s="28"/>
      <c r="H144" s="28"/>
      <c r="I144" s="28"/>
      <c r="J144" s="28"/>
      <c r="K144" s="28"/>
    </row>
    <row r="145" spans="2:11" ht="16.5" x14ac:dyDescent="0.2">
      <c r="B145" s="28">
        <v>143</v>
      </c>
      <c r="C145" s="28">
        <v>11</v>
      </c>
      <c r="D145" s="28">
        <v>11</v>
      </c>
      <c r="E145" s="28">
        <v>50</v>
      </c>
      <c r="F145" s="28"/>
      <c r="G145" s="28"/>
      <c r="H145" s="28"/>
      <c r="I145" s="28"/>
      <c r="J145" s="28"/>
      <c r="K145" s="28"/>
    </row>
    <row r="146" spans="2:11" ht="16.5" x14ac:dyDescent="0.2">
      <c r="B146" s="28">
        <v>144</v>
      </c>
      <c r="C146" s="28">
        <v>11</v>
      </c>
      <c r="D146" s="28">
        <v>12</v>
      </c>
      <c r="E146" s="28">
        <v>50</v>
      </c>
      <c r="F146" s="28"/>
      <c r="G146" s="28"/>
      <c r="H146" s="28"/>
      <c r="I146" s="28"/>
      <c r="J146" s="28"/>
      <c r="K146" s="28"/>
    </row>
    <row r="147" spans="2:11" ht="16.5" x14ac:dyDescent="0.2">
      <c r="B147" s="28">
        <v>145</v>
      </c>
      <c r="C147" s="28">
        <v>11</v>
      </c>
      <c r="D147" s="28">
        <v>13</v>
      </c>
      <c r="E147" s="28">
        <v>50</v>
      </c>
      <c r="F147" s="28"/>
      <c r="G147" s="28"/>
      <c r="H147" s="28"/>
      <c r="I147" s="28"/>
      <c r="J147" s="28"/>
      <c r="K147" s="28"/>
    </row>
    <row r="148" spans="2:11" ht="16.5" x14ac:dyDescent="0.2">
      <c r="B148" s="28">
        <v>146</v>
      </c>
      <c r="C148" s="28">
        <v>11</v>
      </c>
      <c r="D148" s="28">
        <v>14</v>
      </c>
      <c r="E148" s="28">
        <v>50</v>
      </c>
      <c r="F148" s="28"/>
      <c r="G148" s="28"/>
      <c r="H148" s="28"/>
      <c r="I148" s="28"/>
      <c r="J148" s="28"/>
      <c r="K148" s="28"/>
    </row>
    <row r="149" spans="2:11" ht="16.5" x14ac:dyDescent="0.2">
      <c r="B149" s="28">
        <v>147</v>
      </c>
      <c r="C149" s="28">
        <v>11</v>
      </c>
      <c r="D149" s="28">
        <v>15</v>
      </c>
      <c r="E149" s="28">
        <v>50</v>
      </c>
      <c r="F149" s="28">
        <f>ROUND((E149/10)^0.5*20,0)*5</f>
        <v>225</v>
      </c>
      <c r="G149" s="28"/>
      <c r="H149" s="28"/>
      <c r="I149" s="28"/>
      <c r="J149" s="28"/>
      <c r="K149" s="28"/>
    </row>
    <row r="150" spans="2:11" ht="16.5" x14ac:dyDescent="0.2">
      <c r="B150" s="28">
        <v>148</v>
      </c>
      <c r="C150" s="28">
        <v>12</v>
      </c>
      <c r="D150" s="28">
        <v>1</v>
      </c>
      <c r="E150" s="28">
        <v>55</v>
      </c>
      <c r="F150" s="28"/>
      <c r="G150" s="28"/>
      <c r="H150" s="28"/>
      <c r="I150" s="28"/>
      <c r="J150" s="28"/>
      <c r="K150" s="28"/>
    </row>
    <row r="151" spans="2:11" ht="16.5" x14ac:dyDescent="0.2">
      <c r="B151" s="28">
        <v>149</v>
      </c>
      <c r="C151" s="28">
        <v>12</v>
      </c>
      <c r="D151" s="28">
        <v>2</v>
      </c>
      <c r="E151" s="28">
        <v>55</v>
      </c>
      <c r="F151" s="28"/>
      <c r="G151" s="28"/>
      <c r="H151" s="28"/>
      <c r="I151" s="28"/>
      <c r="J151" s="28"/>
      <c r="K151" s="28"/>
    </row>
    <row r="152" spans="2:11" ht="16.5" x14ac:dyDescent="0.2">
      <c r="B152" s="28">
        <v>150</v>
      </c>
      <c r="C152" s="28">
        <v>12</v>
      </c>
      <c r="D152" s="28">
        <v>3</v>
      </c>
      <c r="E152" s="28">
        <v>55</v>
      </c>
      <c r="F152" s="28"/>
      <c r="G152" s="28"/>
      <c r="H152" s="28"/>
      <c r="I152" s="28"/>
      <c r="J152" s="28"/>
      <c r="K152" s="28"/>
    </row>
    <row r="153" spans="2:11" ht="16.5" x14ac:dyDescent="0.2">
      <c r="B153" s="28">
        <v>151</v>
      </c>
      <c r="C153" s="28">
        <v>12</v>
      </c>
      <c r="D153" s="28">
        <v>4</v>
      </c>
      <c r="E153" s="28">
        <v>55</v>
      </c>
      <c r="F153" s="28"/>
      <c r="G153" s="28"/>
      <c r="H153" s="28"/>
      <c r="I153" s="28"/>
      <c r="J153" s="28"/>
      <c r="K153" s="28"/>
    </row>
    <row r="154" spans="2:11" ht="16.5" x14ac:dyDescent="0.2">
      <c r="B154" s="28">
        <v>152</v>
      </c>
      <c r="C154" s="28">
        <v>12</v>
      </c>
      <c r="D154" s="28">
        <v>5</v>
      </c>
      <c r="E154" s="28">
        <v>55</v>
      </c>
      <c r="F154" s="28"/>
      <c r="G154" s="28"/>
      <c r="H154" s="28"/>
      <c r="I154" s="28"/>
      <c r="J154" s="28"/>
      <c r="K154" s="28"/>
    </row>
    <row r="155" spans="2:11" ht="16.5" x14ac:dyDescent="0.2">
      <c r="B155" s="28">
        <v>153</v>
      </c>
      <c r="C155" s="28">
        <v>12</v>
      </c>
      <c r="D155" s="28">
        <v>6</v>
      </c>
      <c r="E155" s="28">
        <v>55</v>
      </c>
      <c r="F155" s="28"/>
      <c r="G155" s="28"/>
      <c r="H155" s="28"/>
      <c r="I155" s="28"/>
      <c r="J155" s="28"/>
      <c r="K155" s="28"/>
    </row>
    <row r="156" spans="2:11" ht="16.5" x14ac:dyDescent="0.2">
      <c r="B156" s="28">
        <v>154</v>
      </c>
      <c r="C156" s="28">
        <v>12</v>
      </c>
      <c r="D156" s="28">
        <v>7</v>
      </c>
      <c r="E156" s="28">
        <v>55</v>
      </c>
      <c r="F156" s="28">
        <f>ROUND((E156/10)^0.5*20,0)*5</f>
        <v>235</v>
      </c>
      <c r="G156" s="28"/>
      <c r="H156" s="28"/>
      <c r="I156" s="28"/>
      <c r="J156" s="28"/>
      <c r="K156" s="28"/>
    </row>
    <row r="157" spans="2:11" ht="16.5" x14ac:dyDescent="0.2">
      <c r="B157" s="28">
        <v>155</v>
      </c>
      <c r="C157" s="28">
        <v>12</v>
      </c>
      <c r="D157" s="28">
        <v>8</v>
      </c>
      <c r="E157" s="28">
        <v>60</v>
      </c>
      <c r="F157" s="28"/>
      <c r="G157" s="28"/>
      <c r="H157" s="28"/>
      <c r="I157" s="28"/>
      <c r="J157" s="28"/>
      <c r="K157" s="28"/>
    </row>
    <row r="158" spans="2:11" ht="16.5" x14ac:dyDescent="0.2">
      <c r="B158" s="28">
        <v>156</v>
      </c>
      <c r="C158" s="28">
        <v>12</v>
      </c>
      <c r="D158" s="28">
        <v>9</v>
      </c>
      <c r="E158" s="28">
        <v>60</v>
      </c>
      <c r="F158" s="28"/>
      <c r="G158" s="28"/>
      <c r="H158" s="28"/>
      <c r="I158" s="28"/>
      <c r="J158" s="28"/>
      <c r="K158" s="28"/>
    </row>
    <row r="159" spans="2:11" ht="16.5" x14ac:dyDescent="0.2">
      <c r="B159" s="28">
        <v>157</v>
      </c>
      <c r="C159" s="28">
        <v>12</v>
      </c>
      <c r="D159" s="28">
        <v>10</v>
      </c>
      <c r="E159" s="28">
        <v>60</v>
      </c>
      <c r="F159" s="28"/>
      <c r="G159" s="28"/>
      <c r="H159" s="28"/>
      <c r="I159" s="28"/>
      <c r="J159" s="28"/>
      <c r="K159" s="28"/>
    </row>
    <row r="160" spans="2:11" ht="16.5" x14ac:dyDescent="0.2">
      <c r="B160" s="28">
        <v>158</v>
      </c>
      <c r="C160" s="28">
        <v>12</v>
      </c>
      <c r="D160" s="28">
        <v>11</v>
      </c>
      <c r="E160" s="28">
        <v>60</v>
      </c>
      <c r="F160" s="28"/>
      <c r="G160" s="28"/>
      <c r="H160" s="28"/>
      <c r="I160" s="28"/>
      <c r="J160" s="28"/>
      <c r="K160" s="28"/>
    </row>
    <row r="161" spans="2:11" ht="16.5" x14ac:dyDescent="0.2">
      <c r="B161" s="28">
        <v>159</v>
      </c>
      <c r="C161" s="28">
        <v>12</v>
      </c>
      <c r="D161" s="28">
        <v>12</v>
      </c>
      <c r="E161" s="28">
        <v>60</v>
      </c>
      <c r="F161" s="28"/>
      <c r="G161" s="28"/>
      <c r="H161" s="28"/>
      <c r="I161" s="28"/>
      <c r="J161" s="28"/>
      <c r="K161" s="28"/>
    </row>
    <row r="162" spans="2:11" ht="16.5" x14ac:dyDescent="0.2">
      <c r="B162" s="28">
        <v>160</v>
      </c>
      <c r="C162" s="28">
        <v>12</v>
      </c>
      <c r="D162" s="28">
        <v>13</v>
      </c>
      <c r="E162" s="28">
        <v>60</v>
      </c>
      <c r="F162" s="28"/>
      <c r="G162" s="28"/>
      <c r="H162" s="28"/>
      <c r="I162" s="28"/>
      <c r="J162" s="28"/>
      <c r="K162" s="28"/>
    </row>
    <row r="163" spans="2:11" ht="16.5" x14ac:dyDescent="0.2">
      <c r="B163" s="28">
        <v>161</v>
      </c>
      <c r="C163" s="28">
        <v>12</v>
      </c>
      <c r="D163" s="28">
        <v>14</v>
      </c>
      <c r="E163" s="28">
        <v>60</v>
      </c>
      <c r="F163" s="28"/>
      <c r="G163" s="28"/>
      <c r="H163" s="28"/>
      <c r="I163" s="28"/>
      <c r="J163" s="28"/>
      <c r="K163" s="28"/>
    </row>
    <row r="164" spans="2:11" ht="16.5" x14ac:dyDescent="0.2">
      <c r="B164" s="28">
        <v>162</v>
      </c>
      <c r="C164" s="28">
        <v>12</v>
      </c>
      <c r="D164" s="28">
        <v>15</v>
      </c>
      <c r="E164" s="28">
        <v>60</v>
      </c>
      <c r="F164" s="28">
        <f>ROUND((E164/10)^0.5*20,0)*5</f>
        <v>245</v>
      </c>
      <c r="G164" s="28"/>
      <c r="H164" s="28"/>
      <c r="I164" s="28"/>
      <c r="J164" s="28"/>
      <c r="K164" s="28"/>
    </row>
    <row r="165" spans="2:11" ht="16.5" x14ac:dyDescent="0.2">
      <c r="B165" s="28">
        <v>163</v>
      </c>
      <c r="C165" s="28">
        <v>13</v>
      </c>
      <c r="D165" s="28">
        <v>1</v>
      </c>
      <c r="E165" s="28">
        <v>65</v>
      </c>
      <c r="F165" s="28"/>
      <c r="G165" s="28"/>
      <c r="H165" s="28"/>
      <c r="I165" s="28"/>
      <c r="J165" s="28"/>
      <c r="K165" s="28"/>
    </row>
    <row r="166" spans="2:11" ht="16.5" x14ac:dyDescent="0.2">
      <c r="B166" s="28">
        <v>164</v>
      </c>
      <c r="C166" s="28">
        <v>13</v>
      </c>
      <c r="D166" s="28">
        <v>2</v>
      </c>
      <c r="E166" s="28">
        <v>65</v>
      </c>
      <c r="F166" s="28"/>
      <c r="G166" s="28"/>
      <c r="H166" s="28"/>
      <c r="I166" s="28"/>
      <c r="J166" s="28"/>
      <c r="K166" s="28"/>
    </row>
    <row r="167" spans="2:11" ht="16.5" x14ac:dyDescent="0.2">
      <c r="B167" s="28">
        <v>165</v>
      </c>
      <c r="C167" s="28">
        <v>13</v>
      </c>
      <c r="D167" s="28">
        <v>3</v>
      </c>
      <c r="E167" s="28">
        <v>65</v>
      </c>
      <c r="F167" s="28"/>
      <c r="G167" s="28"/>
      <c r="H167" s="28"/>
      <c r="I167" s="28"/>
      <c r="J167" s="28"/>
      <c r="K167" s="28"/>
    </row>
    <row r="168" spans="2:11" ht="16.5" x14ac:dyDescent="0.2">
      <c r="B168" s="28">
        <v>166</v>
      </c>
      <c r="C168" s="28">
        <v>13</v>
      </c>
      <c r="D168" s="28">
        <v>4</v>
      </c>
      <c r="E168" s="28">
        <v>65</v>
      </c>
      <c r="F168" s="28"/>
      <c r="G168" s="28"/>
      <c r="H168" s="28"/>
      <c r="I168" s="28"/>
      <c r="J168" s="28"/>
      <c r="K168" s="28"/>
    </row>
    <row r="169" spans="2:11" ht="16.5" x14ac:dyDescent="0.2">
      <c r="B169" s="28">
        <v>167</v>
      </c>
      <c r="C169" s="28">
        <v>13</v>
      </c>
      <c r="D169" s="28">
        <v>5</v>
      </c>
      <c r="E169" s="28">
        <v>65</v>
      </c>
      <c r="F169" s="28"/>
      <c r="G169" s="28"/>
      <c r="H169" s="28"/>
      <c r="I169" s="28"/>
      <c r="J169" s="28"/>
      <c r="K169" s="28"/>
    </row>
    <row r="170" spans="2:11" ht="16.5" x14ac:dyDescent="0.2">
      <c r="B170" s="28">
        <v>168</v>
      </c>
      <c r="C170" s="28">
        <v>13</v>
      </c>
      <c r="D170" s="28">
        <v>6</v>
      </c>
      <c r="E170" s="28">
        <v>65</v>
      </c>
      <c r="F170" s="28"/>
      <c r="G170" s="28"/>
      <c r="H170" s="28"/>
      <c r="I170" s="28"/>
      <c r="J170" s="28"/>
      <c r="K170" s="28"/>
    </row>
    <row r="171" spans="2:11" ht="16.5" x14ac:dyDescent="0.2">
      <c r="B171" s="28">
        <v>169</v>
      </c>
      <c r="C171" s="28">
        <v>13</v>
      </c>
      <c r="D171" s="28">
        <v>7</v>
      </c>
      <c r="E171" s="28">
        <v>65</v>
      </c>
      <c r="F171" s="28">
        <f>ROUND((E171/10)^0.5*20,0)*5</f>
        <v>255</v>
      </c>
      <c r="G171" s="28"/>
      <c r="H171" s="28"/>
      <c r="I171" s="28"/>
      <c r="J171" s="28"/>
      <c r="K171" s="28"/>
    </row>
    <row r="172" spans="2:11" ht="16.5" x14ac:dyDescent="0.2">
      <c r="B172" s="28">
        <v>170</v>
      </c>
      <c r="C172" s="28">
        <v>13</v>
      </c>
      <c r="D172" s="28">
        <v>8</v>
      </c>
      <c r="E172" s="28">
        <v>70</v>
      </c>
      <c r="F172" s="28"/>
      <c r="G172" s="28"/>
      <c r="H172" s="28"/>
      <c r="I172" s="28"/>
      <c r="J172" s="28"/>
      <c r="K172" s="28"/>
    </row>
    <row r="173" spans="2:11" ht="16.5" x14ac:dyDescent="0.2">
      <c r="B173" s="28">
        <v>171</v>
      </c>
      <c r="C173" s="28">
        <v>13</v>
      </c>
      <c r="D173" s="28">
        <v>9</v>
      </c>
      <c r="E173" s="28">
        <v>70</v>
      </c>
      <c r="F173" s="28"/>
      <c r="G173" s="28"/>
      <c r="H173" s="28"/>
      <c r="I173" s="28"/>
      <c r="J173" s="28"/>
      <c r="K173" s="28"/>
    </row>
    <row r="174" spans="2:11" ht="16.5" x14ac:dyDescent="0.2">
      <c r="B174" s="28">
        <v>172</v>
      </c>
      <c r="C174" s="28">
        <v>13</v>
      </c>
      <c r="D174" s="28">
        <v>10</v>
      </c>
      <c r="E174" s="28">
        <v>70</v>
      </c>
      <c r="F174" s="28"/>
      <c r="G174" s="28"/>
      <c r="H174" s="28"/>
      <c r="I174" s="28"/>
      <c r="J174" s="28"/>
      <c r="K174" s="28"/>
    </row>
    <row r="175" spans="2:11" ht="16.5" x14ac:dyDescent="0.2">
      <c r="B175" s="28">
        <v>173</v>
      </c>
      <c r="C175" s="28">
        <v>13</v>
      </c>
      <c r="D175" s="28">
        <v>11</v>
      </c>
      <c r="E175" s="28">
        <v>70</v>
      </c>
      <c r="F175" s="28"/>
      <c r="G175" s="28"/>
      <c r="H175" s="28"/>
      <c r="I175" s="28"/>
      <c r="J175" s="28"/>
      <c r="K175" s="28"/>
    </row>
    <row r="176" spans="2:11" ht="16.5" x14ac:dyDescent="0.2">
      <c r="B176" s="28">
        <v>174</v>
      </c>
      <c r="C176" s="28">
        <v>13</v>
      </c>
      <c r="D176" s="28">
        <v>12</v>
      </c>
      <c r="E176" s="28">
        <v>70</v>
      </c>
      <c r="F176" s="28"/>
      <c r="G176" s="28"/>
      <c r="H176" s="28"/>
      <c r="I176" s="28"/>
      <c r="J176" s="28"/>
      <c r="K176" s="28"/>
    </row>
    <row r="177" spans="2:11" ht="16.5" x14ac:dyDescent="0.2">
      <c r="B177" s="28">
        <v>175</v>
      </c>
      <c r="C177" s="28">
        <v>13</v>
      </c>
      <c r="D177" s="28">
        <v>13</v>
      </c>
      <c r="E177" s="28">
        <v>70</v>
      </c>
      <c r="F177" s="28"/>
      <c r="G177" s="28"/>
      <c r="H177" s="28"/>
      <c r="I177" s="28"/>
      <c r="J177" s="28"/>
      <c r="K177" s="28"/>
    </row>
    <row r="178" spans="2:11" ht="16.5" x14ac:dyDescent="0.2">
      <c r="B178" s="28">
        <v>176</v>
      </c>
      <c r="C178" s="28">
        <v>13</v>
      </c>
      <c r="D178" s="28">
        <v>14</v>
      </c>
      <c r="E178" s="28">
        <v>70</v>
      </c>
      <c r="F178" s="28"/>
      <c r="G178" s="28"/>
      <c r="H178" s="28"/>
      <c r="I178" s="28"/>
      <c r="J178" s="28"/>
      <c r="K178" s="28"/>
    </row>
    <row r="179" spans="2:11" ht="16.5" x14ac:dyDescent="0.2">
      <c r="B179" s="28">
        <v>177</v>
      </c>
      <c r="C179" s="28">
        <v>13</v>
      </c>
      <c r="D179" s="28">
        <v>15</v>
      </c>
      <c r="E179" s="28">
        <v>70</v>
      </c>
      <c r="F179" s="28">
        <f>ROUND((E179/10)^0.5*20,0)*5</f>
        <v>265</v>
      </c>
      <c r="G179" s="28"/>
      <c r="H179" s="28"/>
      <c r="I179" s="28"/>
      <c r="J179" s="28"/>
      <c r="K179" s="28"/>
    </row>
    <row r="180" spans="2:11" ht="16.5" x14ac:dyDescent="0.2">
      <c r="B180" s="28">
        <v>178</v>
      </c>
      <c r="C180" s="28">
        <v>14</v>
      </c>
      <c r="D180" s="28">
        <v>1</v>
      </c>
      <c r="E180" s="28">
        <v>75</v>
      </c>
      <c r="F180" s="28"/>
      <c r="G180" s="28"/>
      <c r="H180" s="28"/>
      <c r="I180" s="28"/>
      <c r="J180" s="28"/>
      <c r="K180" s="28"/>
    </row>
    <row r="181" spans="2:11" ht="16.5" x14ac:dyDescent="0.2">
      <c r="B181" s="28">
        <v>179</v>
      </c>
      <c r="C181" s="28">
        <v>14</v>
      </c>
      <c r="D181" s="28">
        <v>2</v>
      </c>
      <c r="E181" s="28">
        <v>75</v>
      </c>
      <c r="F181" s="28"/>
      <c r="G181" s="28"/>
      <c r="H181" s="28"/>
      <c r="I181" s="28"/>
      <c r="J181" s="28"/>
      <c r="K181" s="28"/>
    </row>
    <row r="182" spans="2:11" ht="16.5" x14ac:dyDescent="0.2">
      <c r="B182" s="28">
        <v>180</v>
      </c>
      <c r="C182" s="28">
        <v>14</v>
      </c>
      <c r="D182" s="28">
        <v>3</v>
      </c>
      <c r="E182" s="28">
        <v>75</v>
      </c>
      <c r="F182" s="28"/>
      <c r="G182" s="28"/>
      <c r="H182" s="28"/>
      <c r="I182" s="28"/>
      <c r="J182" s="28"/>
      <c r="K182" s="28"/>
    </row>
    <row r="183" spans="2:11" ht="16.5" x14ac:dyDescent="0.2">
      <c r="B183" s="28">
        <v>181</v>
      </c>
      <c r="C183" s="28">
        <v>14</v>
      </c>
      <c r="D183" s="28">
        <v>4</v>
      </c>
      <c r="E183" s="28">
        <v>75</v>
      </c>
      <c r="F183" s="28"/>
      <c r="G183" s="28"/>
      <c r="H183" s="28"/>
      <c r="I183" s="28"/>
      <c r="J183" s="28"/>
      <c r="K183" s="28"/>
    </row>
    <row r="184" spans="2:11" ht="16.5" x14ac:dyDescent="0.2">
      <c r="B184" s="28">
        <v>182</v>
      </c>
      <c r="C184" s="28">
        <v>14</v>
      </c>
      <c r="D184" s="28">
        <v>5</v>
      </c>
      <c r="E184" s="28">
        <v>75</v>
      </c>
      <c r="F184" s="28"/>
      <c r="G184" s="28"/>
      <c r="H184" s="28"/>
      <c r="I184" s="28"/>
      <c r="J184" s="28"/>
      <c r="K184" s="28"/>
    </row>
    <row r="185" spans="2:11" ht="16.5" x14ac:dyDescent="0.2">
      <c r="B185" s="28">
        <v>183</v>
      </c>
      <c r="C185" s="28">
        <v>14</v>
      </c>
      <c r="D185" s="28">
        <v>6</v>
      </c>
      <c r="E185" s="28">
        <v>75</v>
      </c>
      <c r="F185" s="28"/>
      <c r="G185" s="28"/>
      <c r="H185" s="28"/>
      <c r="I185" s="28"/>
      <c r="J185" s="28"/>
      <c r="K185" s="28"/>
    </row>
    <row r="186" spans="2:11" ht="16.5" x14ac:dyDescent="0.2">
      <c r="B186" s="28">
        <v>184</v>
      </c>
      <c r="C186" s="28">
        <v>14</v>
      </c>
      <c r="D186" s="28">
        <v>7</v>
      </c>
      <c r="E186" s="28">
        <v>75</v>
      </c>
      <c r="F186" s="28">
        <f>ROUND((E186/10)^0.5*20,0)*5</f>
        <v>275</v>
      </c>
      <c r="G186" s="28"/>
      <c r="H186" s="28"/>
      <c r="I186" s="28"/>
      <c r="J186" s="28"/>
      <c r="K186" s="28"/>
    </row>
    <row r="187" spans="2:11" ht="16.5" x14ac:dyDescent="0.2">
      <c r="B187" s="28">
        <v>185</v>
      </c>
      <c r="C187" s="28">
        <v>14</v>
      </c>
      <c r="D187" s="28">
        <v>8</v>
      </c>
      <c r="E187" s="28">
        <v>80</v>
      </c>
      <c r="F187" s="28"/>
      <c r="G187" s="28"/>
      <c r="H187" s="28"/>
      <c r="I187" s="28"/>
      <c r="J187" s="28"/>
      <c r="K187" s="28"/>
    </row>
    <row r="188" spans="2:11" ht="16.5" x14ac:dyDescent="0.2">
      <c r="B188" s="28">
        <v>186</v>
      </c>
      <c r="C188" s="28">
        <v>14</v>
      </c>
      <c r="D188" s="28">
        <v>9</v>
      </c>
      <c r="E188" s="28">
        <v>80</v>
      </c>
      <c r="F188" s="28"/>
      <c r="G188" s="28"/>
      <c r="H188" s="28"/>
      <c r="I188" s="28"/>
      <c r="J188" s="28"/>
      <c r="K188" s="28"/>
    </row>
    <row r="189" spans="2:11" ht="16.5" x14ac:dyDescent="0.2">
      <c r="B189" s="28">
        <v>187</v>
      </c>
      <c r="C189" s="28">
        <v>14</v>
      </c>
      <c r="D189" s="28">
        <v>10</v>
      </c>
      <c r="E189" s="28">
        <v>80</v>
      </c>
      <c r="F189" s="28"/>
      <c r="G189" s="28"/>
      <c r="H189" s="28"/>
      <c r="I189" s="28"/>
      <c r="J189" s="28"/>
      <c r="K189" s="28"/>
    </row>
    <row r="190" spans="2:11" ht="16.5" x14ac:dyDescent="0.2">
      <c r="B190" s="28">
        <v>188</v>
      </c>
      <c r="C190" s="28">
        <v>14</v>
      </c>
      <c r="D190" s="28">
        <v>11</v>
      </c>
      <c r="E190" s="28">
        <v>80</v>
      </c>
      <c r="F190" s="28"/>
      <c r="G190" s="28"/>
      <c r="H190" s="28"/>
      <c r="I190" s="28"/>
      <c r="J190" s="28"/>
      <c r="K190" s="28"/>
    </row>
    <row r="191" spans="2:11" ht="16.5" x14ac:dyDescent="0.2">
      <c r="B191" s="28">
        <v>189</v>
      </c>
      <c r="C191" s="28">
        <v>14</v>
      </c>
      <c r="D191" s="28">
        <v>12</v>
      </c>
      <c r="E191" s="28">
        <v>80</v>
      </c>
      <c r="F191" s="28"/>
      <c r="G191" s="28"/>
      <c r="H191" s="28"/>
      <c r="I191" s="28"/>
      <c r="J191" s="28"/>
      <c r="K191" s="28"/>
    </row>
    <row r="192" spans="2:11" ht="16.5" x14ac:dyDescent="0.2">
      <c r="B192" s="28">
        <v>190</v>
      </c>
      <c r="C192" s="28">
        <v>14</v>
      </c>
      <c r="D192" s="28">
        <v>13</v>
      </c>
      <c r="E192" s="28">
        <v>80</v>
      </c>
      <c r="F192" s="28"/>
      <c r="G192" s="28"/>
      <c r="H192" s="28"/>
      <c r="I192" s="28"/>
      <c r="J192" s="28"/>
      <c r="K192" s="28"/>
    </row>
    <row r="193" spans="2:11" ht="16.5" x14ac:dyDescent="0.2">
      <c r="B193" s="28">
        <v>191</v>
      </c>
      <c r="C193" s="28">
        <v>14</v>
      </c>
      <c r="D193" s="28">
        <v>14</v>
      </c>
      <c r="E193" s="28">
        <v>80</v>
      </c>
      <c r="F193" s="28"/>
      <c r="G193" s="28"/>
      <c r="H193" s="28"/>
      <c r="I193" s="28"/>
      <c r="J193" s="28"/>
      <c r="K193" s="28"/>
    </row>
    <row r="194" spans="2:11" ht="16.5" x14ac:dyDescent="0.2">
      <c r="B194" s="28">
        <v>192</v>
      </c>
      <c r="C194" s="28">
        <v>14</v>
      </c>
      <c r="D194" s="28">
        <v>15</v>
      </c>
      <c r="E194" s="28">
        <v>80</v>
      </c>
      <c r="F194" s="28">
        <f>ROUND((E194/10)^0.5*20,0)*5</f>
        <v>285</v>
      </c>
      <c r="G194" s="28"/>
      <c r="H194" s="28"/>
      <c r="I194" s="28"/>
      <c r="J194" s="28"/>
      <c r="K194" s="28"/>
    </row>
    <row r="195" spans="2:11" ht="16.5" x14ac:dyDescent="0.2">
      <c r="B195" s="28">
        <v>193</v>
      </c>
      <c r="C195" s="28">
        <v>15</v>
      </c>
      <c r="D195" s="28">
        <v>1</v>
      </c>
      <c r="E195" s="28">
        <v>85</v>
      </c>
      <c r="F195" s="28"/>
      <c r="G195" s="28"/>
      <c r="H195" s="28"/>
      <c r="I195" s="28"/>
      <c r="J195" s="28"/>
      <c r="K195" s="28"/>
    </row>
    <row r="196" spans="2:11" ht="16.5" x14ac:dyDescent="0.2">
      <c r="B196" s="28">
        <v>194</v>
      </c>
      <c r="C196" s="28">
        <v>15</v>
      </c>
      <c r="D196" s="28">
        <v>2</v>
      </c>
      <c r="E196" s="28">
        <v>85</v>
      </c>
      <c r="F196" s="28"/>
      <c r="G196" s="28"/>
      <c r="H196" s="28"/>
      <c r="I196" s="28"/>
      <c r="J196" s="28"/>
      <c r="K196" s="28"/>
    </row>
    <row r="197" spans="2:11" ht="16.5" x14ac:dyDescent="0.2">
      <c r="B197" s="28">
        <v>195</v>
      </c>
      <c r="C197" s="28">
        <v>15</v>
      </c>
      <c r="D197" s="28">
        <v>3</v>
      </c>
      <c r="E197" s="28">
        <v>85</v>
      </c>
      <c r="F197" s="28"/>
      <c r="G197" s="28"/>
      <c r="H197" s="28"/>
      <c r="I197" s="28"/>
      <c r="J197" s="28"/>
      <c r="K197" s="28"/>
    </row>
    <row r="198" spans="2:11" ht="16.5" x14ac:dyDescent="0.2">
      <c r="B198" s="28">
        <v>196</v>
      </c>
      <c r="C198" s="28">
        <v>15</v>
      </c>
      <c r="D198" s="28">
        <v>4</v>
      </c>
      <c r="E198" s="28">
        <v>85</v>
      </c>
      <c r="F198" s="28"/>
      <c r="G198" s="28"/>
      <c r="H198" s="28"/>
      <c r="I198" s="28"/>
      <c r="J198" s="28"/>
      <c r="K198" s="28"/>
    </row>
    <row r="199" spans="2:11" ht="16.5" x14ac:dyDescent="0.2">
      <c r="B199" s="28">
        <v>197</v>
      </c>
      <c r="C199" s="28">
        <v>15</v>
      </c>
      <c r="D199" s="28">
        <v>5</v>
      </c>
      <c r="E199" s="28">
        <v>85</v>
      </c>
      <c r="F199" s="28"/>
      <c r="G199" s="28"/>
      <c r="H199" s="28"/>
      <c r="I199" s="28"/>
      <c r="J199" s="28"/>
      <c r="K199" s="28"/>
    </row>
    <row r="200" spans="2:11" ht="16.5" x14ac:dyDescent="0.2">
      <c r="B200" s="28">
        <v>198</v>
      </c>
      <c r="C200" s="28">
        <v>15</v>
      </c>
      <c r="D200" s="28">
        <v>6</v>
      </c>
      <c r="E200" s="28">
        <v>85</v>
      </c>
      <c r="F200" s="28"/>
      <c r="G200" s="28"/>
      <c r="H200" s="28"/>
      <c r="I200" s="28"/>
      <c r="J200" s="28"/>
      <c r="K200" s="28"/>
    </row>
    <row r="201" spans="2:11" ht="16.5" x14ac:dyDescent="0.2">
      <c r="B201" s="28">
        <v>199</v>
      </c>
      <c r="C201" s="28">
        <v>15</v>
      </c>
      <c r="D201" s="28">
        <v>7</v>
      </c>
      <c r="E201" s="28">
        <v>85</v>
      </c>
      <c r="F201" s="28">
        <f>ROUND((E201/10)^0.5*20,0)*5</f>
        <v>290</v>
      </c>
      <c r="G201" s="28"/>
      <c r="H201" s="28"/>
      <c r="I201" s="28"/>
      <c r="J201" s="28"/>
      <c r="K201" s="28"/>
    </row>
    <row r="202" spans="2:11" ht="16.5" x14ac:dyDescent="0.2">
      <c r="B202" s="28">
        <v>200</v>
      </c>
      <c r="C202" s="28">
        <v>15</v>
      </c>
      <c r="D202" s="28">
        <v>8</v>
      </c>
      <c r="E202" s="28">
        <v>90</v>
      </c>
      <c r="F202" s="28"/>
      <c r="G202" s="28"/>
      <c r="H202" s="28"/>
      <c r="I202" s="28"/>
      <c r="J202" s="28"/>
      <c r="K202" s="28"/>
    </row>
    <row r="203" spans="2:11" ht="16.5" x14ac:dyDescent="0.2">
      <c r="B203" s="28">
        <v>201</v>
      </c>
      <c r="C203" s="28">
        <v>15</v>
      </c>
      <c r="D203" s="28">
        <v>9</v>
      </c>
      <c r="E203" s="28">
        <v>90</v>
      </c>
      <c r="F203" s="28"/>
      <c r="G203" s="28"/>
      <c r="H203" s="28"/>
      <c r="I203" s="28"/>
      <c r="J203" s="28"/>
      <c r="K203" s="28"/>
    </row>
    <row r="204" spans="2:11" ht="16.5" x14ac:dyDescent="0.2">
      <c r="B204" s="28">
        <v>202</v>
      </c>
      <c r="C204" s="28">
        <v>15</v>
      </c>
      <c r="D204" s="28">
        <v>10</v>
      </c>
      <c r="E204" s="28">
        <v>90</v>
      </c>
      <c r="F204" s="28"/>
      <c r="G204" s="28"/>
      <c r="H204" s="28"/>
      <c r="I204" s="28"/>
      <c r="J204" s="28"/>
      <c r="K204" s="28"/>
    </row>
    <row r="205" spans="2:11" ht="16.5" x14ac:dyDescent="0.2">
      <c r="B205" s="28">
        <v>203</v>
      </c>
      <c r="C205" s="28">
        <v>15</v>
      </c>
      <c r="D205" s="28">
        <v>11</v>
      </c>
      <c r="E205" s="28">
        <v>90</v>
      </c>
      <c r="F205" s="28"/>
      <c r="G205" s="28"/>
      <c r="H205" s="28"/>
      <c r="I205" s="28"/>
      <c r="J205" s="28"/>
      <c r="K205" s="28"/>
    </row>
    <row r="206" spans="2:11" ht="16.5" x14ac:dyDescent="0.2">
      <c r="B206" s="28">
        <v>204</v>
      </c>
      <c r="C206" s="28">
        <v>15</v>
      </c>
      <c r="D206" s="28">
        <v>12</v>
      </c>
      <c r="E206" s="28">
        <v>90</v>
      </c>
      <c r="F206" s="28"/>
      <c r="G206" s="28"/>
      <c r="H206" s="28"/>
      <c r="I206" s="28"/>
      <c r="J206" s="28"/>
      <c r="K206" s="28"/>
    </row>
    <row r="207" spans="2:11" ht="16.5" x14ac:dyDescent="0.2">
      <c r="B207" s="28">
        <v>205</v>
      </c>
      <c r="C207" s="28">
        <v>15</v>
      </c>
      <c r="D207" s="28">
        <v>13</v>
      </c>
      <c r="E207" s="28">
        <v>90</v>
      </c>
      <c r="F207" s="28"/>
      <c r="G207" s="28"/>
      <c r="H207" s="28"/>
      <c r="I207" s="28"/>
      <c r="J207" s="28"/>
      <c r="K207" s="28"/>
    </row>
    <row r="208" spans="2:11" ht="16.5" x14ac:dyDescent="0.2">
      <c r="B208" s="28">
        <v>206</v>
      </c>
      <c r="C208" s="28">
        <v>15</v>
      </c>
      <c r="D208" s="28">
        <v>14</v>
      </c>
      <c r="E208" s="28">
        <v>90</v>
      </c>
      <c r="F208" s="28"/>
      <c r="G208" s="28"/>
      <c r="H208" s="28"/>
      <c r="I208" s="28"/>
      <c r="J208" s="28"/>
      <c r="K208" s="28"/>
    </row>
    <row r="209" spans="2:11" ht="16.5" x14ac:dyDescent="0.2">
      <c r="B209" s="28">
        <v>207</v>
      </c>
      <c r="C209" s="28">
        <v>15</v>
      </c>
      <c r="D209" s="28">
        <v>15</v>
      </c>
      <c r="E209" s="28">
        <v>90</v>
      </c>
      <c r="F209" s="28">
        <f>ROUND((E209/10)^0.5*20,0)*5</f>
        <v>300</v>
      </c>
      <c r="G209" s="28"/>
      <c r="H209" s="28"/>
      <c r="I209" s="28"/>
      <c r="J209" s="28"/>
      <c r="K209" s="28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0"/>
  <sheetViews>
    <sheetView topLeftCell="A31" zoomScaleNormal="100" workbookViewId="0">
      <selection activeCell="I45" sqref="I45"/>
    </sheetView>
  </sheetViews>
  <sheetFormatPr defaultRowHeight="14.25" x14ac:dyDescent="0.2"/>
  <cols>
    <col min="1" max="1" width="10.875" customWidth="1"/>
    <col min="2" max="2" width="13.75" customWidth="1"/>
    <col min="3" max="3" width="12.625" customWidth="1"/>
    <col min="4" max="4" width="11.625" customWidth="1"/>
    <col min="5" max="5" width="13" customWidth="1"/>
    <col min="6" max="6" width="13.625" customWidth="1"/>
    <col min="7" max="7" width="14.5" customWidth="1"/>
    <col min="8" max="8" width="17.875" customWidth="1"/>
    <col min="9" max="9" width="34.875" customWidth="1"/>
    <col min="10" max="10" width="30" customWidth="1"/>
    <col min="11" max="11" width="23.75" customWidth="1"/>
  </cols>
  <sheetData>
    <row r="1" spans="1:11" ht="17.25" x14ac:dyDescent="0.2">
      <c r="A1" s="13" t="s">
        <v>348</v>
      </c>
      <c r="B1" s="13" t="s">
        <v>349</v>
      </c>
      <c r="C1" s="13" t="s">
        <v>350</v>
      </c>
      <c r="D1" s="13" t="s">
        <v>351</v>
      </c>
      <c r="E1" s="13" t="s">
        <v>352</v>
      </c>
      <c r="F1" s="13" t="s">
        <v>353</v>
      </c>
      <c r="G1" s="13" t="s">
        <v>354</v>
      </c>
      <c r="H1" s="13" t="s">
        <v>355</v>
      </c>
      <c r="I1" s="13" t="s">
        <v>356</v>
      </c>
      <c r="J1" s="13" t="s">
        <v>357</v>
      </c>
      <c r="K1" s="13" t="s">
        <v>358</v>
      </c>
    </row>
    <row r="2" spans="1:11" ht="16.5" customHeight="1" x14ac:dyDescent="0.2">
      <c r="A2" s="55" t="s">
        <v>359</v>
      </c>
      <c r="B2" s="14" t="s">
        <v>360</v>
      </c>
      <c r="C2" s="14" t="s">
        <v>361</v>
      </c>
      <c r="D2" s="22" t="s">
        <v>362</v>
      </c>
      <c r="E2" s="14" t="s">
        <v>363</v>
      </c>
      <c r="F2" s="14" t="s">
        <v>364</v>
      </c>
      <c r="G2" s="14"/>
      <c r="H2" s="14"/>
      <c r="I2" s="22" t="s">
        <v>365</v>
      </c>
      <c r="J2" s="14"/>
      <c r="K2" s="23" t="s">
        <v>366</v>
      </c>
    </row>
    <row r="3" spans="1:11" ht="16.5" x14ac:dyDescent="0.2">
      <c r="A3" s="56"/>
      <c r="B3" s="14" t="s">
        <v>367</v>
      </c>
      <c r="C3" s="14" t="s">
        <v>368</v>
      </c>
      <c r="D3" s="14" t="s">
        <v>369</v>
      </c>
      <c r="E3" s="14" t="s">
        <v>363</v>
      </c>
      <c r="F3" s="14" t="s">
        <v>364</v>
      </c>
      <c r="G3" s="14"/>
      <c r="H3" s="14"/>
      <c r="I3" s="22" t="s">
        <v>365</v>
      </c>
      <c r="J3" s="14"/>
      <c r="K3" s="23"/>
    </row>
    <row r="4" spans="1:11" ht="18.75" customHeight="1" x14ac:dyDescent="0.2">
      <c r="A4" s="56"/>
      <c r="B4" s="14" t="s">
        <v>370</v>
      </c>
      <c r="C4" s="14" t="s">
        <v>371</v>
      </c>
      <c r="D4" s="14" t="s">
        <v>372</v>
      </c>
      <c r="E4" s="14" t="s">
        <v>373</v>
      </c>
      <c r="F4" s="14" t="s">
        <v>374</v>
      </c>
      <c r="G4" s="22" t="s">
        <v>365</v>
      </c>
      <c r="H4" s="22"/>
      <c r="I4" s="22" t="s">
        <v>365</v>
      </c>
      <c r="J4" s="22" t="s">
        <v>375</v>
      </c>
      <c r="K4" s="23"/>
    </row>
    <row r="5" spans="1:11" ht="18" customHeight="1" x14ac:dyDescent="0.2">
      <c r="A5" s="52" t="s">
        <v>376</v>
      </c>
      <c r="B5" s="22" t="s">
        <v>377</v>
      </c>
      <c r="C5" s="22" t="s">
        <v>378</v>
      </c>
      <c r="D5" s="14" t="s">
        <v>372</v>
      </c>
      <c r="E5" s="14" t="s">
        <v>373</v>
      </c>
      <c r="F5" s="14" t="s">
        <v>374</v>
      </c>
      <c r="G5" s="22"/>
      <c r="H5" s="22" t="s">
        <v>379</v>
      </c>
      <c r="I5" s="22" t="s">
        <v>380</v>
      </c>
      <c r="J5" s="22" t="s">
        <v>381</v>
      </c>
      <c r="K5" s="23"/>
    </row>
    <row r="6" spans="1:11" ht="18" customHeight="1" x14ac:dyDescent="0.2">
      <c r="A6" s="57"/>
      <c r="B6" s="22" t="s">
        <v>382</v>
      </c>
      <c r="C6" s="14" t="s">
        <v>368</v>
      </c>
      <c r="D6" s="14" t="s">
        <v>372</v>
      </c>
      <c r="E6" s="14" t="s">
        <v>373</v>
      </c>
      <c r="F6" s="14" t="s">
        <v>374</v>
      </c>
      <c r="G6" s="22" t="s">
        <v>383</v>
      </c>
      <c r="H6" s="22" t="s">
        <v>384</v>
      </c>
      <c r="I6" s="22" t="s">
        <v>385</v>
      </c>
      <c r="J6" s="22" t="s">
        <v>386</v>
      </c>
      <c r="K6" s="23"/>
    </row>
    <row r="7" spans="1:11" ht="18" customHeight="1" x14ac:dyDescent="0.2">
      <c r="A7" s="52" t="s">
        <v>387</v>
      </c>
      <c r="B7" s="22" t="s">
        <v>388</v>
      </c>
      <c r="C7" s="22" t="s">
        <v>361</v>
      </c>
      <c r="D7" s="14"/>
      <c r="E7" s="14" t="s">
        <v>373</v>
      </c>
      <c r="F7" s="14" t="s">
        <v>374</v>
      </c>
      <c r="G7" s="22"/>
      <c r="H7" s="22"/>
      <c r="I7" s="22" t="s">
        <v>385</v>
      </c>
      <c r="J7" s="22" t="s">
        <v>375</v>
      </c>
      <c r="K7" s="23"/>
    </row>
    <row r="8" spans="1:11" ht="18" customHeight="1" x14ac:dyDescent="0.2">
      <c r="A8" s="58"/>
      <c r="B8" s="22" t="s">
        <v>389</v>
      </c>
      <c r="C8" s="22" t="s">
        <v>368</v>
      </c>
      <c r="D8" s="14"/>
      <c r="E8" s="14" t="s">
        <v>373</v>
      </c>
      <c r="F8" s="14" t="s">
        <v>374</v>
      </c>
      <c r="G8" s="22"/>
      <c r="H8" s="22"/>
      <c r="I8" s="22" t="s">
        <v>390</v>
      </c>
      <c r="J8" s="22" t="s">
        <v>386</v>
      </c>
      <c r="K8" s="23"/>
    </row>
    <row r="9" spans="1:11" ht="18" customHeight="1" x14ac:dyDescent="0.2">
      <c r="A9" s="57"/>
      <c r="B9" s="22" t="s">
        <v>391</v>
      </c>
      <c r="C9" s="22" t="s">
        <v>392</v>
      </c>
      <c r="D9" s="14"/>
      <c r="E9" s="14" t="s">
        <v>373</v>
      </c>
      <c r="F9" s="14" t="s">
        <v>374</v>
      </c>
      <c r="G9" s="22"/>
      <c r="H9" s="22"/>
      <c r="I9" s="22" t="s">
        <v>393</v>
      </c>
      <c r="J9" s="22" t="s">
        <v>375</v>
      </c>
      <c r="K9" s="23"/>
    </row>
    <row r="10" spans="1:11" ht="16.5" x14ac:dyDescent="0.2">
      <c r="A10" s="55" t="s">
        <v>394</v>
      </c>
      <c r="B10" s="14" t="s">
        <v>395</v>
      </c>
      <c r="C10" s="22" t="s">
        <v>371</v>
      </c>
      <c r="D10" s="14"/>
      <c r="E10" s="14" t="s">
        <v>373</v>
      </c>
      <c r="F10" s="14" t="s">
        <v>396</v>
      </c>
      <c r="G10" s="14"/>
      <c r="H10" s="22"/>
      <c r="I10" s="52" t="s">
        <v>397</v>
      </c>
      <c r="J10" s="22" t="s">
        <v>398</v>
      </c>
      <c r="K10" s="14"/>
    </row>
    <row r="11" spans="1:11" ht="16.5" customHeight="1" x14ac:dyDescent="0.2">
      <c r="A11" s="56"/>
      <c r="B11" s="14" t="s">
        <v>399</v>
      </c>
      <c r="C11" s="22" t="s">
        <v>361</v>
      </c>
      <c r="D11" s="14"/>
      <c r="E11" s="22" t="s">
        <v>373</v>
      </c>
      <c r="F11" s="14" t="s">
        <v>374</v>
      </c>
      <c r="G11" s="14"/>
      <c r="H11" s="14"/>
      <c r="I11" s="53"/>
      <c r="J11" s="22" t="s">
        <v>400</v>
      </c>
      <c r="K11" s="24" t="s">
        <v>401</v>
      </c>
    </row>
    <row r="12" spans="1:11" ht="18" customHeight="1" x14ac:dyDescent="0.2">
      <c r="A12" s="56"/>
      <c r="B12" s="14" t="s">
        <v>402</v>
      </c>
      <c r="C12" s="14" t="s">
        <v>371</v>
      </c>
      <c r="D12" s="14"/>
      <c r="E12" s="14" t="s">
        <v>363</v>
      </c>
      <c r="F12" s="14" t="s">
        <v>364</v>
      </c>
      <c r="G12" s="14"/>
      <c r="H12" s="14"/>
      <c r="I12" s="53"/>
      <c r="J12" s="14"/>
      <c r="K12" s="23"/>
    </row>
    <row r="13" spans="1:11" ht="16.5" x14ac:dyDescent="0.2">
      <c r="A13" s="56"/>
      <c r="B13" s="22" t="s">
        <v>332</v>
      </c>
      <c r="C13" s="14" t="s">
        <v>368</v>
      </c>
      <c r="D13" s="14"/>
      <c r="E13" s="14" t="s">
        <v>373</v>
      </c>
      <c r="F13" s="14" t="s">
        <v>396</v>
      </c>
      <c r="G13" s="14"/>
      <c r="H13" s="14"/>
      <c r="I13" s="54"/>
      <c r="J13" s="22" t="s">
        <v>403</v>
      </c>
      <c r="K13" s="25"/>
    </row>
    <row r="14" spans="1:11" ht="16.5" x14ac:dyDescent="0.2">
      <c r="A14" s="14" t="s">
        <v>404</v>
      </c>
      <c r="B14" s="14" t="s">
        <v>405</v>
      </c>
      <c r="C14" s="14" t="s">
        <v>406</v>
      </c>
      <c r="D14" s="14"/>
      <c r="E14" s="22" t="s">
        <v>407</v>
      </c>
      <c r="F14" s="14" t="s">
        <v>408</v>
      </c>
      <c r="G14" s="14"/>
      <c r="H14" s="14"/>
      <c r="I14" s="24" t="s">
        <v>409</v>
      </c>
      <c r="J14" s="22" t="s">
        <v>410</v>
      </c>
      <c r="K14" s="25"/>
    </row>
    <row r="15" spans="1:11" ht="16.5" x14ac:dyDescent="0.2">
      <c r="A15" s="14" t="s">
        <v>411</v>
      </c>
      <c r="B15" s="14" t="s">
        <v>412</v>
      </c>
      <c r="C15" s="22" t="s">
        <v>361</v>
      </c>
      <c r="D15" s="14"/>
      <c r="E15" s="22" t="s">
        <v>413</v>
      </c>
      <c r="F15" s="14" t="s">
        <v>408</v>
      </c>
      <c r="G15" s="14"/>
      <c r="H15" s="14"/>
      <c r="I15" s="24" t="s">
        <v>414</v>
      </c>
      <c r="J15" s="22" t="s">
        <v>375</v>
      </c>
      <c r="K15" s="14"/>
    </row>
    <row r="16" spans="1:11" ht="16.5" x14ac:dyDescent="0.2">
      <c r="A16" s="52" t="s">
        <v>415</v>
      </c>
      <c r="B16" s="14" t="s">
        <v>416</v>
      </c>
      <c r="C16" s="14" t="s">
        <v>406</v>
      </c>
      <c r="D16" s="14"/>
      <c r="E16" s="22" t="s">
        <v>417</v>
      </c>
      <c r="F16" s="14" t="s">
        <v>418</v>
      </c>
      <c r="G16" s="14"/>
      <c r="H16" s="14"/>
      <c r="I16" s="22" t="s">
        <v>419</v>
      </c>
      <c r="J16" s="14"/>
      <c r="K16" s="14"/>
    </row>
    <row r="17" spans="1:11" ht="16.5" x14ac:dyDescent="0.2">
      <c r="A17" s="53"/>
      <c r="B17" s="14" t="s">
        <v>420</v>
      </c>
      <c r="C17" s="14" t="s">
        <v>421</v>
      </c>
      <c r="D17" s="14"/>
      <c r="E17" s="22" t="s">
        <v>417</v>
      </c>
      <c r="F17" s="14" t="s">
        <v>418</v>
      </c>
      <c r="G17" s="14"/>
      <c r="H17" s="14"/>
      <c r="I17" s="22" t="s">
        <v>419</v>
      </c>
      <c r="J17" s="22"/>
      <c r="K17" s="14"/>
    </row>
    <row r="18" spans="1:11" ht="16.5" x14ac:dyDescent="0.2">
      <c r="A18" s="54"/>
      <c r="B18" s="14" t="s">
        <v>422</v>
      </c>
      <c r="C18" s="14" t="s">
        <v>392</v>
      </c>
      <c r="D18" s="14"/>
      <c r="E18" s="22" t="s">
        <v>413</v>
      </c>
      <c r="F18" s="14" t="s">
        <v>408</v>
      </c>
      <c r="G18" s="14"/>
      <c r="H18" s="14"/>
      <c r="I18" s="22" t="s">
        <v>419</v>
      </c>
      <c r="J18" s="14"/>
      <c r="K18" s="14"/>
    </row>
    <row r="19" spans="1:11" ht="17.25" customHeight="1" x14ac:dyDescent="0.2">
      <c r="A19" s="50" t="s">
        <v>423</v>
      </c>
      <c r="B19" s="14" t="s">
        <v>424</v>
      </c>
      <c r="C19" s="14" t="s">
        <v>368</v>
      </c>
      <c r="D19" s="14"/>
      <c r="E19" s="22" t="s">
        <v>417</v>
      </c>
      <c r="F19" s="14" t="s">
        <v>418</v>
      </c>
      <c r="G19" s="22" t="s">
        <v>425</v>
      </c>
      <c r="H19" s="22"/>
      <c r="I19" s="22" t="s">
        <v>419</v>
      </c>
      <c r="J19" s="14"/>
      <c r="K19" s="26" t="s">
        <v>426</v>
      </c>
    </row>
    <row r="20" spans="1:11" ht="16.5" x14ac:dyDescent="0.2">
      <c r="A20" s="51"/>
      <c r="B20" s="14" t="s">
        <v>427</v>
      </c>
      <c r="C20" s="14" t="s">
        <v>378</v>
      </c>
      <c r="D20" s="14"/>
      <c r="E20" s="22" t="s">
        <v>417</v>
      </c>
      <c r="F20" s="14" t="s">
        <v>418</v>
      </c>
      <c r="G20" s="14"/>
      <c r="H20" s="14"/>
      <c r="I20" s="22" t="s">
        <v>428</v>
      </c>
      <c r="J20" s="14"/>
      <c r="K20" s="22" t="s">
        <v>429</v>
      </c>
    </row>
    <row r="21" spans="1:11" ht="16.5" customHeight="1" x14ac:dyDescent="0.2">
      <c r="A21" s="51"/>
      <c r="B21" s="14" t="s">
        <v>430</v>
      </c>
      <c r="C21" s="14" t="s">
        <v>431</v>
      </c>
      <c r="D21" s="14" t="s">
        <v>432</v>
      </c>
      <c r="E21" s="22" t="s">
        <v>433</v>
      </c>
      <c r="F21" s="14" t="s">
        <v>418</v>
      </c>
      <c r="G21" s="22" t="s">
        <v>434</v>
      </c>
      <c r="H21" s="14"/>
      <c r="I21" s="22" t="s">
        <v>414</v>
      </c>
      <c r="J21" s="14"/>
      <c r="K21" s="26" t="s">
        <v>435</v>
      </c>
    </row>
    <row r="23" spans="1:11" x14ac:dyDescent="0.2">
      <c r="B23" s="20"/>
      <c r="C23" s="20"/>
      <c r="D23" s="20"/>
      <c r="E23" s="20"/>
      <c r="F23" s="20"/>
      <c r="G23" s="20"/>
    </row>
    <row r="54" spans="1:33" ht="20.25" x14ac:dyDescent="0.2">
      <c r="A54" s="49" t="s">
        <v>436</v>
      </c>
      <c r="B54" s="49"/>
      <c r="C54" s="49"/>
      <c r="D54" s="49"/>
      <c r="E54" s="49"/>
      <c r="F54" s="49"/>
      <c r="T54" s="49" t="s">
        <v>437</v>
      </c>
      <c r="U54" s="49"/>
      <c r="V54" s="49"/>
      <c r="W54" s="49"/>
      <c r="X54" s="49"/>
      <c r="Y54" s="49"/>
      <c r="AB54" s="49" t="s">
        <v>438</v>
      </c>
      <c r="AC54" s="49"/>
      <c r="AD54" s="49"/>
      <c r="AE54" s="49"/>
      <c r="AF54" s="49"/>
      <c r="AG54" s="49"/>
    </row>
    <row r="55" spans="1:33" ht="17.25" x14ac:dyDescent="0.2">
      <c r="A55" s="13" t="s">
        <v>439</v>
      </c>
      <c r="B55" s="13" t="s">
        <v>440</v>
      </c>
      <c r="C55" s="13" t="s">
        <v>441</v>
      </c>
      <c r="D55" s="13" t="s">
        <v>442</v>
      </c>
      <c r="E55" s="13" t="s">
        <v>443</v>
      </c>
      <c r="F55" s="13" t="s">
        <v>444</v>
      </c>
      <c r="T55" s="13" t="s">
        <v>445</v>
      </c>
      <c r="U55" s="13" t="s">
        <v>440</v>
      </c>
      <c r="V55" s="13" t="s">
        <v>446</v>
      </c>
      <c r="W55" s="13" t="s">
        <v>442</v>
      </c>
      <c r="X55" s="13" t="s">
        <v>447</v>
      </c>
      <c r="Y55" s="13" t="s">
        <v>448</v>
      </c>
      <c r="AB55" s="13" t="s">
        <v>445</v>
      </c>
      <c r="AC55" s="13" t="s">
        <v>449</v>
      </c>
      <c r="AD55" s="13" t="s">
        <v>441</v>
      </c>
      <c r="AE55" s="13" t="s">
        <v>450</v>
      </c>
      <c r="AF55" s="13" t="s">
        <v>451</v>
      </c>
      <c r="AG55" s="13" t="s">
        <v>444</v>
      </c>
    </row>
    <row r="56" spans="1:33" ht="16.5" x14ac:dyDescent="0.2">
      <c r="A56" s="14">
        <v>1</v>
      </c>
      <c r="B56" s="14">
        <v>5</v>
      </c>
      <c r="C56" s="14">
        <v>15</v>
      </c>
      <c r="D56" s="14">
        <v>50</v>
      </c>
      <c r="E56" s="14">
        <v>100</v>
      </c>
      <c r="F56" s="14">
        <v>250</v>
      </c>
      <c r="T56" s="14">
        <v>1</v>
      </c>
      <c r="U56" s="14">
        <v>1</v>
      </c>
      <c r="V56" s="14">
        <v>1</v>
      </c>
      <c r="W56" s="14">
        <v>1</v>
      </c>
      <c r="X56" s="14">
        <v>0.5</v>
      </c>
      <c r="Y56" s="14">
        <v>0.5</v>
      </c>
      <c r="AB56" s="14">
        <v>0.5</v>
      </c>
      <c r="AC56" s="14">
        <v>0.5</v>
      </c>
      <c r="AD56" s="14">
        <v>1</v>
      </c>
      <c r="AE56" s="14">
        <v>2</v>
      </c>
      <c r="AF56" s="14">
        <v>4</v>
      </c>
      <c r="AG56" s="14">
        <v>2</v>
      </c>
    </row>
    <row r="58" spans="1:33" ht="20.25" x14ac:dyDescent="0.2">
      <c r="A58" s="49" t="s">
        <v>452</v>
      </c>
      <c r="B58" s="49"/>
      <c r="C58" s="49"/>
      <c r="D58" s="49"/>
      <c r="E58" s="49"/>
      <c r="G58" s="49" t="s">
        <v>453</v>
      </c>
      <c r="H58" s="49"/>
      <c r="I58" s="49"/>
      <c r="J58" s="49"/>
      <c r="K58" s="49"/>
      <c r="M58" s="49" t="s">
        <v>454</v>
      </c>
      <c r="N58" s="49"/>
      <c r="O58" s="49"/>
      <c r="P58" s="49"/>
      <c r="Q58" s="49"/>
      <c r="T58" s="49" t="s">
        <v>455</v>
      </c>
      <c r="U58" s="49"/>
      <c r="V58" s="49"/>
      <c r="W58" s="49"/>
      <c r="X58" s="49"/>
      <c r="AB58" s="49" t="s">
        <v>456</v>
      </c>
      <c r="AC58" s="49"/>
      <c r="AD58" s="49"/>
      <c r="AE58" s="49"/>
      <c r="AF58" s="49"/>
    </row>
    <row r="59" spans="1:33" x14ac:dyDescent="0.2">
      <c r="D59">
        <f>SUM(D61:D80)</f>
        <v>4064.6666666666661</v>
      </c>
      <c r="J59">
        <f>SUM(J61:J71)</f>
        <v>3886.6666666666661</v>
      </c>
      <c r="P59">
        <f>SUM(P61:P74)</f>
        <v>4006.6666666666661</v>
      </c>
      <c r="W59">
        <f>SUM(W61:W80)</f>
        <v>4045.6666666666661</v>
      </c>
      <c r="AE59">
        <f>SUM(AE61:AE80)</f>
        <v>2456.0000000000005</v>
      </c>
    </row>
    <row r="60" spans="1:33" ht="17.25" x14ac:dyDescent="0.2">
      <c r="A60" s="13" t="s">
        <v>457</v>
      </c>
      <c r="B60" s="13" t="s">
        <v>458</v>
      </c>
      <c r="C60" s="13" t="s">
        <v>459</v>
      </c>
      <c r="D60" s="13" t="s">
        <v>460</v>
      </c>
      <c r="E60" s="13" t="s">
        <v>461</v>
      </c>
      <c r="F60" s="21" t="s">
        <v>462</v>
      </c>
      <c r="G60" s="13" t="s">
        <v>457</v>
      </c>
      <c r="H60" s="13" t="s">
        <v>463</v>
      </c>
      <c r="I60" s="13" t="s">
        <v>464</v>
      </c>
      <c r="J60" s="13" t="s">
        <v>465</v>
      </c>
      <c r="K60" s="13" t="s">
        <v>461</v>
      </c>
      <c r="M60" s="13" t="s">
        <v>457</v>
      </c>
      <c r="N60" s="13" t="s">
        <v>458</v>
      </c>
      <c r="O60" s="13" t="s">
        <v>466</v>
      </c>
      <c r="P60" s="13" t="s">
        <v>460</v>
      </c>
      <c r="Q60" s="13" t="s">
        <v>467</v>
      </c>
      <c r="T60" s="13" t="s">
        <v>457</v>
      </c>
      <c r="U60" s="13" t="s">
        <v>463</v>
      </c>
      <c r="V60" s="13" t="s">
        <v>464</v>
      </c>
      <c r="W60" s="13" t="s">
        <v>460</v>
      </c>
      <c r="X60" s="13" t="s">
        <v>467</v>
      </c>
      <c r="AB60" s="13" t="s">
        <v>457</v>
      </c>
      <c r="AC60" s="13" t="s">
        <v>463</v>
      </c>
      <c r="AD60" s="13" t="s">
        <v>468</v>
      </c>
      <c r="AE60" s="13" t="s">
        <v>460</v>
      </c>
      <c r="AF60" s="13" t="s">
        <v>467</v>
      </c>
    </row>
    <row r="61" spans="1:33" ht="16.5" x14ac:dyDescent="0.2">
      <c r="A61" s="14" t="s">
        <v>319</v>
      </c>
      <c r="B61" s="14">
        <v>1</v>
      </c>
      <c r="C61" s="14">
        <f>INDEX($A$56:$F$56,B61)</f>
        <v>1</v>
      </c>
      <c r="D61" s="14">
        <f>1000/C61</f>
        <v>1000</v>
      </c>
      <c r="E61" s="14">
        <f>10000-SUM(E62:E80)</f>
        <v>2460</v>
      </c>
      <c r="F61">
        <v>1</v>
      </c>
      <c r="G61" s="14" t="s">
        <v>319</v>
      </c>
      <c r="H61" s="14">
        <v>1</v>
      </c>
      <c r="I61" s="14">
        <f>INDEX($A$56:$F$56,H61)</f>
        <v>1</v>
      </c>
      <c r="J61" s="14">
        <f>1000/I61</f>
        <v>1000</v>
      </c>
      <c r="K61" s="14">
        <f>10000-SUM(K62:K71)</f>
        <v>2570</v>
      </c>
      <c r="M61" s="14" t="s">
        <v>319</v>
      </c>
      <c r="N61" s="14">
        <v>1</v>
      </c>
      <c r="O61" s="14">
        <f>INDEX($A$56:$F$56,N61)</f>
        <v>1</v>
      </c>
      <c r="P61" s="14">
        <f>1000/O61</f>
        <v>1000</v>
      </c>
      <c r="Q61" s="14">
        <f>10000-SUM(Q62:Q74)</f>
        <v>2604</v>
      </c>
      <c r="T61" s="14" t="s">
        <v>319</v>
      </c>
      <c r="U61" s="14">
        <v>1</v>
      </c>
      <c r="V61" s="14">
        <f>INDEX($A$56:$F$56,U61)</f>
        <v>1</v>
      </c>
      <c r="W61" s="14">
        <f>1000/V61*INDEX($T$56:$Y$56,U61)</f>
        <v>1000</v>
      </c>
      <c r="X61" s="14">
        <f>10000-SUM(X62:X80)</f>
        <v>2474</v>
      </c>
      <c r="AB61" s="14" t="s">
        <v>319</v>
      </c>
      <c r="AC61" s="14">
        <v>1</v>
      </c>
      <c r="AD61" s="14">
        <f>INDEX($A$56:$F$56,AC61)</f>
        <v>1</v>
      </c>
      <c r="AE61" s="14">
        <f>1000/AD61*INDEX($AB$56:$AG$56,AC61)</f>
        <v>500</v>
      </c>
      <c r="AF61" s="14">
        <f>10000-SUM(AF62:AF80)</f>
        <v>2037</v>
      </c>
    </row>
    <row r="62" spans="1:33" ht="16.5" x14ac:dyDescent="0.2">
      <c r="A62" s="14" t="s">
        <v>328</v>
      </c>
      <c r="B62" s="14">
        <v>1</v>
      </c>
      <c r="C62" s="14">
        <f t="shared" ref="C62:C80" si="0">INDEX($A$56:$F$56,B62)</f>
        <v>1</v>
      </c>
      <c r="D62" s="14">
        <f t="shared" ref="D62:D80" si="1">1000/C62</f>
        <v>1000</v>
      </c>
      <c r="E62" s="14">
        <f t="shared" ref="E62:E80" si="2">ROUND(10000*D62/$D$59,0)</f>
        <v>2460</v>
      </c>
      <c r="F62">
        <v>1</v>
      </c>
      <c r="G62" s="14" t="s">
        <v>328</v>
      </c>
      <c r="H62" s="14">
        <v>1</v>
      </c>
      <c r="I62" s="14">
        <f t="shared" ref="I62:I71" si="3">INDEX($A$56:$F$56,H62)</f>
        <v>1</v>
      </c>
      <c r="J62" s="14">
        <f t="shared" ref="J62:J71" si="4">1000/I62</f>
        <v>1000</v>
      </c>
      <c r="K62" s="14">
        <f>ROUND(10000*J62/J$59,0)</f>
        <v>2573</v>
      </c>
      <c r="M62" s="14" t="s">
        <v>328</v>
      </c>
      <c r="N62" s="14">
        <v>1</v>
      </c>
      <c r="O62" s="14">
        <f t="shared" ref="O62:O74" si="5">INDEX($A$56:$F$56,N62)</f>
        <v>1</v>
      </c>
      <c r="P62" s="14">
        <f t="shared" ref="P62:P74" si="6">1000/O62</f>
        <v>1000</v>
      </c>
      <c r="Q62" s="14">
        <f t="shared" ref="Q62:Q74" si="7">ROUND(10000*P62/$D$59,0)</f>
        <v>2460</v>
      </c>
      <c r="T62" s="14" t="s">
        <v>328</v>
      </c>
      <c r="U62" s="14">
        <v>1</v>
      </c>
      <c r="V62" s="14">
        <f t="shared" ref="V62:V80" si="8">INDEX($A$56:$F$56,U62)</f>
        <v>1</v>
      </c>
      <c r="W62" s="14">
        <f t="shared" ref="W62:W80" si="9">1000/V62*INDEX($T$56:$Y$56,U62)</f>
        <v>1000</v>
      </c>
      <c r="X62" s="14">
        <f>ROUND(10000*W62/$W$59,0)</f>
        <v>2472</v>
      </c>
      <c r="AB62" s="14" t="s">
        <v>328</v>
      </c>
      <c r="AC62" s="14">
        <v>1</v>
      </c>
      <c r="AD62" s="14">
        <f t="shared" ref="AD62:AD66" si="10">INDEX($A$56:$F$56,AC62)</f>
        <v>1</v>
      </c>
      <c r="AE62" s="14">
        <f t="shared" ref="AE62:AE80" si="11">1000/AD62*INDEX($AB$56:$AG$56,AC62)</f>
        <v>500</v>
      </c>
      <c r="AF62" s="14">
        <f>ROUND(10000*AE62/$AE$59,0)</f>
        <v>2036</v>
      </c>
    </row>
    <row r="63" spans="1:33" ht="16.5" x14ac:dyDescent="0.2">
      <c r="A63" s="14" t="s">
        <v>320</v>
      </c>
      <c r="B63" s="14">
        <v>2</v>
      </c>
      <c r="C63" s="14">
        <f t="shared" si="0"/>
        <v>5</v>
      </c>
      <c r="D63" s="14">
        <f t="shared" si="1"/>
        <v>200</v>
      </c>
      <c r="E63" s="14">
        <f t="shared" si="2"/>
        <v>492</v>
      </c>
      <c r="F63">
        <v>1</v>
      </c>
      <c r="G63" s="14" t="s">
        <v>320</v>
      </c>
      <c r="H63" s="14">
        <v>2</v>
      </c>
      <c r="I63" s="14">
        <f t="shared" si="3"/>
        <v>5</v>
      </c>
      <c r="J63" s="14">
        <f t="shared" si="4"/>
        <v>200</v>
      </c>
      <c r="K63" s="14">
        <f t="shared" ref="K63:K71" si="12">ROUND(10000*J63/J$59,0)</f>
        <v>515</v>
      </c>
      <c r="M63" s="14" t="s">
        <v>320</v>
      </c>
      <c r="N63" s="14">
        <v>2</v>
      </c>
      <c r="O63" s="14">
        <f t="shared" si="5"/>
        <v>5</v>
      </c>
      <c r="P63" s="14">
        <f t="shared" si="6"/>
        <v>200</v>
      </c>
      <c r="Q63" s="14">
        <f t="shared" si="7"/>
        <v>492</v>
      </c>
      <c r="T63" s="14" t="s">
        <v>320</v>
      </c>
      <c r="U63" s="14">
        <v>2</v>
      </c>
      <c r="V63" s="14">
        <f t="shared" si="8"/>
        <v>5</v>
      </c>
      <c r="W63" s="14">
        <f t="shared" si="9"/>
        <v>200</v>
      </c>
      <c r="X63" s="14">
        <f t="shared" ref="X63:X80" si="13">ROUND(10000*W63/$W$59,0)</f>
        <v>494</v>
      </c>
      <c r="AB63" s="14" t="s">
        <v>320</v>
      </c>
      <c r="AC63" s="14">
        <v>2</v>
      </c>
      <c r="AD63" s="14">
        <f t="shared" si="10"/>
        <v>5</v>
      </c>
      <c r="AE63" s="14">
        <f t="shared" si="11"/>
        <v>100</v>
      </c>
      <c r="AF63" s="14">
        <f t="shared" ref="AF63:AF80" si="14">ROUND(10000*AE63/$AE$59,0)</f>
        <v>407</v>
      </c>
    </row>
    <row r="64" spans="1:33" ht="16.5" x14ac:dyDescent="0.2">
      <c r="A64" s="14" t="s">
        <v>333</v>
      </c>
      <c r="B64" s="14">
        <v>3</v>
      </c>
      <c r="C64" s="14">
        <f t="shared" si="0"/>
        <v>15</v>
      </c>
      <c r="D64" s="14">
        <f t="shared" si="1"/>
        <v>66.666666666666671</v>
      </c>
      <c r="E64" s="14">
        <f t="shared" si="2"/>
        <v>164</v>
      </c>
      <c r="F64">
        <v>2</v>
      </c>
      <c r="G64" s="14" t="s">
        <v>333</v>
      </c>
      <c r="H64" s="14">
        <v>3</v>
      </c>
      <c r="I64" s="14">
        <f t="shared" si="3"/>
        <v>15</v>
      </c>
      <c r="J64" s="14">
        <f t="shared" si="4"/>
        <v>66.666666666666671</v>
      </c>
      <c r="K64" s="14">
        <f t="shared" si="12"/>
        <v>172</v>
      </c>
      <c r="M64" s="14" t="s">
        <v>333</v>
      </c>
      <c r="N64" s="14">
        <v>3</v>
      </c>
      <c r="O64" s="14">
        <f t="shared" si="5"/>
        <v>15</v>
      </c>
      <c r="P64" s="14">
        <f t="shared" si="6"/>
        <v>66.666666666666671</v>
      </c>
      <c r="Q64" s="14">
        <f t="shared" si="7"/>
        <v>164</v>
      </c>
      <c r="T64" s="14" t="s">
        <v>333</v>
      </c>
      <c r="U64" s="14">
        <v>3</v>
      </c>
      <c r="V64" s="14">
        <f t="shared" si="8"/>
        <v>15</v>
      </c>
      <c r="W64" s="14">
        <f t="shared" si="9"/>
        <v>66.666666666666671</v>
      </c>
      <c r="X64" s="14">
        <f t="shared" si="13"/>
        <v>165</v>
      </c>
      <c r="AB64" s="14" t="s">
        <v>333</v>
      </c>
      <c r="AC64" s="14">
        <v>3</v>
      </c>
      <c r="AD64" s="14">
        <f t="shared" si="10"/>
        <v>15</v>
      </c>
      <c r="AE64" s="14">
        <f t="shared" si="11"/>
        <v>66.666666666666671</v>
      </c>
      <c r="AF64" s="14">
        <f t="shared" si="14"/>
        <v>271</v>
      </c>
    </row>
    <row r="65" spans="1:32" ht="16.5" x14ac:dyDescent="0.2">
      <c r="A65" s="14" t="s">
        <v>317</v>
      </c>
      <c r="B65" s="14">
        <v>3</v>
      </c>
      <c r="C65" s="14">
        <f t="shared" si="0"/>
        <v>15</v>
      </c>
      <c r="D65" s="14">
        <f t="shared" si="1"/>
        <v>66.666666666666671</v>
      </c>
      <c r="E65" s="14">
        <f t="shared" si="2"/>
        <v>164</v>
      </c>
      <c r="F65">
        <v>2</v>
      </c>
      <c r="G65" s="14" t="s">
        <v>327</v>
      </c>
      <c r="H65" s="14">
        <v>3</v>
      </c>
      <c r="I65" s="14">
        <f t="shared" si="3"/>
        <v>15</v>
      </c>
      <c r="J65" s="14">
        <f t="shared" si="4"/>
        <v>66.666666666666671</v>
      </c>
      <c r="K65" s="14">
        <f t="shared" si="12"/>
        <v>172</v>
      </c>
      <c r="M65" s="14" t="s">
        <v>317</v>
      </c>
      <c r="N65" s="14">
        <v>3</v>
      </c>
      <c r="O65" s="14">
        <f t="shared" si="5"/>
        <v>15</v>
      </c>
      <c r="P65" s="14">
        <f t="shared" si="6"/>
        <v>66.666666666666671</v>
      </c>
      <c r="Q65" s="14">
        <f t="shared" si="7"/>
        <v>164</v>
      </c>
      <c r="T65" s="14" t="s">
        <v>317</v>
      </c>
      <c r="U65" s="14">
        <v>3</v>
      </c>
      <c r="V65" s="14">
        <f t="shared" si="8"/>
        <v>15</v>
      </c>
      <c r="W65" s="14">
        <f t="shared" si="9"/>
        <v>66.666666666666671</v>
      </c>
      <c r="X65" s="14">
        <f t="shared" si="13"/>
        <v>165</v>
      </c>
      <c r="AB65" s="14" t="s">
        <v>317</v>
      </c>
      <c r="AC65" s="14">
        <v>3</v>
      </c>
      <c r="AD65" s="14">
        <f t="shared" si="10"/>
        <v>15</v>
      </c>
      <c r="AE65" s="14">
        <f t="shared" si="11"/>
        <v>66.666666666666671</v>
      </c>
      <c r="AF65" s="14">
        <f t="shared" si="14"/>
        <v>271</v>
      </c>
    </row>
    <row r="66" spans="1:32" ht="16.5" x14ac:dyDescent="0.2">
      <c r="A66" s="14" t="s">
        <v>327</v>
      </c>
      <c r="B66" s="14">
        <v>3</v>
      </c>
      <c r="C66" s="14">
        <f t="shared" si="0"/>
        <v>15</v>
      </c>
      <c r="D66" s="14">
        <f t="shared" si="1"/>
        <v>66.666666666666671</v>
      </c>
      <c r="E66" s="14">
        <f t="shared" si="2"/>
        <v>164</v>
      </c>
      <c r="F66">
        <v>2</v>
      </c>
      <c r="G66" s="14" t="s">
        <v>318</v>
      </c>
      <c r="H66" s="14">
        <v>4</v>
      </c>
      <c r="I66" s="14">
        <f t="shared" si="3"/>
        <v>50</v>
      </c>
      <c r="J66" s="14">
        <f t="shared" si="4"/>
        <v>20</v>
      </c>
      <c r="K66" s="14">
        <f t="shared" si="12"/>
        <v>51</v>
      </c>
      <c r="M66" s="14" t="s">
        <v>327</v>
      </c>
      <c r="N66" s="14">
        <v>3</v>
      </c>
      <c r="O66" s="14">
        <f t="shared" si="5"/>
        <v>15</v>
      </c>
      <c r="P66" s="14">
        <f t="shared" si="6"/>
        <v>66.666666666666671</v>
      </c>
      <c r="Q66" s="14">
        <f t="shared" si="7"/>
        <v>164</v>
      </c>
      <c r="T66" s="14" t="s">
        <v>327</v>
      </c>
      <c r="U66" s="14">
        <v>3</v>
      </c>
      <c r="V66" s="14">
        <f t="shared" si="8"/>
        <v>15</v>
      </c>
      <c r="W66" s="14">
        <f t="shared" si="9"/>
        <v>66.666666666666671</v>
      </c>
      <c r="X66" s="14">
        <f t="shared" si="13"/>
        <v>165</v>
      </c>
      <c r="AB66" s="14" t="s">
        <v>327</v>
      </c>
      <c r="AC66" s="14">
        <v>3</v>
      </c>
      <c r="AD66" s="14">
        <f t="shared" si="10"/>
        <v>15</v>
      </c>
      <c r="AE66" s="14">
        <f t="shared" si="11"/>
        <v>66.666666666666671</v>
      </c>
      <c r="AF66" s="14">
        <f t="shared" si="14"/>
        <v>271</v>
      </c>
    </row>
    <row r="67" spans="1:32" ht="16.5" x14ac:dyDescent="0.2">
      <c r="A67" s="14" t="s">
        <v>318</v>
      </c>
      <c r="B67" s="14">
        <v>4</v>
      </c>
      <c r="C67" s="14">
        <f>INDEX($A$56:$F$56,B67)*0.6</f>
        <v>30</v>
      </c>
      <c r="D67" s="14">
        <f t="shared" si="1"/>
        <v>33.333333333333336</v>
      </c>
      <c r="E67" s="14">
        <f t="shared" si="2"/>
        <v>82</v>
      </c>
      <c r="F67">
        <v>3</v>
      </c>
      <c r="G67" s="14" t="s">
        <v>330</v>
      </c>
      <c r="H67" s="14">
        <v>3</v>
      </c>
      <c r="I67" s="14">
        <f t="shared" si="3"/>
        <v>15</v>
      </c>
      <c r="J67" s="14">
        <f t="shared" si="4"/>
        <v>66.666666666666671</v>
      </c>
      <c r="K67" s="14">
        <f t="shared" si="12"/>
        <v>172</v>
      </c>
      <c r="M67" s="14" t="s">
        <v>318</v>
      </c>
      <c r="N67" s="14">
        <v>4</v>
      </c>
      <c r="O67" s="14">
        <f>INDEX($A$56:$F$56,N67)*0.6</f>
        <v>30</v>
      </c>
      <c r="P67" s="14">
        <f t="shared" si="6"/>
        <v>33.333333333333336</v>
      </c>
      <c r="Q67" s="14">
        <f t="shared" si="7"/>
        <v>82</v>
      </c>
      <c r="T67" s="14" t="s">
        <v>318</v>
      </c>
      <c r="U67" s="14">
        <v>4</v>
      </c>
      <c r="V67" s="14">
        <f>INDEX($A$56:$F$56,U67)*0.6</f>
        <v>30</v>
      </c>
      <c r="W67" s="14">
        <f t="shared" si="9"/>
        <v>33.333333333333336</v>
      </c>
      <c r="X67" s="14">
        <f t="shared" si="13"/>
        <v>82</v>
      </c>
      <c r="AB67" s="14" t="s">
        <v>318</v>
      </c>
      <c r="AC67" s="14">
        <v>4</v>
      </c>
      <c r="AD67" s="14">
        <f>INDEX($A$56:$F$56,AC67)*0.6</f>
        <v>30</v>
      </c>
      <c r="AE67" s="14">
        <f t="shared" si="11"/>
        <v>66.666666666666671</v>
      </c>
      <c r="AF67" s="14">
        <f t="shared" si="14"/>
        <v>271</v>
      </c>
    </row>
    <row r="68" spans="1:32" ht="16.5" x14ac:dyDescent="0.2">
      <c r="A68" s="14" t="s">
        <v>330</v>
      </c>
      <c r="B68" s="14">
        <v>3</v>
      </c>
      <c r="C68" s="14">
        <f t="shared" si="0"/>
        <v>15</v>
      </c>
      <c r="D68" s="14">
        <f t="shared" si="1"/>
        <v>66.666666666666671</v>
      </c>
      <c r="E68" s="14">
        <f t="shared" si="2"/>
        <v>164</v>
      </c>
      <c r="F68">
        <v>2</v>
      </c>
      <c r="G68" s="14" t="s">
        <v>334</v>
      </c>
      <c r="H68" s="14">
        <v>2</v>
      </c>
      <c r="I68" s="14">
        <f t="shared" si="3"/>
        <v>5</v>
      </c>
      <c r="J68" s="14">
        <f t="shared" si="4"/>
        <v>200</v>
      </c>
      <c r="K68" s="14">
        <f t="shared" si="12"/>
        <v>515</v>
      </c>
      <c r="M68" s="14" t="s">
        <v>330</v>
      </c>
      <c r="N68" s="14">
        <v>3</v>
      </c>
      <c r="O68" s="14">
        <f t="shared" si="5"/>
        <v>15</v>
      </c>
      <c r="P68" s="14">
        <f t="shared" si="6"/>
        <v>66.666666666666671</v>
      </c>
      <c r="Q68" s="14">
        <f t="shared" si="7"/>
        <v>164</v>
      </c>
      <c r="T68" s="14" t="s">
        <v>330</v>
      </c>
      <c r="U68" s="14">
        <v>3</v>
      </c>
      <c r="V68" s="14">
        <f t="shared" si="8"/>
        <v>15</v>
      </c>
      <c r="W68" s="14">
        <f t="shared" si="9"/>
        <v>66.666666666666671</v>
      </c>
      <c r="X68" s="14">
        <f t="shared" si="13"/>
        <v>165</v>
      </c>
      <c r="AB68" s="14" t="s">
        <v>330</v>
      </c>
      <c r="AC68" s="14">
        <v>3</v>
      </c>
      <c r="AD68" s="14">
        <f t="shared" ref="AD68:AD80" si="15">INDEX($A$56:$F$56,AC68)</f>
        <v>15</v>
      </c>
      <c r="AE68" s="14">
        <f t="shared" si="11"/>
        <v>66.666666666666671</v>
      </c>
      <c r="AF68" s="14">
        <f t="shared" si="14"/>
        <v>271</v>
      </c>
    </row>
    <row r="69" spans="1:32" ht="16.5" x14ac:dyDescent="0.2">
      <c r="A69" s="14" t="s">
        <v>334</v>
      </c>
      <c r="B69" s="14">
        <v>2</v>
      </c>
      <c r="C69" s="14">
        <f t="shared" si="0"/>
        <v>5</v>
      </c>
      <c r="D69" s="14">
        <f t="shared" si="1"/>
        <v>200</v>
      </c>
      <c r="E69" s="14">
        <f t="shared" si="2"/>
        <v>492</v>
      </c>
      <c r="F69">
        <v>1</v>
      </c>
      <c r="G69" s="14" t="s">
        <v>331</v>
      </c>
      <c r="H69" s="14">
        <v>3</v>
      </c>
      <c r="I69" s="14">
        <f t="shared" si="3"/>
        <v>15</v>
      </c>
      <c r="J69" s="14">
        <f t="shared" si="4"/>
        <v>66.666666666666671</v>
      </c>
      <c r="K69" s="14">
        <f t="shared" si="12"/>
        <v>172</v>
      </c>
      <c r="M69" s="14" t="s">
        <v>334</v>
      </c>
      <c r="N69" s="14">
        <v>2</v>
      </c>
      <c r="O69" s="14">
        <f t="shared" si="5"/>
        <v>5</v>
      </c>
      <c r="P69" s="14">
        <f t="shared" si="6"/>
        <v>200</v>
      </c>
      <c r="Q69" s="14">
        <f t="shared" si="7"/>
        <v>492</v>
      </c>
      <c r="T69" s="14" t="s">
        <v>334</v>
      </c>
      <c r="U69" s="14">
        <v>2</v>
      </c>
      <c r="V69" s="14">
        <f t="shared" si="8"/>
        <v>5</v>
      </c>
      <c r="W69" s="14">
        <f t="shared" si="9"/>
        <v>200</v>
      </c>
      <c r="X69" s="14">
        <f t="shared" si="13"/>
        <v>494</v>
      </c>
      <c r="AB69" s="14" t="s">
        <v>334</v>
      </c>
      <c r="AC69" s="14">
        <v>2</v>
      </c>
      <c r="AD69" s="14">
        <f t="shared" si="15"/>
        <v>5</v>
      </c>
      <c r="AE69" s="14">
        <f t="shared" si="11"/>
        <v>100</v>
      </c>
      <c r="AF69" s="14">
        <f t="shared" si="14"/>
        <v>407</v>
      </c>
    </row>
    <row r="70" spans="1:32" ht="16.5" x14ac:dyDescent="0.2">
      <c r="A70" s="14" t="s">
        <v>331</v>
      </c>
      <c r="B70" s="14">
        <v>3</v>
      </c>
      <c r="C70" s="14">
        <f t="shared" si="0"/>
        <v>15</v>
      </c>
      <c r="D70" s="14">
        <f t="shared" si="1"/>
        <v>66.666666666666671</v>
      </c>
      <c r="E70" s="14">
        <f t="shared" si="2"/>
        <v>164</v>
      </c>
      <c r="F70">
        <v>2</v>
      </c>
      <c r="G70" s="14" t="s">
        <v>326</v>
      </c>
      <c r="H70" s="14">
        <v>1</v>
      </c>
      <c r="I70" s="14">
        <f t="shared" si="3"/>
        <v>1</v>
      </c>
      <c r="J70" s="14">
        <f t="shared" si="4"/>
        <v>1000</v>
      </c>
      <c r="K70" s="14">
        <f t="shared" si="12"/>
        <v>2573</v>
      </c>
      <c r="M70" s="14" t="s">
        <v>331</v>
      </c>
      <c r="N70" s="14">
        <v>3</v>
      </c>
      <c r="O70" s="14">
        <f t="shared" si="5"/>
        <v>15</v>
      </c>
      <c r="P70" s="14">
        <f t="shared" si="6"/>
        <v>66.666666666666671</v>
      </c>
      <c r="Q70" s="14">
        <f t="shared" si="7"/>
        <v>164</v>
      </c>
      <c r="T70" s="14" t="s">
        <v>331</v>
      </c>
      <c r="U70" s="14">
        <v>3</v>
      </c>
      <c r="V70" s="14">
        <f t="shared" si="8"/>
        <v>15</v>
      </c>
      <c r="W70" s="14">
        <f t="shared" si="9"/>
        <v>66.666666666666671</v>
      </c>
      <c r="X70" s="14">
        <f t="shared" si="13"/>
        <v>165</v>
      </c>
      <c r="AB70" s="14" t="s">
        <v>331</v>
      </c>
      <c r="AC70" s="14">
        <v>3</v>
      </c>
      <c r="AD70" s="14">
        <f t="shared" si="15"/>
        <v>15</v>
      </c>
      <c r="AE70" s="14">
        <f t="shared" si="11"/>
        <v>66.666666666666671</v>
      </c>
      <c r="AF70" s="14">
        <f t="shared" si="14"/>
        <v>271</v>
      </c>
    </row>
    <row r="71" spans="1:32" ht="16.5" x14ac:dyDescent="0.2">
      <c r="A71" s="14" t="s">
        <v>326</v>
      </c>
      <c r="B71" s="14">
        <v>1</v>
      </c>
      <c r="C71" s="14">
        <f t="shared" si="0"/>
        <v>1</v>
      </c>
      <c r="D71" s="14">
        <f t="shared" si="1"/>
        <v>1000</v>
      </c>
      <c r="E71" s="14">
        <f t="shared" si="2"/>
        <v>2460</v>
      </c>
      <c r="F71">
        <v>1</v>
      </c>
      <c r="G71" s="22" t="s">
        <v>332</v>
      </c>
      <c r="H71" s="14">
        <v>2</v>
      </c>
      <c r="I71" s="14">
        <f t="shared" si="3"/>
        <v>5</v>
      </c>
      <c r="J71" s="14">
        <f t="shared" si="4"/>
        <v>200</v>
      </c>
      <c r="K71" s="14">
        <f t="shared" si="12"/>
        <v>515</v>
      </c>
      <c r="M71" s="14" t="s">
        <v>326</v>
      </c>
      <c r="N71" s="14">
        <v>1</v>
      </c>
      <c r="O71" s="14">
        <f t="shared" si="5"/>
        <v>1</v>
      </c>
      <c r="P71" s="14">
        <f t="shared" si="6"/>
        <v>1000</v>
      </c>
      <c r="Q71" s="14">
        <f t="shared" si="7"/>
        <v>2460</v>
      </c>
      <c r="T71" s="14" t="s">
        <v>326</v>
      </c>
      <c r="U71" s="14">
        <v>1</v>
      </c>
      <c r="V71" s="14">
        <f t="shared" si="8"/>
        <v>1</v>
      </c>
      <c r="W71" s="14">
        <f t="shared" si="9"/>
        <v>1000</v>
      </c>
      <c r="X71" s="14">
        <f t="shared" si="13"/>
        <v>2472</v>
      </c>
      <c r="AB71" s="14" t="s">
        <v>326</v>
      </c>
      <c r="AC71" s="14">
        <v>1</v>
      </c>
      <c r="AD71" s="14">
        <f t="shared" si="15"/>
        <v>1</v>
      </c>
      <c r="AE71" s="14">
        <f t="shared" si="11"/>
        <v>500</v>
      </c>
      <c r="AF71" s="14">
        <f t="shared" si="14"/>
        <v>2036</v>
      </c>
    </row>
    <row r="72" spans="1:32" ht="16.5" x14ac:dyDescent="0.2">
      <c r="A72" s="22" t="s">
        <v>332</v>
      </c>
      <c r="B72" s="14">
        <v>2</v>
      </c>
      <c r="C72" s="14">
        <f t="shared" si="0"/>
        <v>5</v>
      </c>
      <c r="D72" s="14">
        <f t="shared" si="1"/>
        <v>200</v>
      </c>
      <c r="E72" s="14">
        <f t="shared" si="2"/>
        <v>492</v>
      </c>
      <c r="F72">
        <v>1</v>
      </c>
      <c r="G72" s="20"/>
      <c r="H72" s="20"/>
      <c r="I72" s="20"/>
      <c r="J72" s="20"/>
      <c r="K72" s="20"/>
      <c r="M72" s="22" t="s">
        <v>332</v>
      </c>
      <c r="N72" s="14">
        <v>2</v>
      </c>
      <c r="O72" s="14">
        <f t="shared" si="5"/>
        <v>5</v>
      </c>
      <c r="P72" s="14">
        <f t="shared" si="6"/>
        <v>200</v>
      </c>
      <c r="Q72" s="14">
        <f t="shared" si="7"/>
        <v>492</v>
      </c>
      <c r="T72" s="22" t="s">
        <v>332</v>
      </c>
      <c r="U72" s="14">
        <v>2</v>
      </c>
      <c r="V72" s="14">
        <f t="shared" si="8"/>
        <v>5</v>
      </c>
      <c r="W72" s="14">
        <f t="shared" si="9"/>
        <v>200</v>
      </c>
      <c r="X72" s="14">
        <f t="shared" si="13"/>
        <v>494</v>
      </c>
      <c r="AB72" s="22" t="s">
        <v>332</v>
      </c>
      <c r="AC72" s="14">
        <v>2</v>
      </c>
      <c r="AD72" s="14">
        <f t="shared" si="15"/>
        <v>5</v>
      </c>
      <c r="AE72" s="14">
        <f t="shared" si="11"/>
        <v>100</v>
      </c>
      <c r="AF72" s="14">
        <f t="shared" si="14"/>
        <v>407</v>
      </c>
    </row>
    <row r="73" spans="1:32" ht="16.5" x14ac:dyDescent="0.2">
      <c r="A73" s="14" t="s">
        <v>322</v>
      </c>
      <c r="B73" s="14">
        <v>4</v>
      </c>
      <c r="C73" s="14">
        <f t="shared" si="0"/>
        <v>50</v>
      </c>
      <c r="D73" s="14">
        <f t="shared" si="1"/>
        <v>20</v>
      </c>
      <c r="E73" s="14">
        <f t="shared" si="2"/>
        <v>49</v>
      </c>
      <c r="F73">
        <v>3</v>
      </c>
      <c r="G73" s="20"/>
      <c r="H73" s="20"/>
      <c r="I73" s="20"/>
      <c r="J73" s="20"/>
      <c r="K73" s="20"/>
      <c r="M73" s="14" t="s">
        <v>322</v>
      </c>
      <c r="N73" s="14">
        <v>4</v>
      </c>
      <c r="O73" s="14">
        <f t="shared" si="5"/>
        <v>50</v>
      </c>
      <c r="P73" s="14">
        <f t="shared" si="6"/>
        <v>20</v>
      </c>
      <c r="Q73" s="14">
        <f t="shared" si="7"/>
        <v>49</v>
      </c>
      <c r="T73" s="14" t="s">
        <v>322</v>
      </c>
      <c r="U73" s="14">
        <v>4</v>
      </c>
      <c r="V73" s="14">
        <f t="shared" si="8"/>
        <v>50</v>
      </c>
      <c r="W73" s="14">
        <f t="shared" si="9"/>
        <v>20</v>
      </c>
      <c r="X73" s="14">
        <f t="shared" si="13"/>
        <v>49</v>
      </c>
      <c r="AB73" s="14" t="s">
        <v>322</v>
      </c>
      <c r="AC73" s="14">
        <v>4</v>
      </c>
      <c r="AD73" s="14">
        <f t="shared" si="15"/>
        <v>50</v>
      </c>
      <c r="AE73" s="14">
        <f t="shared" si="11"/>
        <v>40</v>
      </c>
      <c r="AF73" s="14">
        <f t="shared" si="14"/>
        <v>163</v>
      </c>
    </row>
    <row r="74" spans="1:32" ht="16.5" x14ac:dyDescent="0.2">
      <c r="A74" s="14" t="s">
        <v>323</v>
      </c>
      <c r="B74" s="14">
        <v>4</v>
      </c>
      <c r="C74" s="14">
        <f t="shared" si="0"/>
        <v>50</v>
      </c>
      <c r="D74" s="14">
        <f t="shared" si="1"/>
        <v>20</v>
      </c>
      <c r="E74" s="14">
        <f t="shared" si="2"/>
        <v>49</v>
      </c>
      <c r="F74">
        <v>3</v>
      </c>
      <c r="G74" s="20"/>
      <c r="H74" s="20"/>
      <c r="I74" s="20"/>
      <c r="J74" s="20"/>
      <c r="K74" s="20"/>
      <c r="M74" s="14" t="s">
        <v>323</v>
      </c>
      <c r="N74" s="14">
        <v>4</v>
      </c>
      <c r="O74" s="14">
        <f t="shared" si="5"/>
        <v>50</v>
      </c>
      <c r="P74" s="14">
        <f t="shared" si="6"/>
        <v>20</v>
      </c>
      <c r="Q74" s="14">
        <f t="shared" si="7"/>
        <v>49</v>
      </c>
      <c r="T74" s="14" t="s">
        <v>323</v>
      </c>
      <c r="U74" s="14">
        <v>4</v>
      </c>
      <c r="V74" s="14">
        <f t="shared" si="8"/>
        <v>50</v>
      </c>
      <c r="W74" s="14">
        <f t="shared" si="9"/>
        <v>20</v>
      </c>
      <c r="X74" s="14">
        <f t="shared" si="13"/>
        <v>49</v>
      </c>
      <c r="AB74" s="14" t="s">
        <v>323</v>
      </c>
      <c r="AC74" s="14">
        <v>4</v>
      </c>
      <c r="AD74" s="14">
        <f t="shared" si="15"/>
        <v>50</v>
      </c>
      <c r="AE74" s="14">
        <f t="shared" si="11"/>
        <v>40</v>
      </c>
      <c r="AF74" s="14">
        <f t="shared" si="14"/>
        <v>163</v>
      </c>
    </row>
    <row r="75" spans="1:32" ht="16.5" x14ac:dyDescent="0.2">
      <c r="A75" s="14" t="s">
        <v>325</v>
      </c>
      <c r="B75" s="14">
        <v>5</v>
      </c>
      <c r="C75" s="14">
        <f t="shared" si="0"/>
        <v>100</v>
      </c>
      <c r="D75" s="14">
        <f t="shared" si="1"/>
        <v>10</v>
      </c>
      <c r="E75" s="14">
        <f t="shared" si="2"/>
        <v>25</v>
      </c>
      <c r="F75">
        <v>3</v>
      </c>
      <c r="G75" s="20"/>
      <c r="H75" s="20"/>
      <c r="I75" s="20"/>
      <c r="J75" s="20"/>
      <c r="K75" s="20"/>
      <c r="M75" s="20"/>
      <c r="N75" s="20"/>
      <c r="O75" s="20"/>
      <c r="P75" s="20"/>
      <c r="Q75" s="20"/>
      <c r="T75" s="14" t="s">
        <v>325</v>
      </c>
      <c r="U75" s="14">
        <v>5</v>
      </c>
      <c r="V75" s="14">
        <f t="shared" si="8"/>
        <v>100</v>
      </c>
      <c r="W75" s="14">
        <f t="shared" si="9"/>
        <v>5</v>
      </c>
      <c r="X75" s="14">
        <f t="shared" si="13"/>
        <v>12</v>
      </c>
      <c r="AB75" s="14" t="s">
        <v>325</v>
      </c>
      <c r="AC75" s="14">
        <v>5</v>
      </c>
      <c r="AD75" s="14">
        <f t="shared" si="15"/>
        <v>100</v>
      </c>
      <c r="AE75" s="14">
        <f t="shared" si="11"/>
        <v>40</v>
      </c>
      <c r="AF75" s="14">
        <f t="shared" si="14"/>
        <v>163</v>
      </c>
    </row>
    <row r="76" spans="1:32" ht="16.5" x14ac:dyDescent="0.2">
      <c r="A76" s="14" t="s">
        <v>324</v>
      </c>
      <c r="B76" s="14">
        <v>5</v>
      </c>
      <c r="C76" s="14">
        <f t="shared" si="0"/>
        <v>100</v>
      </c>
      <c r="D76" s="14">
        <f t="shared" si="1"/>
        <v>10</v>
      </c>
      <c r="E76" s="14">
        <f t="shared" si="2"/>
        <v>25</v>
      </c>
      <c r="F76">
        <v>3</v>
      </c>
      <c r="G76" s="20"/>
      <c r="H76" s="20"/>
      <c r="I76" s="20"/>
      <c r="J76" s="20"/>
      <c r="K76" s="20"/>
      <c r="M76" s="20"/>
      <c r="N76" s="20"/>
      <c r="O76" s="20"/>
      <c r="P76" s="20"/>
      <c r="Q76" s="20"/>
      <c r="T76" s="14" t="s">
        <v>324</v>
      </c>
      <c r="U76" s="14">
        <v>5</v>
      </c>
      <c r="V76" s="14">
        <f t="shared" si="8"/>
        <v>100</v>
      </c>
      <c r="W76" s="14">
        <f t="shared" si="9"/>
        <v>5</v>
      </c>
      <c r="X76" s="14">
        <f t="shared" si="13"/>
        <v>12</v>
      </c>
      <c r="AB76" s="14" t="s">
        <v>324</v>
      </c>
      <c r="AC76" s="14">
        <v>5</v>
      </c>
      <c r="AD76" s="14">
        <f t="shared" si="15"/>
        <v>100</v>
      </c>
      <c r="AE76" s="14">
        <f t="shared" si="11"/>
        <v>40</v>
      </c>
      <c r="AF76" s="14">
        <f t="shared" si="14"/>
        <v>163</v>
      </c>
    </row>
    <row r="77" spans="1:32" ht="16.5" x14ac:dyDescent="0.2">
      <c r="A77" s="14" t="s">
        <v>329</v>
      </c>
      <c r="B77" s="14">
        <v>4</v>
      </c>
      <c r="C77" s="14">
        <f t="shared" si="0"/>
        <v>50</v>
      </c>
      <c r="D77" s="14">
        <f t="shared" si="1"/>
        <v>20</v>
      </c>
      <c r="E77" s="14">
        <f t="shared" si="2"/>
        <v>49</v>
      </c>
      <c r="F77">
        <v>3</v>
      </c>
      <c r="G77" s="20"/>
      <c r="H77" s="20"/>
      <c r="I77" s="20"/>
      <c r="J77" s="20"/>
      <c r="K77" s="20"/>
      <c r="M77" s="20"/>
      <c r="N77" s="20"/>
      <c r="O77" s="20"/>
      <c r="P77" s="20"/>
      <c r="Q77" s="20"/>
      <c r="T77" s="14" t="s">
        <v>329</v>
      </c>
      <c r="U77" s="14">
        <v>4</v>
      </c>
      <c r="V77" s="14">
        <f t="shared" si="8"/>
        <v>50</v>
      </c>
      <c r="W77" s="14">
        <f t="shared" si="9"/>
        <v>20</v>
      </c>
      <c r="X77" s="14">
        <f t="shared" si="13"/>
        <v>49</v>
      </c>
      <c r="AB77" s="14" t="s">
        <v>329</v>
      </c>
      <c r="AC77" s="14">
        <v>4</v>
      </c>
      <c r="AD77" s="14">
        <f t="shared" si="15"/>
        <v>50</v>
      </c>
      <c r="AE77" s="14">
        <f t="shared" si="11"/>
        <v>40</v>
      </c>
      <c r="AF77" s="14">
        <f t="shared" si="14"/>
        <v>163</v>
      </c>
    </row>
    <row r="78" spans="1:32" ht="16.5" x14ac:dyDescent="0.2">
      <c r="A78" s="14" t="s">
        <v>316</v>
      </c>
      <c r="B78" s="14">
        <v>6</v>
      </c>
      <c r="C78" s="14">
        <f t="shared" si="0"/>
        <v>250</v>
      </c>
      <c r="D78" s="14">
        <f t="shared" si="1"/>
        <v>4</v>
      </c>
      <c r="E78" s="14">
        <f t="shared" si="2"/>
        <v>10</v>
      </c>
      <c r="F78">
        <v>4</v>
      </c>
      <c r="G78" s="20"/>
      <c r="H78" s="20"/>
      <c r="I78" s="20"/>
      <c r="J78" s="20"/>
      <c r="K78" s="20"/>
      <c r="M78" s="20"/>
      <c r="N78" s="20"/>
      <c r="O78" s="20"/>
      <c r="P78" s="20"/>
      <c r="Q78" s="20"/>
      <c r="T78" s="14" t="s">
        <v>316</v>
      </c>
      <c r="U78" s="14">
        <v>6</v>
      </c>
      <c r="V78" s="14">
        <f t="shared" si="8"/>
        <v>250</v>
      </c>
      <c r="W78" s="14">
        <f t="shared" si="9"/>
        <v>2</v>
      </c>
      <c r="X78" s="14">
        <f t="shared" si="13"/>
        <v>5</v>
      </c>
      <c r="AB78" s="14" t="s">
        <v>316</v>
      </c>
      <c r="AC78" s="14">
        <v>6</v>
      </c>
      <c r="AD78" s="14">
        <f t="shared" si="15"/>
        <v>250</v>
      </c>
      <c r="AE78" s="14">
        <f t="shared" si="11"/>
        <v>8</v>
      </c>
      <c r="AF78" s="14">
        <f t="shared" si="14"/>
        <v>33</v>
      </c>
    </row>
    <row r="79" spans="1:32" ht="16.5" x14ac:dyDescent="0.2">
      <c r="A79" s="14" t="s">
        <v>321</v>
      </c>
      <c r="B79" s="14">
        <v>6</v>
      </c>
      <c r="C79" s="14">
        <f t="shared" si="0"/>
        <v>250</v>
      </c>
      <c r="D79" s="14">
        <f t="shared" si="1"/>
        <v>4</v>
      </c>
      <c r="E79" s="14">
        <f t="shared" si="2"/>
        <v>10</v>
      </c>
      <c r="F79">
        <v>4</v>
      </c>
      <c r="G79" s="20"/>
      <c r="H79" s="20"/>
      <c r="I79" s="20"/>
      <c r="J79" s="20"/>
      <c r="K79" s="20"/>
      <c r="M79" s="20"/>
      <c r="N79" s="20"/>
      <c r="O79" s="20"/>
      <c r="P79" s="20"/>
      <c r="Q79" s="20"/>
      <c r="T79" s="14" t="s">
        <v>321</v>
      </c>
      <c r="U79" s="14">
        <v>6</v>
      </c>
      <c r="V79" s="14">
        <f t="shared" si="8"/>
        <v>250</v>
      </c>
      <c r="W79" s="14">
        <f t="shared" si="9"/>
        <v>2</v>
      </c>
      <c r="X79" s="14">
        <f t="shared" si="13"/>
        <v>5</v>
      </c>
      <c r="AB79" s="14" t="s">
        <v>321</v>
      </c>
      <c r="AC79" s="14">
        <v>6</v>
      </c>
      <c r="AD79" s="14">
        <f t="shared" si="15"/>
        <v>250</v>
      </c>
      <c r="AE79" s="14">
        <f t="shared" si="11"/>
        <v>8</v>
      </c>
      <c r="AF79" s="14">
        <f t="shared" si="14"/>
        <v>33</v>
      </c>
    </row>
    <row r="80" spans="1:32" ht="16.5" x14ac:dyDescent="0.2">
      <c r="A80" s="14" t="s">
        <v>469</v>
      </c>
      <c r="B80" s="14">
        <v>5</v>
      </c>
      <c r="C80" s="14">
        <f t="shared" si="0"/>
        <v>100</v>
      </c>
      <c r="D80" s="14">
        <f t="shared" si="1"/>
        <v>10</v>
      </c>
      <c r="E80" s="14">
        <f t="shared" si="2"/>
        <v>25</v>
      </c>
      <c r="F80">
        <v>3</v>
      </c>
      <c r="G80" s="20"/>
      <c r="H80" s="20"/>
      <c r="I80" s="20"/>
      <c r="J80" s="20"/>
      <c r="K80" s="20"/>
      <c r="M80" s="20"/>
      <c r="N80" s="20"/>
      <c r="O80" s="20"/>
      <c r="P80" s="20"/>
      <c r="Q80" s="20"/>
      <c r="T80" s="14" t="s">
        <v>469</v>
      </c>
      <c r="U80" s="14">
        <v>5</v>
      </c>
      <c r="V80" s="14">
        <f t="shared" si="8"/>
        <v>100</v>
      </c>
      <c r="W80" s="14">
        <f t="shared" si="9"/>
        <v>5</v>
      </c>
      <c r="X80" s="14">
        <f t="shared" si="13"/>
        <v>12</v>
      </c>
      <c r="AB80" s="14" t="s">
        <v>469</v>
      </c>
      <c r="AC80" s="14">
        <v>5</v>
      </c>
      <c r="AD80" s="14">
        <f t="shared" si="15"/>
        <v>100</v>
      </c>
      <c r="AE80" s="14">
        <f t="shared" si="11"/>
        <v>40</v>
      </c>
      <c r="AF80" s="14">
        <f t="shared" si="14"/>
        <v>163</v>
      </c>
    </row>
  </sheetData>
  <mergeCells count="15">
    <mergeCell ref="A2:A4"/>
    <mergeCell ref="A5:A6"/>
    <mergeCell ref="A7:A9"/>
    <mergeCell ref="A10:A13"/>
    <mergeCell ref="I10:I13"/>
    <mergeCell ref="A19:A21"/>
    <mergeCell ref="A54:F54"/>
    <mergeCell ref="T54:Y54"/>
    <mergeCell ref="AB54:AG54"/>
    <mergeCell ref="A16:A18"/>
    <mergeCell ref="A58:E58"/>
    <mergeCell ref="G58:K58"/>
    <mergeCell ref="M58:Q58"/>
    <mergeCell ref="T58:X58"/>
    <mergeCell ref="AB58:AF58"/>
  </mergeCells>
  <phoneticPr fontId="2" type="noConversion"/>
  <dataValidations count="3">
    <dataValidation type="list" allowBlank="1" showInputMessage="1" showErrorMessage="1" sqref="D2">
      <formula1>"T4,T3,T2,T1"</formula1>
    </dataValidation>
    <dataValidation type="list" allowBlank="1" showInputMessage="1" showErrorMessage="1" sqref="F23 F2:F21">
      <formula1>"很容易,容易,一般,难,很难"</formula1>
    </dataValidation>
    <dataValidation type="list" allowBlank="1" showInputMessage="1" showErrorMessage="1" sqref="E23 E2:E21">
      <formula1>"R,SR,SSR"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4577" r:id="rId4">
          <objectPr defaultSize="0" r:id="rId5">
            <anchor moveWithCells="1">
              <from>
                <xdr:col>0</xdr:col>
                <xdr:colOff>19050</xdr:colOff>
                <xdr:row>22</xdr:row>
                <xdr:rowOff>19050</xdr:rowOff>
              </from>
              <to>
                <xdr:col>8</xdr:col>
                <xdr:colOff>447675</xdr:colOff>
                <xdr:row>50</xdr:row>
                <xdr:rowOff>19050</xdr:rowOff>
              </to>
            </anchor>
          </objectPr>
        </oleObject>
      </mc:Choice>
      <mc:Fallback>
        <oleObject progId="Visio.Drawing.15" shapeId="2457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49" t="s">
        <v>218</v>
      </c>
      <c r="B2" s="49"/>
      <c r="C2" s="49"/>
      <c r="D2" s="49"/>
      <c r="E2" s="49"/>
      <c r="F2" s="49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文档说明</vt:lpstr>
      <vt:lpstr>价值概述</vt:lpstr>
      <vt:lpstr>挂机关卡</vt:lpstr>
      <vt:lpstr>#卡牌投放思路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2019-04-28T13:31:58Z</dcterms:modified>
</cp:coreProperties>
</file>