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1"/>
  </bookViews>
  <sheets>
    <sheet name="Index" sheetId="1" r:id="rId1"/>
    <sheet name="科技主表" sheetId="2" r:id="rId2"/>
    <sheet name="科技等级效果表" sheetId="3" r:id="rId3"/>
    <sheet name="效果查询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4" i="3"/>
  <c r="G78" i="3"/>
  <c r="G77" i="3"/>
  <c r="G76" i="3"/>
  <c r="G75" i="3"/>
  <c r="G74" i="3"/>
  <c r="G53" i="3"/>
  <c r="G58" i="3" s="1"/>
  <c r="G63" i="3" s="1"/>
  <c r="G68" i="3" s="1"/>
  <c r="G52" i="3"/>
  <c r="G57" i="3" s="1"/>
  <c r="G62" i="3" s="1"/>
  <c r="G67" i="3" s="1"/>
  <c r="G51" i="3"/>
  <c r="G56" i="3" s="1"/>
  <c r="G61" i="3" s="1"/>
  <c r="G66" i="3" s="1"/>
  <c r="G50" i="3"/>
  <c r="G55" i="3" s="1"/>
  <c r="G60" i="3" s="1"/>
  <c r="G65" i="3" s="1"/>
  <c r="G49" i="3"/>
  <c r="G54" i="3" s="1"/>
  <c r="G59" i="3" s="1"/>
  <c r="G64" i="3" s="1"/>
  <c r="G10" i="3" l="1"/>
  <c r="G15" i="3" s="1"/>
  <c r="G20" i="3" s="1"/>
  <c r="G25" i="3" s="1"/>
  <c r="G11" i="3"/>
  <c r="G12" i="3"/>
  <c r="G13" i="3"/>
  <c r="G14" i="3"/>
  <c r="G19" i="3" s="1"/>
  <c r="G24" i="3" s="1"/>
  <c r="G16" i="3"/>
  <c r="G21" i="3" s="1"/>
  <c r="G26" i="3" s="1"/>
  <c r="G17" i="3"/>
  <c r="G22" i="3" s="1"/>
  <c r="G27" i="3" s="1"/>
  <c r="G18" i="3"/>
  <c r="G23" i="3" s="1"/>
  <c r="G28" i="3" s="1"/>
  <c r="G9" i="3"/>
  <c r="T5" i="3" l="1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4" i="3"/>
  <c r="N10" i="3"/>
  <c r="N11" i="3"/>
  <c r="N12" i="3"/>
  <c r="N13" i="3"/>
  <c r="N18" i="3" s="1"/>
  <c r="N23" i="3" s="1"/>
  <c r="N28" i="3" s="1"/>
  <c r="N33" i="3" s="1"/>
  <c r="N38" i="3" s="1"/>
  <c r="N43" i="3" s="1"/>
  <c r="N48" i="3" s="1"/>
  <c r="N53" i="3" s="1"/>
  <c r="N58" i="3" s="1"/>
  <c r="N63" i="3" s="1"/>
  <c r="N68" i="3" s="1"/>
  <c r="N73" i="3" s="1"/>
  <c r="N78" i="3" s="1"/>
  <c r="N14" i="3"/>
  <c r="N15" i="3"/>
  <c r="N16" i="3"/>
  <c r="N17" i="3"/>
  <c r="N22" i="3" s="1"/>
  <c r="N27" i="3" s="1"/>
  <c r="N32" i="3" s="1"/>
  <c r="N37" i="3" s="1"/>
  <c r="N42" i="3" s="1"/>
  <c r="N47" i="3" s="1"/>
  <c r="N52" i="3" s="1"/>
  <c r="N57" i="3" s="1"/>
  <c r="N62" i="3" s="1"/>
  <c r="N67" i="3" s="1"/>
  <c r="N72" i="3" s="1"/>
  <c r="N77" i="3" s="1"/>
  <c r="N19" i="3"/>
  <c r="N20" i="3"/>
  <c r="N21" i="3"/>
  <c r="N26" i="3" s="1"/>
  <c r="N31" i="3" s="1"/>
  <c r="N36" i="3" s="1"/>
  <c r="N41" i="3" s="1"/>
  <c r="N46" i="3" s="1"/>
  <c r="N51" i="3" s="1"/>
  <c r="N56" i="3" s="1"/>
  <c r="N61" i="3" s="1"/>
  <c r="N66" i="3" s="1"/>
  <c r="N71" i="3" s="1"/>
  <c r="N76" i="3" s="1"/>
  <c r="N24" i="3"/>
  <c r="N25" i="3"/>
  <c r="N30" i="3" s="1"/>
  <c r="N35" i="3" s="1"/>
  <c r="N40" i="3" s="1"/>
  <c r="N45" i="3" s="1"/>
  <c r="N50" i="3" s="1"/>
  <c r="N55" i="3" s="1"/>
  <c r="N60" i="3" s="1"/>
  <c r="N65" i="3" s="1"/>
  <c r="N70" i="3" s="1"/>
  <c r="N75" i="3" s="1"/>
  <c r="N29" i="3"/>
  <c r="N34" i="3" s="1"/>
  <c r="N39" i="3" s="1"/>
  <c r="N44" i="3" s="1"/>
  <c r="N49" i="3" s="1"/>
  <c r="N54" i="3" s="1"/>
  <c r="N59" i="3" s="1"/>
  <c r="N64" i="3" s="1"/>
  <c r="N69" i="3" s="1"/>
  <c r="N74" i="3" s="1"/>
  <c r="N9" i="3"/>
  <c r="L10" i="3"/>
  <c r="L11" i="3"/>
  <c r="L12" i="3"/>
  <c r="L13" i="3"/>
  <c r="L18" i="3" s="1"/>
  <c r="L23" i="3" s="1"/>
  <c r="L28" i="3" s="1"/>
  <c r="L33" i="3" s="1"/>
  <c r="L38" i="3" s="1"/>
  <c r="L43" i="3" s="1"/>
  <c r="L48" i="3" s="1"/>
  <c r="L53" i="3" s="1"/>
  <c r="L58" i="3" s="1"/>
  <c r="L63" i="3" s="1"/>
  <c r="L68" i="3" s="1"/>
  <c r="L73" i="3" s="1"/>
  <c r="L78" i="3" s="1"/>
  <c r="L14" i="3"/>
  <c r="L15" i="3"/>
  <c r="L16" i="3"/>
  <c r="L17" i="3"/>
  <c r="L22" i="3" s="1"/>
  <c r="L27" i="3" s="1"/>
  <c r="L32" i="3" s="1"/>
  <c r="L37" i="3" s="1"/>
  <c r="L42" i="3" s="1"/>
  <c r="L47" i="3" s="1"/>
  <c r="L52" i="3" s="1"/>
  <c r="L57" i="3" s="1"/>
  <c r="L62" i="3" s="1"/>
  <c r="L67" i="3" s="1"/>
  <c r="L72" i="3" s="1"/>
  <c r="L77" i="3" s="1"/>
  <c r="L19" i="3"/>
  <c r="L20" i="3"/>
  <c r="L21" i="3"/>
  <c r="L26" i="3" s="1"/>
  <c r="L31" i="3" s="1"/>
  <c r="L36" i="3" s="1"/>
  <c r="L41" i="3" s="1"/>
  <c r="L46" i="3" s="1"/>
  <c r="L51" i="3" s="1"/>
  <c r="L56" i="3" s="1"/>
  <c r="L61" i="3" s="1"/>
  <c r="L66" i="3" s="1"/>
  <c r="L71" i="3" s="1"/>
  <c r="L76" i="3" s="1"/>
  <c r="L24" i="3"/>
  <c r="L25" i="3"/>
  <c r="L30" i="3" s="1"/>
  <c r="L35" i="3" s="1"/>
  <c r="L40" i="3" s="1"/>
  <c r="L45" i="3" s="1"/>
  <c r="L50" i="3" s="1"/>
  <c r="L55" i="3" s="1"/>
  <c r="L60" i="3" s="1"/>
  <c r="L65" i="3" s="1"/>
  <c r="L70" i="3" s="1"/>
  <c r="L75" i="3" s="1"/>
  <c r="L29" i="3"/>
  <c r="L34" i="3" s="1"/>
  <c r="L39" i="3" s="1"/>
  <c r="L44" i="3" s="1"/>
  <c r="L49" i="3" s="1"/>
  <c r="L54" i="3" s="1"/>
  <c r="L59" i="3" s="1"/>
  <c r="L64" i="3" s="1"/>
  <c r="L69" i="3" s="1"/>
  <c r="L74" i="3" s="1"/>
  <c r="L9" i="3"/>
  <c r="D36" i="3"/>
  <c r="D37" i="3"/>
  <c r="D42" i="3" s="1"/>
  <c r="D47" i="3" s="1"/>
  <c r="D52" i="3" s="1"/>
  <c r="D57" i="3" s="1"/>
  <c r="D62" i="3" s="1"/>
  <c r="D67" i="3" s="1"/>
  <c r="D72" i="3" s="1"/>
  <c r="D77" i="3" s="1"/>
  <c r="D38" i="3"/>
  <c r="D39" i="3"/>
  <c r="D40" i="3"/>
  <c r="D41" i="3"/>
  <c r="D46" i="3" s="1"/>
  <c r="D51" i="3" s="1"/>
  <c r="D56" i="3" s="1"/>
  <c r="D61" i="3" s="1"/>
  <c r="D66" i="3" s="1"/>
  <c r="D71" i="3" s="1"/>
  <c r="D76" i="3" s="1"/>
  <c r="D43" i="3"/>
  <c r="D48" i="3" s="1"/>
  <c r="D53" i="3" s="1"/>
  <c r="D58" i="3" s="1"/>
  <c r="D63" i="3" s="1"/>
  <c r="D68" i="3" s="1"/>
  <c r="D73" i="3" s="1"/>
  <c r="D78" i="3" s="1"/>
  <c r="D44" i="3"/>
  <c r="D45" i="3"/>
  <c r="D50" i="3" s="1"/>
  <c r="D55" i="3" s="1"/>
  <c r="D60" i="3" s="1"/>
  <c r="D65" i="3" s="1"/>
  <c r="D70" i="3" s="1"/>
  <c r="D75" i="3" s="1"/>
  <c r="D49" i="3"/>
  <c r="D54" i="3" s="1"/>
  <c r="D59" i="3" s="1"/>
  <c r="D64" i="3" s="1"/>
  <c r="D69" i="3" s="1"/>
  <c r="D74" i="3" s="1"/>
  <c r="B23" i="3"/>
  <c r="B28" i="3" s="1"/>
  <c r="B33" i="3" s="1"/>
  <c r="B38" i="3" s="1"/>
  <c r="B43" i="3" s="1"/>
  <c r="B48" i="3" s="1"/>
  <c r="B53" i="3" s="1"/>
  <c r="B58" i="3" s="1"/>
  <c r="B63" i="3" s="1"/>
  <c r="B68" i="3" s="1"/>
  <c r="B73" i="3" s="1"/>
  <c r="B78" i="3" s="1"/>
  <c r="B24" i="3"/>
  <c r="B25" i="3"/>
  <c r="B26" i="3"/>
  <c r="B27" i="3"/>
  <c r="B32" i="3" s="1"/>
  <c r="B37" i="3" s="1"/>
  <c r="B42" i="3" s="1"/>
  <c r="B47" i="3" s="1"/>
  <c r="B52" i="3" s="1"/>
  <c r="B57" i="3" s="1"/>
  <c r="B62" i="3" s="1"/>
  <c r="B67" i="3" s="1"/>
  <c r="B72" i="3" s="1"/>
  <c r="B77" i="3" s="1"/>
  <c r="B29" i="3"/>
  <c r="B30" i="3"/>
  <c r="B31" i="3"/>
  <c r="B36" i="3" s="1"/>
  <c r="B41" i="3" s="1"/>
  <c r="B46" i="3" s="1"/>
  <c r="B51" i="3" s="1"/>
  <c r="B56" i="3" s="1"/>
  <c r="B61" i="3" s="1"/>
  <c r="B66" i="3" s="1"/>
  <c r="B71" i="3" s="1"/>
  <c r="B76" i="3" s="1"/>
  <c r="B34" i="3"/>
  <c r="B35" i="3"/>
  <c r="B40" i="3" s="1"/>
  <c r="B45" i="3" s="1"/>
  <c r="B50" i="3" s="1"/>
  <c r="B55" i="3" s="1"/>
  <c r="B60" i="3" s="1"/>
  <c r="B65" i="3" s="1"/>
  <c r="B70" i="3" s="1"/>
  <c r="B75" i="3" s="1"/>
  <c r="B39" i="3"/>
  <c r="B44" i="3" s="1"/>
  <c r="B49" i="3" s="1"/>
  <c r="B54" i="3" s="1"/>
  <c r="B59" i="3" s="1"/>
  <c r="B64" i="3" s="1"/>
  <c r="B69" i="3" s="1"/>
  <c r="B74" i="3" s="1"/>
  <c r="B10" i="3"/>
  <c r="B11" i="3"/>
  <c r="B16" i="3" s="1"/>
  <c r="B21" i="3" s="1"/>
  <c r="B12" i="3"/>
  <c r="B13" i="3"/>
  <c r="B18" i="3" s="1"/>
  <c r="B14" i="3"/>
  <c r="B15" i="3"/>
  <c r="B17" i="3"/>
  <c r="B22" i="3" s="1"/>
  <c r="B19" i="3"/>
  <c r="B20" i="3"/>
  <c r="B9" i="3"/>
  <c r="D10" i="3"/>
  <c r="D11" i="3"/>
  <c r="D12" i="3"/>
  <c r="D13" i="3"/>
  <c r="D18" i="3" s="1"/>
  <c r="D23" i="3" s="1"/>
  <c r="D28" i="3" s="1"/>
  <c r="D33" i="3" s="1"/>
  <c r="D14" i="3"/>
  <c r="D19" i="3" s="1"/>
  <c r="D24" i="3" s="1"/>
  <c r="D29" i="3" s="1"/>
  <c r="D34" i="3" s="1"/>
  <c r="D15" i="3"/>
  <c r="D16" i="3"/>
  <c r="D17" i="3"/>
  <c r="D22" i="3" s="1"/>
  <c r="D27" i="3" s="1"/>
  <c r="D32" i="3" s="1"/>
  <c r="D20" i="3"/>
  <c r="D21" i="3"/>
  <c r="D26" i="3" s="1"/>
  <c r="D31" i="3" s="1"/>
  <c r="D25" i="3"/>
  <c r="D30" i="3" s="1"/>
  <c r="D35" i="3" s="1"/>
  <c r="D9" i="3"/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4" i="2"/>
  <c r="D17" i="2" l="1"/>
  <c r="D18" i="2"/>
  <c r="D5" i="2" l="1"/>
  <c r="D6" i="2"/>
  <c r="D7" i="2"/>
  <c r="D8" i="2"/>
  <c r="D9" i="2"/>
  <c r="D10" i="2"/>
  <c r="D11" i="2"/>
  <c r="D12" i="2"/>
  <c r="D13" i="2"/>
  <c r="D14" i="2"/>
  <c r="D15" i="2"/>
  <c r="D16" i="2"/>
  <c r="D4" i="2"/>
</calcChain>
</file>

<file path=xl/sharedStrings.xml><?xml version="1.0" encoding="utf-8"?>
<sst xmlns="http://schemas.openxmlformats.org/spreadsheetml/2006/main" count="646" uniqueCount="212">
  <si>
    <t>科技1</t>
    <phoneticPr fontId="1" type="noConversion"/>
  </si>
  <si>
    <t>科技2</t>
  </si>
  <si>
    <t>科技3</t>
  </si>
  <si>
    <t>科技4</t>
  </si>
  <si>
    <t>科技5</t>
  </si>
  <si>
    <t>科技6</t>
  </si>
  <si>
    <t>科技7</t>
  </si>
  <si>
    <t>科技8</t>
  </si>
  <si>
    <t>科技9</t>
  </si>
  <si>
    <t>科技10</t>
  </si>
  <si>
    <t>科技11</t>
  </si>
  <si>
    <t>科技12</t>
  </si>
  <si>
    <t>科技13</t>
  </si>
  <si>
    <t>科技14</t>
  </si>
  <si>
    <t>前置1科技</t>
    <phoneticPr fontId="1" type="noConversion"/>
  </si>
  <si>
    <t>ui_t_Nationwar_014</t>
    <phoneticPr fontId="1" type="noConversion"/>
  </si>
  <si>
    <t xml:space="preserve">Id </t>
    <phoneticPr fontId="1" type="noConversion"/>
  </si>
  <si>
    <t>名称</t>
    <phoneticPr fontId="1" type="noConversion"/>
  </si>
  <si>
    <t>描述</t>
    <phoneticPr fontId="1" type="noConversion"/>
  </si>
  <si>
    <t>icon</t>
    <phoneticPr fontId="1" type="noConversion"/>
  </si>
  <si>
    <t>坐标x</t>
    <phoneticPr fontId="1" type="noConversion"/>
  </si>
  <si>
    <t>坐标y</t>
    <phoneticPr fontId="1" type="noConversion"/>
  </si>
  <si>
    <t>后置科技</t>
    <phoneticPr fontId="1" type="noConversion"/>
  </si>
  <si>
    <t>前置1等级</t>
    <phoneticPr fontId="1" type="noConversion"/>
  </si>
  <si>
    <t>前置2科技</t>
    <phoneticPr fontId="1" type="noConversion"/>
  </si>
  <si>
    <t>前置2等级</t>
    <phoneticPr fontId="1" type="noConversion"/>
  </si>
  <si>
    <t>前置3科技</t>
    <phoneticPr fontId="1" type="noConversion"/>
  </si>
  <si>
    <t>前置3等级</t>
    <phoneticPr fontId="1" type="noConversion"/>
  </si>
  <si>
    <t>前置4科技</t>
    <phoneticPr fontId="1" type="noConversion"/>
  </si>
  <si>
    <t>前置4等级</t>
    <phoneticPr fontId="1" type="noConversion"/>
  </si>
  <si>
    <t>等级上限</t>
    <phoneticPr fontId="1" type="noConversion"/>
  </si>
  <si>
    <t>Id</t>
  </si>
  <si>
    <t>TechName</t>
    <phoneticPr fontId="1" type="noConversion"/>
  </si>
  <si>
    <t>TechDes</t>
    <phoneticPr fontId="1" type="noConversion"/>
  </si>
  <si>
    <t>TechIcon</t>
    <phoneticPr fontId="1" type="noConversion"/>
  </si>
  <si>
    <t>Next</t>
    <phoneticPr fontId="1" type="noConversion"/>
  </si>
  <si>
    <t>Front[1].Id</t>
    <phoneticPr fontId="1" type="noConversion"/>
  </si>
  <si>
    <t>Front[1].Lv</t>
    <phoneticPr fontId="1" type="noConversion"/>
  </si>
  <si>
    <t>Front[2].Id</t>
  </si>
  <si>
    <t>Front[2].Lv</t>
  </si>
  <si>
    <t>Front[3].Id</t>
  </si>
  <si>
    <t>Front[3].Lv</t>
  </si>
  <si>
    <t>Front[4].Id</t>
  </si>
  <si>
    <t>Front[4].Lv</t>
  </si>
  <si>
    <t>LvMax</t>
    <phoneticPr fontId="1" type="noConversion"/>
  </si>
  <si>
    <t>string:&lt;</t>
  </si>
  <si>
    <t>int:&lt;</t>
    <phoneticPr fontId="1" type="noConversion"/>
  </si>
  <si>
    <t>int:ae&lt;</t>
    <phoneticPr fontId="1" type="noConversion"/>
  </si>
  <si>
    <t>int:e&lt;&gt;</t>
    <phoneticPr fontId="1" type="noConversion"/>
  </si>
  <si>
    <t>int:e&lt;&gt;</t>
    <phoneticPr fontId="1" type="noConversion"/>
  </si>
  <si>
    <t>科技15</t>
  </si>
  <si>
    <t>Id</t>
    <phoneticPr fontId="1" type="noConversion"/>
  </si>
  <si>
    <t>TechId</t>
    <phoneticPr fontId="1" type="noConversion"/>
  </si>
  <si>
    <t>TechId</t>
    <phoneticPr fontId="1" type="noConversion"/>
  </si>
  <si>
    <t>int:&lt;</t>
    <phoneticPr fontId="1" type="noConversion"/>
  </si>
  <si>
    <t>主键</t>
  </si>
  <si>
    <t>Id</t>
    <phoneticPr fontId="1" type="noConversion"/>
  </si>
  <si>
    <t>int:&gt;</t>
    <phoneticPr fontId="1" type="noConversion"/>
  </si>
  <si>
    <t>主键</t>
    <phoneticPr fontId="1" type="noConversion"/>
  </si>
  <si>
    <t>int:&lt;&gt;</t>
    <phoneticPr fontId="1" type="noConversion"/>
  </si>
  <si>
    <t>HelpCol</t>
    <phoneticPr fontId="1" type="noConversion"/>
  </si>
  <si>
    <t>string:</t>
    <phoneticPr fontId="1" type="noConversion"/>
  </si>
  <si>
    <t>辅助列</t>
    <phoneticPr fontId="1" type="noConversion"/>
  </si>
  <si>
    <t>等级</t>
    <phoneticPr fontId="1" type="noConversion"/>
  </si>
  <si>
    <t>Cost[1].Id</t>
    <phoneticPr fontId="1" type="noConversion"/>
  </si>
  <si>
    <t>Cost[1].Val</t>
    <phoneticPr fontId="1" type="noConversion"/>
  </si>
  <si>
    <t>消耗资源类型1</t>
    <phoneticPr fontId="1" type="noConversion"/>
  </si>
  <si>
    <t>消耗数量</t>
    <phoneticPr fontId="1" type="noConversion"/>
  </si>
  <si>
    <t>Cost[2].Id</t>
  </si>
  <si>
    <t>Cost[2].Val</t>
  </si>
  <si>
    <t>Cost[3].Id</t>
  </si>
  <si>
    <t>Cost[3].Val</t>
  </si>
  <si>
    <t>Cost[4].Id</t>
  </si>
  <si>
    <t>Cost[4].Val</t>
  </si>
  <si>
    <t>Cost[5].Id</t>
  </si>
  <si>
    <t>Cost[5].Val</t>
  </si>
  <si>
    <t>消耗资源类型2</t>
  </si>
  <si>
    <t>消耗资源类型3</t>
  </si>
  <si>
    <t>消耗资源类型4</t>
  </si>
  <si>
    <t>消耗资源类型5</t>
  </si>
  <si>
    <t>耗时(秒)</t>
    <phoneticPr fontId="1" type="noConversion"/>
  </si>
  <si>
    <t>item_id:e&lt;&gt;</t>
    <phoneticPr fontId="1" type="noConversion"/>
  </si>
  <si>
    <t>int:e&lt;&gt;</t>
    <phoneticPr fontId="1" type="noConversion"/>
  </si>
  <si>
    <t>木</t>
    <phoneticPr fontId="1" type="noConversion"/>
  </si>
  <si>
    <t>铁</t>
    <phoneticPr fontId="1" type="noConversion"/>
  </si>
  <si>
    <t>石</t>
    <phoneticPr fontId="1" type="noConversion"/>
  </si>
  <si>
    <t>粮</t>
    <phoneticPr fontId="1" type="noConversion"/>
  </si>
  <si>
    <t>float:&lt;&gt;</t>
    <phoneticPr fontId="1" type="noConversion"/>
  </si>
  <si>
    <t>sheet名</t>
  </si>
  <si>
    <t>导出客户端文件</t>
    <phoneticPr fontId="1" type="noConversion"/>
  </si>
  <si>
    <t>导出服务端文件</t>
    <phoneticPr fontId="1" type="noConversion"/>
  </si>
  <si>
    <t>屏蔽字段</t>
    <phoneticPr fontId="1" type="noConversion"/>
  </si>
  <si>
    <t>表注释</t>
    <phoneticPr fontId="1" type="noConversion"/>
  </si>
  <si>
    <t>是否导出</t>
    <phoneticPr fontId="1" type="noConversion"/>
  </si>
  <si>
    <t>常驻内存</t>
    <phoneticPr fontId="1" type="noConversion"/>
  </si>
  <si>
    <t>TechId</t>
    <phoneticPr fontId="1" type="noConversion"/>
  </si>
  <si>
    <t>Id</t>
    <phoneticPr fontId="1" type="noConversion"/>
  </si>
  <si>
    <t>科技Id</t>
    <phoneticPr fontId="1" type="noConversion"/>
  </si>
  <si>
    <t>Time</t>
    <phoneticPr fontId="1" type="noConversion"/>
  </si>
  <si>
    <t>TechId</t>
    <phoneticPr fontId="1" type="noConversion"/>
  </si>
  <si>
    <t>TechId,HelpCol,TechLv</t>
    <phoneticPr fontId="1" type="noConversion"/>
  </si>
  <si>
    <t>TechId,HelpCol,TechLv</t>
    <phoneticPr fontId="1" type="noConversion"/>
  </si>
  <si>
    <t>TechLv</t>
    <phoneticPr fontId="1" type="noConversion"/>
  </si>
  <si>
    <t>Lv</t>
    <phoneticPr fontId="1" type="noConversion"/>
  </si>
  <si>
    <t>national_tech.lua</t>
    <phoneticPr fontId="1" type="noConversion"/>
  </si>
  <si>
    <t>national_tech.txt</t>
    <phoneticPr fontId="1" type="noConversion"/>
  </si>
  <si>
    <t>national_tech.lua</t>
    <phoneticPr fontId="1" type="noConversion"/>
  </si>
  <si>
    <t>national_tech_effect.txt</t>
    <phoneticPr fontId="1" type="noConversion"/>
  </si>
  <si>
    <t>Pos.x</t>
    <phoneticPr fontId="1" type="noConversion"/>
  </si>
  <si>
    <t>Pos.y</t>
    <phoneticPr fontId="1" type="noConversion"/>
  </si>
  <si>
    <t>伐木精通</t>
    <phoneticPr fontId="4" type="noConversion"/>
  </si>
  <si>
    <t>银木产量提高</t>
    <phoneticPr fontId="1" type="noConversion"/>
  </si>
  <si>
    <t>冶炼精通</t>
    <phoneticPr fontId="4" type="noConversion"/>
  </si>
  <si>
    <t>赤铁产量提高</t>
    <phoneticPr fontId="1" type="noConversion"/>
  </si>
  <si>
    <t>采石精通</t>
    <phoneticPr fontId="4" type="noConversion"/>
  </si>
  <si>
    <t>精石产量提高</t>
    <phoneticPr fontId="1" type="noConversion"/>
  </si>
  <si>
    <t>耕犁精通</t>
    <phoneticPr fontId="4" type="noConversion"/>
  </si>
  <si>
    <t>灵谷产量提高</t>
    <phoneticPr fontId="1" type="noConversion"/>
  </si>
  <si>
    <t>高效利用</t>
    <phoneticPr fontId="4" type="noConversion"/>
  </si>
  <si>
    <t>资源产量提高</t>
    <phoneticPr fontId="1" type="noConversion"/>
  </si>
  <si>
    <t>仓库储量</t>
    <phoneticPr fontId="4" type="noConversion"/>
  </si>
  <si>
    <t>仓库资源容量提升</t>
    <phoneticPr fontId="1" type="noConversion"/>
  </si>
  <si>
    <t>采集银木</t>
    <phoneticPr fontId="4" type="noConversion"/>
  </si>
  <si>
    <t>采集获得银木数量提升</t>
    <phoneticPr fontId="1" type="noConversion"/>
  </si>
  <si>
    <t>采集赤铁</t>
    <phoneticPr fontId="4" type="noConversion"/>
  </si>
  <si>
    <t>采集获得赤铁数量提升</t>
    <phoneticPr fontId="1" type="noConversion"/>
  </si>
  <si>
    <t>采集灵谷</t>
    <phoneticPr fontId="4" type="noConversion"/>
  </si>
  <si>
    <t>采集获得灵谷数量提升</t>
    <phoneticPr fontId="1" type="noConversion"/>
  </si>
  <si>
    <t>采集精石</t>
    <phoneticPr fontId="4" type="noConversion"/>
  </si>
  <si>
    <t>采集获得精石数量提升</t>
    <phoneticPr fontId="1" type="noConversion"/>
  </si>
  <si>
    <t>采集加速</t>
    <phoneticPr fontId="4" type="noConversion"/>
  </si>
  <si>
    <t>采集资源速度提高</t>
    <phoneticPr fontId="1" type="noConversion"/>
  </si>
  <si>
    <t>采集加成</t>
    <phoneticPr fontId="4" type="noConversion"/>
  </si>
  <si>
    <t>采集获得资源数量提升</t>
    <phoneticPr fontId="4" type="noConversion"/>
  </si>
  <si>
    <t>行军加速</t>
    <phoneticPr fontId="4" type="noConversion"/>
  </si>
  <si>
    <t>队伍行军速度提升</t>
    <phoneticPr fontId="1" type="noConversion"/>
  </si>
  <si>
    <t>科研加速</t>
    <phoneticPr fontId="4" type="noConversion"/>
  </si>
  <si>
    <t>科技研究速度提升</t>
    <phoneticPr fontId="1" type="noConversion"/>
  </si>
  <si>
    <t>行动力上限</t>
    <phoneticPr fontId="4" type="noConversion"/>
  </si>
  <si>
    <t>卡牌行动力上限提升</t>
    <phoneticPr fontId="1" type="noConversion"/>
  </si>
  <si>
    <t>行动力恢复</t>
    <phoneticPr fontId="4" type="noConversion"/>
  </si>
  <si>
    <t>卡牌行动力恢复速度提高</t>
    <phoneticPr fontId="1" type="noConversion"/>
  </si>
  <si>
    <t>军力上限</t>
    <phoneticPr fontId="4" type="noConversion"/>
  </si>
  <si>
    <t>卡牌军力值上限提升</t>
    <phoneticPr fontId="1" type="noConversion"/>
  </si>
  <si>
    <t>储备军力上限</t>
    <phoneticPr fontId="4" type="noConversion"/>
  </si>
  <si>
    <t>储备军力上限提升</t>
    <phoneticPr fontId="1" type="noConversion"/>
  </si>
  <si>
    <t>储备军力恢复</t>
    <phoneticPr fontId="4" type="noConversion"/>
  </si>
  <si>
    <t>储备军力恢复速度提升</t>
    <phoneticPr fontId="1" type="noConversion"/>
  </si>
  <si>
    <t>队列上限</t>
    <phoneticPr fontId="4" type="noConversion"/>
  </si>
  <si>
    <t>最大队伍数量提高</t>
    <phoneticPr fontId="1" type="noConversion"/>
  </si>
  <si>
    <t>伤害提升</t>
    <phoneticPr fontId="4" type="noConversion"/>
  </si>
  <si>
    <t>造成伤害提升</t>
    <phoneticPr fontId="1" type="noConversion"/>
  </si>
  <si>
    <t>伤害减免</t>
    <phoneticPr fontId="4" type="noConversion"/>
  </si>
  <si>
    <t>受到伤害减免</t>
    <phoneticPr fontId="1" type="noConversion"/>
  </si>
  <si>
    <t>科技效果id</t>
    <phoneticPr fontId="1" type="noConversion"/>
  </si>
  <si>
    <t>名称</t>
    <phoneticPr fontId="1" type="noConversion"/>
  </si>
  <si>
    <t>效果</t>
    <phoneticPr fontId="1" type="noConversion"/>
  </si>
  <si>
    <t>数值类型</t>
    <phoneticPr fontId="1" type="noConversion"/>
  </si>
  <si>
    <t>百分比</t>
    <phoneticPr fontId="1" type="noConversion"/>
  </si>
  <si>
    <t>数值</t>
    <phoneticPr fontId="1" type="noConversion"/>
  </si>
  <si>
    <t>数值</t>
    <phoneticPr fontId="1" type="noConversion"/>
  </si>
  <si>
    <t>百分比</t>
    <phoneticPr fontId="1" type="noConversion"/>
  </si>
  <si>
    <t>征募速度提升</t>
    <phoneticPr fontId="1" type="noConversion"/>
  </si>
  <si>
    <t>数值</t>
    <phoneticPr fontId="1" type="noConversion"/>
  </si>
  <si>
    <t>百分比</t>
    <phoneticPr fontId="1" type="noConversion"/>
  </si>
  <si>
    <t>数值</t>
    <phoneticPr fontId="1" type="noConversion"/>
  </si>
  <si>
    <t>百分比</t>
    <phoneticPr fontId="1" type="noConversion"/>
  </si>
  <si>
    <t>百分比</t>
    <phoneticPr fontId="1" type="noConversion"/>
  </si>
  <si>
    <t>布尔型</t>
    <phoneticPr fontId="1" type="noConversion"/>
  </si>
  <si>
    <t>解锁队伍的采集功能</t>
    <phoneticPr fontId="1" type="noConversion"/>
  </si>
  <si>
    <t>解锁队伍的驻守功能</t>
    <phoneticPr fontId="1" type="noConversion"/>
  </si>
  <si>
    <t>驻守解锁</t>
    <phoneticPr fontId="4" type="noConversion"/>
  </si>
  <si>
    <t>采集解锁</t>
    <phoneticPr fontId="1" type="noConversion"/>
  </si>
  <si>
    <t>作用公式</t>
    <phoneticPr fontId="1" type="noConversion"/>
  </si>
  <si>
    <t>征募加速</t>
    <phoneticPr fontId="4" type="noConversion"/>
  </si>
  <si>
    <t>实际征募时间=基础征募时间/(1+科技征募加成%+其他征募加成%-其他征募减成%)，其他包括地形影响、国战天赋等</t>
    <phoneticPr fontId="1" type="noConversion"/>
  </si>
  <si>
    <t>实际上限=基础上限+科技增加上限+国战天赋增加</t>
    <phoneticPr fontId="1" type="noConversion"/>
  </si>
  <si>
    <t>该产量是对四种资源全生效的加成</t>
    <phoneticPr fontId="1" type="noConversion"/>
  </si>
  <si>
    <t>实际行军时间=基础行军时间/(1+科技加成%+)</t>
    <phoneticPr fontId="1" type="noConversion"/>
  </si>
  <si>
    <t>实际科研时间=基础科研时间/(1+总提升百分比)</t>
    <phoneticPr fontId="1" type="noConversion"/>
  </si>
  <si>
    <t>实际上限=卡牌基础上限+科技增加+国战天赋增加</t>
    <phoneticPr fontId="1" type="noConversion"/>
  </si>
  <si>
    <t>卡牌总行动力恢复速率=基础速率/(1+总提升百分比)</t>
    <phoneticPr fontId="1" type="noConversion"/>
  </si>
  <si>
    <t>实际上限=城镇基础上限+科技增加+国战天赋增加</t>
    <phoneticPr fontId="1" type="noConversion"/>
  </si>
  <si>
    <t>恢复速率=基础速率/(1+总提升百分比)</t>
    <phoneticPr fontId="1" type="noConversion"/>
  </si>
  <si>
    <t>实际上限=基础上限+科技增加</t>
    <phoneticPr fontId="1" type="noConversion"/>
  </si>
  <si>
    <t>备注</t>
    <phoneticPr fontId="1" type="noConversion"/>
  </si>
  <si>
    <t>#note</t>
  </si>
  <si>
    <t>string:&lt;&gt;</t>
  </si>
  <si>
    <t>Effect[1].Type</t>
    <phoneticPr fontId="1" type="noConversion"/>
  </si>
  <si>
    <t>Effect[1].Value</t>
    <phoneticPr fontId="1" type="noConversion"/>
  </si>
  <si>
    <t>效果类型1</t>
    <phoneticPr fontId="1" type="noConversion"/>
  </si>
  <si>
    <t>效果数值2</t>
    <phoneticPr fontId="1" type="noConversion"/>
  </si>
  <si>
    <t>Effect[2].Type</t>
  </si>
  <si>
    <t>Effect[2].Value</t>
  </si>
  <si>
    <t>Effect[3].Type</t>
  </si>
  <si>
    <t>Effect[3].Value</t>
  </si>
  <si>
    <t>效果类型2</t>
  </si>
  <si>
    <t>效果数值3</t>
  </si>
  <si>
    <t>效果类型3</t>
  </si>
  <si>
    <t>效果数值4</t>
  </si>
  <si>
    <t>float:e&lt;&gt;</t>
    <phoneticPr fontId="1" type="noConversion"/>
  </si>
  <si>
    <t>实际产量=(占领资源点产量+科技产量)*(1+联盟加成%+科技加成%)+联盟占领城市加成</t>
    <phoneticPr fontId="1" type="noConversion"/>
  </si>
  <si>
    <t>实际产量=(占领资源点产量+科技产量)*(1+联盟加成%+科技加成%)+联盟占领城市加成</t>
    <phoneticPr fontId="1" type="noConversion"/>
  </si>
  <si>
    <t>1.开启功能 0.不开启</t>
    <phoneticPr fontId="1" type="noConversion"/>
  </si>
  <si>
    <t>科技等级效果表</t>
    <phoneticPr fontId="1" type="noConversion"/>
  </si>
  <si>
    <t>科技等级效果表</t>
    <phoneticPr fontId="1" type="noConversion"/>
  </si>
  <si>
    <t>科技主表</t>
    <phoneticPr fontId="1" type="noConversion"/>
  </si>
  <si>
    <t>科技主表</t>
    <phoneticPr fontId="1" type="noConversion"/>
  </si>
  <si>
    <t>6101002#6101003</t>
    <phoneticPr fontId="1" type="noConversion"/>
  </si>
  <si>
    <t>6101004#6101005</t>
    <phoneticPr fontId="1" type="noConversion"/>
  </si>
  <si>
    <t>6101006#6101007</t>
    <phoneticPr fontId="1" type="noConversion"/>
  </si>
  <si>
    <t>6101010#6101011#6101012#6101013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</si>
</sst>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>
      <alignment horizontal="center" vertical="center"/>
    </xf>
    <xf numFmtId="0" fontId="3" fillId="2" borderId="0">
      <alignment horizontal="center" vertical="top" wrapText="1"/>
    </xf>
    <xf numFmtId="0" fontId="2" fillId="0" borderId="1">
      <alignment vertical="top" wrapText="1"/>
    </xf>
  </cellStyleXfs>
  <cellXfs count="19">
    <xf numFmtId="0" fontId="0" fillId="0" borderId="0" xfId="0"/>
    <xf numFmtId="0" fontId="2" fillId="0" borderId="0" xfId="0" applyFont="1"/>
    <xf numFmtId="0" fontId="3" fillId="0" borderId="0" xfId="1">
      <alignment horizontal="center" vertical="center"/>
    </xf>
    <xf numFmtId="0" fontId="3" fillId="2" borderId="0" xfId="2">
      <alignment horizontal="center" vertical="top" wrapText="1"/>
    </xf>
    <xf numFmtId="0" fontId="3" fillId="0" borderId="0" xfId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1" applyFont="1" applyAlignment="1">
      <alignment horizontal="left" vertical="center"/>
    </xf>
    <xf numFmtId="0" fontId="3" fillId="2" borderId="0" xfId="2" applyFont="1">
      <alignment horizontal="center" vertical="top" wrapText="1"/>
    </xf>
    <xf numFmtId="0" fontId="2" fillId="0" borderId="1" xfId="3" applyFont="1">
      <alignment vertical="top" wrapText="1"/>
    </xf>
    <xf numFmtId="0" fontId="3" fillId="0" borderId="0" xfId="1" applyFill="1">
      <alignment horizontal="center" vertical="center"/>
    </xf>
    <xf numFmtId="0" fontId="3" fillId="2" borderId="0" xfId="2" applyFont="1" applyAlignment="1">
      <alignment horizontal="center" vertical="top"/>
    </xf>
    <xf numFmtId="0" fontId="2" fillId="0" borderId="0" xfId="0" applyFont="1" applyAlignment="1"/>
    <xf numFmtId="0" fontId="2" fillId="0" borderId="1" xfId="0" applyFont="1" applyBorder="1" applyAlignment="1"/>
    <xf numFmtId="0" fontId="2" fillId="0" borderId="1" xfId="0" applyFont="1" applyBorder="1" applyAlignment="1">
      <alignment vertical="center"/>
    </xf>
    <xf numFmtId="0" fontId="3" fillId="0" borderId="0" xfId="0" applyFont="1"/>
    <xf numFmtId="0" fontId="2" fillId="3" borderId="0" xfId="0" applyFont="1" applyFill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/>
    <xf numFmtId="0" fontId="2" fillId="0" borderId="1" xfId="3" applyFont="1" applyAlignment="1">
      <alignment vertical="top"/>
    </xf>
  </cellXfs>
  <cellStyles count="4">
    <cellStyle name="Grid" xfId="3"/>
    <cellStyle name="常规" xfId="0" builtinId="0"/>
    <cellStyle name="英文标题" xfId="1"/>
    <cellStyle name="中文标题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5"/>
  <sheetViews>
    <sheetView workbookViewId="0">
      <selection activeCell="C11" sqref="C11"/>
    </sheetView>
  </sheetViews>
  <sheetFormatPr defaultRowHeight="16.5" x14ac:dyDescent="0.3"/>
  <cols>
    <col min="1" max="4" width="20.75" style="11" customWidth="1"/>
    <col min="5" max="5" width="24" style="11" bestFit="1" customWidth="1"/>
    <col min="6" max="8" width="20.75" style="11" customWidth="1"/>
    <col min="9" max="16384" width="9" style="1"/>
  </cols>
  <sheetData>
    <row r="1" spans="1:8" x14ac:dyDescent="0.3">
      <c r="A1" s="10" t="s">
        <v>88</v>
      </c>
      <c r="B1" s="10" t="s">
        <v>89</v>
      </c>
      <c r="C1" s="10" t="s">
        <v>90</v>
      </c>
      <c r="D1" s="10" t="s">
        <v>55</v>
      </c>
      <c r="E1" s="10" t="s">
        <v>91</v>
      </c>
      <c r="F1" s="10" t="s">
        <v>92</v>
      </c>
      <c r="G1" s="10" t="s">
        <v>93</v>
      </c>
      <c r="H1" s="10" t="s">
        <v>94</v>
      </c>
    </row>
    <row r="2" spans="1:8" x14ac:dyDescent="0.3">
      <c r="A2" s="12" t="s">
        <v>207</v>
      </c>
      <c r="B2" s="12" t="s">
        <v>104</v>
      </c>
      <c r="C2" s="12"/>
      <c r="D2" s="12" t="s">
        <v>53</v>
      </c>
      <c r="E2" s="12" t="s">
        <v>99</v>
      </c>
      <c r="F2" s="12"/>
      <c r="G2" s="12" t="b">
        <v>1</v>
      </c>
      <c r="H2" s="12"/>
    </row>
    <row r="3" spans="1:8" x14ac:dyDescent="0.3">
      <c r="A3" s="12" t="s">
        <v>206</v>
      </c>
      <c r="B3" s="12"/>
      <c r="C3" s="12" t="s">
        <v>105</v>
      </c>
      <c r="D3" s="12" t="s">
        <v>96</v>
      </c>
      <c r="E3" s="12"/>
      <c r="F3" s="12"/>
      <c r="G3" s="12" t="b">
        <v>1</v>
      </c>
      <c r="H3" s="12"/>
    </row>
    <row r="4" spans="1:8" x14ac:dyDescent="0.3">
      <c r="A4" s="12" t="s">
        <v>205</v>
      </c>
      <c r="B4" s="12" t="s">
        <v>106</v>
      </c>
      <c r="C4" s="12"/>
      <c r="D4" s="12" t="s">
        <v>100</v>
      </c>
      <c r="E4" s="12" t="s">
        <v>101</v>
      </c>
      <c r="F4" s="12"/>
      <c r="G4" s="12" t="b">
        <v>1</v>
      </c>
      <c r="H4" s="12"/>
    </row>
    <row r="5" spans="1:8" x14ac:dyDescent="0.3">
      <c r="A5" s="12" t="s">
        <v>204</v>
      </c>
      <c r="B5" s="12"/>
      <c r="C5" s="12" t="s">
        <v>107</v>
      </c>
      <c r="D5" s="12" t="s">
        <v>96</v>
      </c>
      <c r="E5" s="12"/>
      <c r="F5" s="12"/>
      <c r="G5" s="12" t="b">
        <v>1</v>
      </c>
      <c r="H5" s="12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8"/>
  <sheetViews>
    <sheetView tabSelected="1" workbookViewId="0">
      <selection activeCell="H12" sqref="H12"/>
    </sheetView>
  </sheetViews>
  <sheetFormatPr defaultRowHeight="16.5" x14ac:dyDescent="0.3"/>
  <cols>
    <col min="1" max="2" width="9.625" style="1" bestFit="1" customWidth="1"/>
    <col min="3" max="4" width="9" style="1"/>
    <col min="5" max="5" width="20.5" style="1" bestFit="1" customWidth="1"/>
    <col min="6" max="7" width="9" style="1"/>
    <col min="8" max="8" width="12.5" style="1" bestFit="1" customWidth="1"/>
    <col min="9" max="16" width="10" style="1" bestFit="1" customWidth="1"/>
    <col min="17" max="16384" width="9" style="1"/>
  </cols>
  <sheetData>
    <row r="1" spans="1:24" s="5" customFormat="1" x14ac:dyDescent="0.3">
      <c r="A1" s="4" t="s">
        <v>56</v>
      </c>
      <c r="B1" s="4" t="s">
        <v>95</v>
      </c>
      <c r="C1" s="4" t="s">
        <v>32</v>
      </c>
      <c r="D1" s="4" t="s">
        <v>33</v>
      </c>
      <c r="E1" s="4" t="s">
        <v>34</v>
      </c>
      <c r="F1" s="4" t="s">
        <v>108</v>
      </c>
      <c r="G1" s="4" t="s">
        <v>109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  <c r="N1" s="4" t="s">
        <v>41</v>
      </c>
      <c r="O1" s="4" t="s">
        <v>42</v>
      </c>
      <c r="P1" s="4" t="s">
        <v>43</v>
      </c>
      <c r="Q1" s="4" t="s">
        <v>44</v>
      </c>
      <c r="R1" s="4"/>
      <c r="S1" s="4"/>
      <c r="T1" s="4"/>
      <c r="U1" s="4"/>
      <c r="V1" s="4"/>
      <c r="W1" s="4"/>
      <c r="X1" s="4"/>
    </row>
    <row r="2" spans="1:24" x14ac:dyDescent="0.3">
      <c r="A2" t="s">
        <v>57</v>
      </c>
      <c r="B2" t="s">
        <v>54</v>
      </c>
      <c r="C2" t="s">
        <v>45</v>
      </c>
      <c r="D2" t="s">
        <v>45</v>
      </c>
      <c r="E2" t="s">
        <v>45</v>
      </c>
      <c r="F2" t="s">
        <v>46</v>
      </c>
      <c r="G2" t="s">
        <v>46</v>
      </c>
      <c r="H2" t="s">
        <v>47</v>
      </c>
      <c r="I2" t="s">
        <v>48</v>
      </c>
      <c r="J2" t="s">
        <v>49</v>
      </c>
      <c r="K2" t="s">
        <v>49</v>
      </c>
      <c r="L2" t="s">
        <v>49</v>
      </c>
      <c r="M2" t="s">
        <v>49</v>
      </c>
      <c r="N2" t="s">
        <v>48</v>
      </c>
      <c r="O2" t="s">
        <v>48</v>
      </c>
      <c r="P2" t="s">
        <v>49</v>
      </c>
      <c r="Q2" t="s">
        <v>49</v>
      </c>
      <c r="R2"/>
      <c r="S2"/>
      <c r="T2"/>
      <c r="U2"/>
      <c r="V2"/>
      <c r="W2"/>
      <c r="X2"/>
    </row>
    <row r="3" spans="1:24" x14ac:dyDescent="0.3">
      <c r="A3" s="3" t="s">
        <v>58</v>
      </c>
      <c r="B3" s="3" t="s">
        <v>16</v>
      </c>
      <c r="C3" s="3" t="s">
        <v>17</v>
      </c>
      <c r="D3" s="3" t="s">
        <v>18</v>
      </c>
      <c r="E3" s="3" t="s">
        <v>19</v>
      </c>
      <c r="F3" s="3" t="s">
        <v>20</v>
      </c>
      <c r="G3" s="3" t="s">
        <v>21</v>
      </c>
      <c r="H3" s="3" t="s">
        <v>22</v>
      </c>
      <c r="I3" s="3" t="s">
        <v>14</v>
      </c>
      <c r="J3" s="3" t="s">
        <v>23</v>
      </c>
      <c r="K3" s="3" t="s">
        <v>24</v>
      </c>
      <c r="L3" s="3" t="s">
        <v>25</v>
      </c>
      <c r="M3" s="3" t="s">
        <v>26</v>
      </c>
      <c r="N3" s="3" t="s">
        <v>27</v>
      </c>
      <c r="O3" s="3" t="s">
        <v>28</v>
      </c>
      <c r="P3" s="3" t="s">
        <v>29</v>
      </c>
      <c r="Q3" s="3" t="s">
        <v>30</v>
      </c>
      <c r="R3" s="3"/>
      <c r="S3" s="3"/>
      <c r="T3" s="3"/>
      <c r="U3" s="3"/>
      <c r="V3" s="3"/>
      <c r="W3" s="3"/>
      <c r="X3" s="3"/>
    </row>
    <row r="4" spans="1:24" x14ac:dyDescent="0.3">
      <c r="A4" s="1">
        <v>6101001</v>
      </c>
      <c r="B4" s="1">
        <f>A4</f>
        <v>6101001</v>
      </c>
      <c r="C4" s="1" t="s">
        <v>0</v>
      </c>
      <c r="D4" s="1" t="str">
        <f>C4</f>
        <v>科技1</v>
      </c>
      <c r="E4" s="1" t="s">
        <v>15</v>
      </c>
      <c r="F4" s="1">
        <v>1</v>
      </c>
      <c r="G4" s="1">
        <v>4</v>
      </c>
      <c r="H4" s="1" t="s">
        <v>208</v>
      </c>
      <c r="Q4" s="1">
        <v>5</v>
      </c>
    </row>
    <row r="5" spans="1:24" x14ac:dyDescent="0.3">
      <c r="A5" s="1">
        <v>6101002</v>
      </c>
      <c r="B5" s="1">
        <f t="shared" ref="B5:B18" si="0">A5</f>
        <v>6101002</v>
      </c>
      <c r="C5" s="1" t="s">
        <v>1</v>
      </c>
      <c r="D5" s="1" t="str">
        <f t="shared" ref="D5:D18" si="1">C5</f>
        <v>科技2</v>
      </c>
      <c r="E5" s="1" t="s">
        <v>15</v>
      </c>
      <c r="F5" s="1">
        <v>2</v>
      </c>
      <c r="G5" s="1">
        <v>2</v>
      </c>
      <c r="H5" s="1" t="s">
        <v>209</v>
      </c>
      <c r="I5" s="1">
        <v>6101001</v>
      </c>
      <c r="J5" s="1">
        <v>3</v>
      </c>
      <c r="Q5" s="1">
        <v>5</v>
      </c>
    </row>
    <row r="6" spans="1:24" x14ac:dyDescent="0.3">
      <c r="A6" s="1">
        <v>6101003</v>
      </c>
      <c r="B6" s="1">
        <f t="shared" si="0"/>
        <v>6101003</v>
      </c>
      <c r="C6" s="1" t="s">
        <v>2</v>
      </c>
      <c r="D6" s="1" t="str">
        <f t="shared" si="1"/>
        <v>科技3</v>
      </c>
      <c r="E6" s="1" t="s">
        <v>15</v>
      </c>
      <c r="F6" s="1">
        <v>2</v>
      </c>
      <c r="G6" s="1">
        <v>6</v>
      </c>
      <c r="H6" s="1" t="s">
        <v>210</v>
      </c>
      <c r="I6" s="1">
        <v>6101001</v>
      </c>
      <c r="J6" s="1">
        <v>3</v>
      </c>
      <c r="Q6" s="1">
        <v>5</v>
      </c>
    </row>
    <row r="7" spans="1:24" x14ac:dyDescent="0.3">
      <c r="A7" s="1">
        <v>6101004</v>
      </c>
      <c r="B7" s="1">
        <f t="shared" si="0"/>
        <v>6101004</v>
      </c>
      <c r="C7" s="1" t="s">
        <v>3</v>
      </c>
      <c r="D7" s="1" t="str">
        <f t="shared" si="1"/>
        <v>科技4</v>
      </c>
      <c r="E7" s="1" t="s">
        <v>15</v>
      </c>
      <c r="F7" s="1">
        <v>3</v>
      </c>
      <c r="G7" s="1">
        <v>1</v>
      </c>
      <c r="H7" s="1">
        <v>6101008</v>
      </c>
      <c r="I7" s="1">
        <v>6101002</v>
      </c>
      <c r="J7" s="1">
        <v>3</v>
      </c>
      <c r="Q7" s="1">
        <v>5</v>
      </c>
    </row>
    <row r="8" spans="1:24" x14ac:dyDescent="0.3">
      <c r="A8" s="1">
        <v>6101005</v>
      </c>
      <c r="B8" s="1">
        <f t="shared" si="0"/>
        <v>6101005</v>
      </c>
      <c r="C8" s="1" t="s">
        <v>4</v>
      </c>
      <c r="D8" s="1" t="str">
        <f t="shared" si="1"/>
        <v>科技5</v>
      </c>
      <c r="E8" s="1" t="s">
        <v>15</v>
      </c>
      <c r="F8" s="1">
        <v>3</v>
      </c>
      <c r="G8" s="1">
        <v>3</v>
      </c>
      <c r="H8" s="1">
        <v>6101008</v>
      </c>
      <c r="I8" s="1">
        <v>6101002</v>
      </c>
      <c r="J8" s="1">
        <v>3</v>
      </c>
      <c r="Q8" s="1">
        <v>5</v>
      </c>
    </row>
    <row r="9" spans="1:24" x14ac:dyDescent="0.3">
      <c r="A9" s="1">
        <v>6101006</v>
      </c>
      <c r="B9" s="1">
        <f t="shared" si="0"/>
        <v>6101006</v>
      </c>
      <c r="C9" s="1" t="s">
        <v>5</v>
      </c>
      <c r="D9" s="1" t="str">
        <f t="shared" si="1"/>
        <v>科技6</v>
      </c>
      <c r="E9" s="1" t="s">
        <v>15</v>
      </c>
      <c r="F9" s="1">
        <v>3</v>
      </c>
      <c r="G9" s="1">
        <v>5</v>
      </c>
      <c r="H9" s="1">
        <v>6101008</v>
      </c>
      <c r="I9" s="1">
        <v>6101003</v>
      </c>
      <c r="J9" s="1">
        <v>3</v>
      </c>
      <c r="Q9" s="1">
        <v>5</v>
      </c>
    </row>
    <row r="10" spans="1:24" x14ac:dyDescent="0.3">
      <c r="A10" s="1">
        <v>6101007</v>
      </c>
      <c r="B10" s="1">
        <f t="shared" si="0"/>
        <v>6101007</v>
      </c>
      <c r="C10" s="1" t="s">
        <v>6</v>
      </c>
      <c r="D10" s="1" t="str">
        <f t="shared" si="1"/>
        <v>科技7</v>
      </c>
      <c r="E10" s="1" t="s">
        <v>15</v>
      </c>
      <c r="F10" s="1">
        <v>3</v>
      </c>
      <c r="G10" s="1">
        <v>7</v>
      </c>
      <c r="H10" s="1">
        <v>6101009</v>
      </c>
      <c r="I10" s="1">
        <v>6101003</v>
      </c>
      <c r="J10" s="1">
        <v>3</v>
      </c>
      <c r="Q10" s="1">
        <v>5</v>
      </c>
    </row>
    <row r="11" spans="1:24" x14ac:dyDescent="0.3">
      <c r="A11" s="1">
        <v>6101008</v>
      </c>
      <c r="B11" s="1">
        <f t="shared" si="0"/>
        <v>6101008</v>
      </c>
      <c r="C11" s="1" t="s">
        <v>7</v>
      </c>
      <c r="D11" s="1" t="str">
        <f t="shared" si="1"/>
        <v>科技8</v>
      </c>
      <c r="E11" s="1" t="s">
        <v>15</v>
      </c>
      <c r="F11" s="1">
        <v>4</v>
      </c>
      <c r="G11" s="1">
        <v>3</v>
      </c>
      <c r="H11" s="1" t="s">
        <v>211</v>
      </c>
      <c r="I11" s="1">
        <v>6101004</v>
      </c>
      <c r="J11" s="1">
        <v>3</v>
      </c>
      <c r="K11" s="1">
        <v>6101005</v>
      </c>
      <c r="L11" s="1">
        <v>3</v>
      </c>
      <c r="M11" s="1">
        <v>6101006</v>
      </c>
      <c r="N11" s="1">
        <v>3</v>
      </c>
      <c r="Q11" s="1">
        <v>5</v>
      </c>
    </row>
    <row r="12" spans="1:24" x14ac:dyDescent="0.3">
      <c r="A12" s="1">
        <v>6101009</v>
      </c>
      <c r="B12" s="1">
        <f t="shared" si="0"/>
        <v>6101009</v>
      </c>
      <c r="C12" s="1" t="s">
        <v>8</v>
      </c>
      <c r="D12" s="1" t="str">
        <f t="shared" si="1"/>
        <v>科技9</v>
      </c>
      <c r="E12" s="1" t="s">
        <v>15</v>
      </c>
      <c r="F12" s="1">
        <v>4</v>
      </c>
      <c r="G12" s="1">
        <v>7</v>
      </c>
      <c r="I12" s="1">
        <v>6101007</v>
      </c>
      <c r="J12" s="1">
        <v>3</v>
      </c>
      <c r="Q12" s="1">
        <v>5</v>
      </c>
    </row>
    <row r="13" spans="1:24" x14ac:dyDescent="0.3">
      <c r="A13" s="1">
        <v>6101010</v>
      </c>
      <c r="B13" s="1">
        <f t="shared" si="0"/>
        <v>6101010</v>
      </c>
      <c r="C13" s="1" t="s">
        <v>9</v>
      </c>
      <c r="D13" s="1" t="str">
        <f t="shared" si="1"/>
        <v>科技10</v>
      </c>
      <c r="E13" s="1" t="s">
        <v>15</v>
      </c>
      <c r="F13" s="1">
        <v>5</v>
      </c>
      <c r="G13" s="1">
        <v>1</v>
      </c>
      <c r="H13" s="1">
        <v>6101014</v>
      </c>
      <c r="I13" s="1">
        <v>6101008</v>
      </c>
      <c r="J13" s="1">
        <v>3</v>
      </c>
      <c r="Q13" s="1">
        <v>5</v>
      </c>
    </row>
    <row r="14" spans="1:24" x14ac:dyDescent="0.3">
      <c r="A14" s="1">
        <v>6101011</v>
      </c>
      <c r="B14" s="1">
        <f t="shared" si="0"/>
        <v>6101011</v>
      </c>
      <c r="C14" s="1" t="s">
        <v>10</v>
      </c>
      <c r="D14" s="1" t="str">
        <f t="shared" si="1"/>
        <v>科技11</v>
      </c>
      <c r="E14" s="1" t="s">
        <v>15</v>
      </c>
      <c r="F14" s="1">
        <v>5</v>
      </c>
      <c r="G14" s="1">
        <v>3</v>
      </c>
      <c r="I14" s="1">
        <v>6101008</v>
      </c>
      <c r="J14" s="1">
        <v>3</v>
      </c>
      <c r="Q14" s="1">
        <v>5</v>
      </c>
    </row>
    <row r="15" spans="1:24" x14ac:dyDescent="0.3">
      <c r="A15" s="1">
        <v>6101012</v>
      </c>
      <c r="B15" s="1">
        <f t="shared" si="0"/>
        <v>6101012</v>
      </c>
      <c r="C15" s="1" t="s">
        <v>11</v>
      </c>
      <c r="D15" s="1" t="str">
        <f t="shared" si="1"/>
        <v>科技12</v>
      </c>
      <c r="E15" s="1" t="s">
        <v>15</v>
      </c>
      <c r="F15" s="1">
        <v>5</v>
      </c>
      <c r="G15" s="1">
        <v>5</v>
      </c>
      <c r="I15" s="1">
        <v>6101008</v>
      </c>
      <c r="J15" s="1">
        <v>3</v>
      </c>
      <c r="Q15" s="1">
        <v>5</v>
      </c>
    </row>
    <row r="16" spans="1:24" x14ac:dyDescent="0.3">
      <c r="A16" s="1">
        <v>6101013</v>
      </c>
      <c r="B16" s="1">
        <f t="shared" si="0"/>
        <v>6101013</v>
      </c>
      <c r="C16" s="1" t="s">
        <v>12</v>
      </c>
      <c r="D16" s="1" t="str">
        <f t="shared" si="1"/>
        <v>科技13</v>
      </c>
      <c r="E16" s="1" t="s">
        <v>15</v>
      </c>
      <c r="F16" s="1">
        <v>5</v>
      </c>
      <c r="G16" s="1">
        <v>7</v>
      </c>
      <c r="H16" s="1">
        <v>6101015</v>
      </c>
      <c r="I16" s="1">
        <v>6101008</v>
      </c>
      <c r="J16" s="1">
        <v>3</v>
      </c>
      <c r="Q16" s="1">
        <v>5</v>
      </c>
    </row>
    <row r="17" spans="1:17" x14ac:dyDescent="0.3">
      <c r="A17" s="1">
        <v>6101014</v>
      </c>
      <c r="B17" s="1">
        <f t="shared" si="0"/>
        <v>6101014</v>
      </c>
      <c r="C17" s="1" t="s">
        <v>13</v>
      </c>
      <c r="D17" s="1" t="str">
        <f t="shared" si="1"/>
        <v>科技14</v>
      </c>
      <c r="E17" s="1" t="s">
        <v>15</v>
      </c>
      <c r="F17" s="1">
        <v>7</v>
      </c>
      <c r="G17" s="1">
        <v>3</v>
      </c>
      <c r="I17" s="1">
        <v>6101010</v>
      </c>
      <c r="J17" s="1">
        <v>3</v>
      </c>
      <c r="Q17" s="1">
        <v>5</v>
      </c>
    </row>
    <row r="18" spans="1:17" x14ac:dyDescent="0.3">
      <c r="A18" s="1">
        <v>6101015</v>
      </c>
      <c r="B18" s="1">
        <f t="shared" si="0"/>
        <v>6101015</v>
      </c>
      <c r="C18" s="1" t="s">
        <v>50</v>
      </c>
      <c r="D18" s="1" t="str">
        <f t="shared" si="1"/>
        <v>科技15</v>
      </c>
      <c r="E18" s="1" t="s">
        <v>15</v>
      </c>
      <c r="F18" s="1">
        <v>7</v>
      </c>
      <c r="G18" s="1">
        <v>5</v>
      </c>
      <c r="I18" s="1">
        <v>6101013</v>
      </c>
      <c r="J18" s="1">
        <v>3</v>
      </c>
      <c r="Q18" s="1">
        <v>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E369"/>
  <sheetViews>
    <sheetView workbookViewId="0">
      <selection activeCell="C30" sqref="C30"/>
    </sheetView>
  </sheetViews>
  <sheetFormatPr defaultRowHeight="16.5" x14ac:dyDescent="0.3"/>
  <cols>
    <col min="1" max="1" width="9" style="1"/>
    <col min="2" max="2" width="9.625" style="1" bestFit="1" customWidth="1"/>
    <col min="3" max="3" width="7.75" customWidth="1"/>
    <col min="4" max="4" width="10.375" customWidth="1"/>
    <col min="5" max="5" width="17" customWidth="1"/>
    <col min="6" max="6" width="15.5" style="1" bestFit="1" customWidth="1"/>
    <col min="7" max="7" width="16.375" style="1" bestFit="1" customWidth="1"/>
    <col min="8" max="8" width="15.5" style="1" bestFit="1" customWidth="1"/>
    <col min="9" max="9" width="16.375" style="1" bestFit="1" customWidth="1"/>
    <col min="10" max="10" width="15.5" style="1" bestFit="1" customWidth="1"/>
    <col min="11" max="11" width="16.375" style="1" bestFit="1" customWidth="1"/>
    <col min="12" max="16384" width="9" style="1"/>
  </cols>
  <sheetData>
    <row r="1" spans="1:31" x14ac:dyDescent="0.3">
      <c r="A1" s="6" t="s">
        <v>51</v>
      </c>
      <c r="B1" s="6" t="s">
        <v>52</v>
      </c>
      <c r="C1" s="2" t="s">
        <v>60</v>
      </c>
      <c r="D1" s="2" t="s">
        <v>102</v>
      </c>
      <c r="E1" s="2" t="s">
        <v>186</v>
      </c>
      <c r="F1" s="6" t="s">
        <v>188</v>
      </c>
      <c r="G1" s="6" t="s">
        <v>189</v>
      </c>
      <c r="H1" s="6" t="s">
        <v>192</v>
      </c>
      <c r="I1" s="6" t="s">
        <v>193</v>
      </c>
      <c r="J1" s="6" t="s">
        <v>194</v>
      </c>
      <c r="K1" s="6" t="s">
        <v>195</v>
      </c>
      <c r="L1" s="6" t="s">
        <v>98</v>
      </c>
      <c r="M1" s="9" t="s">
        <v>64</v>
      </c>
      <c r="N1" s="9" t="s">
        <v>65</v>
      </c>
      <c r="O1" s="9" t="s">
        <v>68</v>
      </c>
      <c r="P1" s="9" t="s">
        <v>69</v>
      </c>
      <c r="Q1" s="9" t="s">
        <v>70</v>
      </c>
      <c r="R1" s="9" t="s">
        <v>71</v>
      </c>
      <c r="S1" s="9" t="s">
        <v>72</v>
      </c>
      <c r="T1" s="9" t="s">
        <v>73</v>
      </c>
      <c r="U1" s="9" t="s">
        <v>74</v>
      </c>
      <c r="V1" s="9" t="s">
        <v>75</v>
      </c>
      <c r="W1" s="6"/>
      <c r="X1" s="6"/>
      <c r="Y1" s="6"/>
      <c r="Z1" s="6"/>
      <c r="AA1" s="6"/>
      <c r="AB1" s="6"/>
      <c r="AC1" s="6"/>
      <c r="AD1" s="6"/>
      <c r="AE1" s="6"/>
    </row>
    <row r="2" spans="1:31" x14ac:dyDescent="0.3">
      <c r="A2" t="s">
        <v>57</v>
      </c>
      <c r="B2" t="s">
        <v>59</v>
      </c>
      <c r="C2" t="s">
        <v>61</v>
      </c>
      <c r="D2" t="s">
        <v>59</v>
      </c>
      <c r="E2" t="s">
        <v>187</v>
      </c>
      <c r="F2" s="1" t="s">
        <v>87</v>
      </c>
      <c r="G2" s="1" t="s">
        <v>87</v>
      </c>
      <c r="H2" s="1" t="s">
        <v>200</v>
      </c>
      <c r="I2" s="1" t="s">
        <v>200</v>
      </c>
      <c r="J2" s="1" t="s">
        <v>200</v>
      </c>
      <c r="K2" s="1" t="s">
        <v>200</v>
      </c>
      <c r="L2" t="s">
        <v>59</v>
      </c>
      <c r="M2" t="s">
        <v>81</v>
      </c>
      <c r="N2" t="s">
        <v>82</v>
      </c>
      <c r="O2" t="s">
        <v>81</v>
      </c>
      <c r="P2" t="s">
        <v>82</v>
      </c>
      <c r="Q2" t="s">
        <v>81</v>
      </c>
      <c r="R2" t="s">
        <v>82</v>
      </c>
      <c r="S2" t="s">
        <v>81</v>
      </c>
      <c r="T2" t="s">
        <v>82</v>
      </c>
      <c r="U2" t="s">
        <v>81</v>
      </c>
      <c r="V2" t="s">
        <v>82</v>
      </c>
    </row>
    <row r="3" spans="1:31" ht="30" x14ac:dyDescent="0.3">
      <c r="A3" s="7" t="s">
        <v>31</v>
      </c>
      <c r="B3" s="7" t="s">
        <v>97</v>
      </c>
      <c r="C3" s="3" t="s">
        <v>62</v>
      </c>
      <c r="D3" s="3" t="s">
        <v>63</v>
      </c>
      <c r="E3" s="3" t="s">
        <v>185</v>
      </c>
      <c r="F3" s="7" t="s">
        <v>190</v>
      </c>
      <c r="G3" s="7" t="s">
        <v>191</v>
      </c>
      <c r="H3" s="7" t="s">
        <v>196</v>
      </c>
      <c r="I3" s="7" t="s">
        <v>197</v>
      </c>
      <c r="J3" s="7" t="s">
        <v>198</v>
      </c>
      <c r="K3" s="7" t="s">
        <v>199</v>
      </c>
      <c r="L3" s="7" t="s">
        <v>80</v>
      </c>
      <c r="M3" s="7" t="s">
        <v>66</v>
      </c>
      <c r="N3" s="7" t="s">
        <v>67</v>
      </c>
      <c r="O3" s="7" t="s">
        <v>76</v>
      </c>
      <c r="P3" s="7" t="s">
        <v>67</v>
      </c>
      <c r="Q3" s="7" t="s">
        <v>77</v>
      </c>
      <c r="R3" s="7" t="s">
        <v>67</v>
      </c>
      <c r="S3" s="7" t="s">
        <v>78</v>
      </c>
      <c r="T3" s="7" t="s">
        <v>67</v>
      </c>
      <c r="U3" s="7" t="s">
        <v>79</v>
      </c>
      <c r="V3" s="7" t="s">
        <v>67</v>
      </c>
      <c r="W3" s="7"/>
      <c r="X3" s="7"/>
      <c r="Y3" s="7"/>
      <c r="Z3" s="7"/>
      <c r="AA3" s="7"/>
      <c r="AB3" s="7"/>
      <c r="AC3" s="7"/>
      <c r="AD3" s="7"/>
      <c r="AE3" s="7"/>
    </row>
    <row r="4" spans="1:31" x14ac:dyDescent="0.3">
      <c r="A4" s="1">
        <v>1</v>
      </c>
      <c r="B4" s="1">
        <v>6101001</v>
      </c>
      <c r="C4" s="8" t="s">
        <v>103</v>
      </c>
      <c r="D4" s="8">
        <v>1</v>
      </c>
      <c r="E4" s="18" t="str">
        <f>VLOOKUP(F4,效果查询!$A:$C,3,FALSE)</f>
        <v>银木产量提高</v>
      </c>
      <c r="F4" s="1">
        <v>1</v>
      </c>
      <c r="G4" s="1">
        <v>0.01</v>
      </c>
      <c r="H4" s="1">
        <v>2</v>
      </c>
      <c r="I4" s="1">
        <v>0.01</v>
      </c>
      <c r="J4" s="1">
        <v>3</v>
      </c>
      <c r="K4" s="1">
        <v>0.01</v>
      </c>
      <c r="L4" s="1">
        <v>10</v>
      </c>
      <c r="M4" s="1" t="s">
        <v>83</v>
      </c>
      <c r="N4" s="1">
        <v>200</v>
      </c>
      <c r="O4" s="1" t="s">
        <v>84</v>
      </c>
      <c r="P4" s="1">
        <f>N4-20</f>
        <v>180</v>
      </c>
      <c r="Q4" s="1" t="s">
        <v>85</v>
      </c>
      <c r="R4" s="1">
        <f>N4-30</f>
        <v>170</v>
      </c>
      <c r="S4" s="1" t="s">
        <v>86</v>
      </c>
      <c r="T4" s="1">
        <f>N4-40</f>
        <v>160</v>
      </c>
    </row>
    <row r="5" spans="1:31" x14ac:dyDescent="0.3">
      <c r="A5" s="1">
        <v>2</v>
      </c>
      <c r="B5" s="1">
        <v>6101001</v>
      </c>
      <c r="C5" s="8" t="s">
        <v>103</v>
      </c>
      <c r="D5" s="8">
        <v>2</v>
      </c>
      <c r="E5" s="18" t="str">
        <f>VLOOKUP(F5,效果查询!$A:$C,3,FALSE)</f>
        <v>银木产量提高</v>
      </c>
      <c r="F5" s="1">
        <v>1</v>
      </c>
      <c r="G5" s="1">
        <v>0.02</v>
      </c>
      <c r="H5" s="1">
        <v>2</v>
      </c>
      <c r="I5" s="1">
        <v>0.02</v>
      </c>
      <c r="J5" s="1">
        <v>3</v>
      </c>
      <c r="K5" s="1">
        <v>0.02</v>
      </c>
      <c r="L5" s="1">
        <v>30</v>
      </c>
      <c r="M5" s="1" t="s">
        <v>83</v>
      </c>
      <c r="N5" s="1">
        <v>10000</v>
      </c>
      <c r="O5" s="1" t="s">
        <v>84</v>
      </c>
      <c r="P5" s="1">
        <f t="shared" ref="P5:P68" si="0">N5-20</f>
        <v>9980</v>
      </c>
      <c r="Q5" s="1" t="s">
        <v>85</v>
      </c>
      <c r="R5" s="1">
        <f t="shared" ref="R5:R68" si="1">N5-30</f>
        <v>9970</v>
      </c>
      <c r="S5" s="1" t="s">
        <v>86</v>
      </c>
      <c r="T5" s="1">
        <f t="shared" ref="T5:T68" si="2">N5-40</f>
        <v>9960</v>
      </c>
    </row>
    <row r="6" spans="1:31" x14ac:dyDescent="0.3">
      <c r="A6" s="1">
        <v>3</v>
      </c>
      <c r="B6" s="1">
        <v>6101001</v>
      </c>
      <c r="C6" s="8" t="s">
        <v>103</v>
      </c>
      <c r="D6" s="8">
        <v>3</v>
      </c>
      <c r="E6" s="18" t="str">
        <f>VLOOKUP(F6,效果查询!$A:$C,3,FALSE)</f>
        <v>银木产量提高</v>
      </c>
      <c r="F6" s="1">
        <v>1</v>
      </c>
      <c r="G6" s="1">
        <v>0.03</v>
      </c>
      <c r="H6" s="1">
        <v>2</v>
      </c>
      <c r="I6" s="1">
        <v>0.03</v>
      </c>
      <c r="J6" s="1">
        <v>3</v>
      </c>
      <c r="K6" s="1">
        <v>0.03</v>
      </c>
      <c r="L6" s="1">
        <v>60</v>
      </c>
      <c r="M6" s="1" t="s">
        <v>83</v>
      </c>
      <c r="N6" s="1">
        <v>30000</v>
      </c>
      <c r="O6" s="1" t="s">
        <v>84</v>
      </c>
      <c r="P6" s="1">
        <f t="shared" si="0"/>
        <v>29980</v>
      </c>
      <c r="Q6" s="1" t="s">
        <v>85</v>
      </c>
      <c r="R6" s="1">
        <f t="shared" si="1"/>
        <v>29970</v>
      </c>
      <c r="S6" s="1" t="s">
        <v>86</v>
      </c>
      <c r="T6" s="1">
        <f t="shared" si="2"/>
        <v>29960</v>
      </c>
    </row>
    <row r="7" spans="1:31" x14ac:dyDescent="0.3">
      <c r="A7" s="1">
        <v>4</v>
      </c>
      <c r="B7" s="1">
        <v>6101001</v>
      </c>
      <c r="C7" s="8" t="s">
        <v>103</v>
      </c>
      <c r="D7" s="8">
        <v>4</v>
      </c>
      <c r="E7" s="18" t="str">
        <f>VLOOKUP(F7,效果查询!$A:$C,3,FALSE)</f>
        <v>银木产量提高</v>
      </c>
      <c r="F7" s="1">
        <v>1</v>
      </c>
      <c r="G7" s="1">
        <v>0.04</v>
      </c>
      <c r="H7" s="1">
        <v>2</v>
      </c>
      <c r="I7" s="1">
        <v>0.04</v>
      </c>
      <c r="J7" s="1">
        <v>3</v>
      </c>
      <c r="K7" s="1">
        <v>0.04</v>
      </c>
      <c r="L7" s="1">
        <v>120</v>
      </c>
      <c r="M7" s="1" t="s">
        <v>83</v>
      </c>
      <c r="N7" s="1">
        <v>60000</v>
      </c>
      <c r="O7" s="1" t="s">
        <v>84</v>
      </c>
      <c r="P7" s="1">
        <f t="shared" si="0"/>
        <v>59980</v>
      </c>
      <c r="Q7" s="1" t="s">
        <v>85</v>
      </c>
      <c r="R7" s="1">
        <f t="shared" si="1"/>
        <v>59970</v>
      </c>
      <c r="S7" s="1" t="s">
        <v>86</v>
      </c>
      <c r="T7" s="1">
        <f t="shared" si="2"/>
        <v>59960</v>
      </c>
    </row>
    <row r="8" spans="1:31" x14ac:dyDescent="0.3">
      <c r="A8" s="1">
        <v>5</v>
      </c>
      <c r="B8" s="1">
        <v>6101001</v>
      </c>
      <c r="C8" s="8" t="s">
        <v>103</v>
      </c>
      <c r="D8" s="8">
        <v>5</v>
      </c>
      <c r="E8" s="18" t="str">
        <f>VLOOKUP(F8,效果查询!$A:$C,3,FALSE)</f>
        <v>银木产量提高</v>
      </c>
      <c r="F8" s="1">
        <v>1</v>
      </c>
      <c r="G8" s="1">
        <v>0.05</v>
      </c>
      <c r="H8" s="1">
        <v>2</v>
      </c>
      <c r="I8" s="1">
        <v>0.05</v>
      </c>
      <c r="J8" s="1">
        <v>3</v>
      </c>
      <c r="K8" s="1">
        <v>0.05</v>
      </c>
      <c r="L8" s="1">
        <v>300</v>
      </c>
      <c r="M8" s="1" t="s">
        <v>83</v>
      </c>
      <c r="N8" s="1">
        <v>150000</v>
      </c>
      <c r="O8" s="1" t="s">
        <v>84</v>
      </c>
      <c r="P8" s="1">
        <f t="shared" si="0"/>
        <v>149980</v>
      </c>
      <c r="Q8" s="1" t="s">
        <v>85</v>
      </c>
      <c r="R8" s="1">
        <f t="shared" si="1"/>
        <v>149970</v>
      </c>
      <c r="S8" s="1" t="s">
        <v>86</v>
      </c>
      <c r="T8" s="1">
        <f t="shared" si="2"/>
        <v>149960</v>
      </c>
    </row>
    <row r="9" spans="1:31" x14ac:dyDescent="0.3">
      <c r="A9" s="1">
        <v>6</v>
      </c>
      <c r="B9" s="1">
        <f>B4+1</f>
        <v>6101002</v>
      </c>
      <c r="C9" s="8" t="s">
        <v>103</v>
      </c>
      <c r="D9" s="8">
        <f>D4</f>
        <v>1</v>
      </c>
      <c r="E9" s="18" t="str">
        <f>VLOOKUP(F9,效果查询!$A:$C,3,FALSE)</f>
        <v>赤铁产量提高</v>
      </c>
      <c r="F9" s="1">
        <v>2</v>
      </c>
      <c r="G9" s="1">
        <f>G4</f>
        <v>0.01</v>
      </c>
      <c r="L9" s="1">
        <f>L4</f>
        <v>10</v>
      </c>
      <c r="M9" s="1" t="s">
        <v>83</v>
      </c>
      <c r="N9" s="1">
        <f>N4</f>
        <v>200</v>
      </c>
      <c r="O9" s="1" t="s">
        <v>84</v>
      </c>
      <c r="P9" s="1">
        <f t="shared" si="0"/>
        <v>180</v>
      </c>
      <c r="Q9" s="1" t="s">
        <v>85</v>
      </c>
      <c r="R9" s="1">
        <f t="shared" si="1"/>
        <v>170</v>
      </c>
      <c r="S9" s="1" t="s">
        <v>86</v>
      </c>
      <c r="T9" s="1">
        <f t="shared" si="2"/>
        <v>160</v>
      </c>
    </row>
    <row r="10" spans="1:31" x14ac:dyDescent="0.3">
      <c r="A10" s="1">
        <v>7</v>
      </c>
      <c r="B10" s="1">
        <f t="shared" ref="B10:B73" si="3">B5+1</f>
        <v>6101002</v>
      </c>
      <c r="C10" s="8" t="s">
        <v>103</v>
      </c>
      <c r="D10" s="8">
        <f t="shared" ref="D10:D73" si="4">D5</f>
        <v>2</v>
      </c>
      <c r="E10" s="18" t="str">
        <f>VLOOKUP(F10,效果查询!$A:$C,3,FALSE)</f>
        <v>赤铁产量提高</v>
      </c>
      <c r="F10" s="1">
        <v>2</v>
      </c>
      <c r="G10" s="1">
        <f t="shared" ref="G10:G75" si="5">G5</f>
        <v>0.02</v>
      </c>
      <c r="L10" s="1">
        <f t="shared" ref="L10:L73" si="6">L5</f>
        <v>30</v>
      </c>
      <c r="M10" s="1" t="s">
        <v>83</v>
      </c>
      <c r="N10" s="1">
        <f t="shared" ref="N10:N73" si="7">N5</f>
        <v>10000</v>
      </c>
      <c r="O10" s="1" t="s">
        <v>84</v>
      </c>
      <c r="P10" s="1">
        <f t="shared" si="0"/>
        <v>9980</v>
      </c>
      <c r="Q10" s="1" t="s">
        <v>85</v>
      </c>
      <c r="R10" s="1">
        <f t="shared" si="1"/>
        <v>9970</v>
      </c>
      <c r="S10" s="1" t="s">
        <v>86</v>
      </c>
      <c r="T10" s="1">
        <f t="shared" si="2"/>
        <v>9960</v>
      </c>
    </row>
    <row r="11" spans="1:31" x14ac:dyDescent="0.3">
      <c r="A11" s="1">
        <v>8</v>
      </c>
      <c r="B11" s="1">
        <f t="shared" si="3"/>
        <v>6101002</v>
      </c>
      <c r="C11" s="8" t="s">
        <v>103</v>
      </c>
      <c r="D11" s="8">
        <f t="shared" si="4"/>
        <v>3</v>
      </c>
      <c r="E11" s="18" t="str">
        <f>VLOOKUP(F11,效果查询!$A:$C,3,FALSE)</f>
        <v>赤铁产量提高</v>
      </c>
      <c r="F11" s="1">
        <v>2</v>
      </c>
      <c r="G11" s="1">
        <f t="shared" si="5"/>
        <v>0.03</v>
      </c>
      <c r="L11" s="1">
        <f t="shared" si="6"/>
        <v>60</v>
      </c>
      <c r="M11" s="1" t="s">
        <v>83</v>
      </c>
      <c r="N11" s="1">
        <f t="shared" si="7"/>
        <v>30000</v>
      </c>
      <c r="O11" s="1" t="s">
        <v>84</v>
      </c>
      <c r="P11" s="1">
        <f t="shared" si="0"/>
        <v>29980</v>
      </c>
      <c r="Q11" s="1" t="s">
        <v>85</v>
      </c>
      <c r="R11" s="1">
        <f t="shared" si="1"/>
        <v>29970</v>
      </c>
      <c r="S11" s="1" t="s">
        <v>86</v>
      </c>
      <c r="T11" s="1">
        <f t="shared" si="2"/>
        <v>29960</v>
      </c>
    </row>
    <row r="12" spans="1:31" x14ac:dyDescent="0.3">
      <c r="A12" s="1">
        <v>9</v>
      </c>
      <c r="B12" s="1">
        <f t="shared" si="3"/>
        <v>6101002</v>
      </c>
      <c r="C12" s="8" t="s">
        <v>103</v>
      </c>
      <c r="D12" s="8">
        <f t="shared" si="4"/>
        <v>4</v>
      </c>
      <c r="E12" s="18" t="str">
        <f>VLOOKUP(F12,效果查询!$A:$C,3,FALSE)</f>
        <v>赤铁产量提高</v>
      </c>
      <c r="F12" s="1">
        <v>2</v>
      </c>
      <c r="G12" s="1">
        <f t="shared" si="5"/>
        <v>0.04</v>
      </c>
      <c r="L12" s="1">
        <f t="shared" si="6"/>
        <v>120</v>
      </c>
      <c r="M12" s="1" t="s">
        <v>83</v>
      </c>
      <c r="N12" s="1">
        <f t="shared" si="7"/>
        <v>60000</v>
      </c>
      <c r="O12" s="1" t="s">
        <v>84</v>
      </c>
      <c r="P12" s="1">
        <f t="shared" si="0"/>
        <v>59980</v>
      </c>
      <c r="Q12" s="1" t="s">
        <v>85</v>
      </c>
      <c r="R12" s="1">
        <f t="shared" si="1"/>
        <v>59970</v>
      </c>
      <c r="S12" s="1" t="s">
        <v>86</v>
      </c>
      <c r="T12" s="1">
        <f t="shared" si="2"/>
        <v>59960</v>
      </c>
    </row>
    <row r="13" spans="1:31" x14ac:dyDescent="0.3">
      <c r="A13" s="1">
        <v>10</v>
      </c>
      <c r="B13" s="1">
        <f t="shared" si="3"/>
        <v>6101002</v>
      </c>
      <c r="C13" s="8" t="s">
        <v>103</v>
      </c>
      <c r="D13" s="8">
        <f t="shared" si="4"/>
        <v>5</v>
      </c>
      <c r="E13" s="18" t="str">
        <f>VLOOKUP(F13,效果查询!$A:$C,3,FALSE)</f>
        <v>赤铁产量提高</v>
      </c>
      <c r="F13" s="1">
        <v>2</v>
      </c>
      <c r="G13" s="1">
        <f t="shared" si="5"/>
        <v>0.05</v>
      </c>
      <c r="L13" s="1">
        <f t="shared" si="6"/>
        <v>300</v>
      </c>
      <c r="M13" s="1" t="s">
        <v>83</v>
      </c>
      <c r="N13" s="1">
        <f t="shared" si="7"/>
        <v>150000</v>
      </c>
      <c r="O13" s="1" t="s">
        <v>84</v>
      </c>
      <c r="P13" s="1">
        <f t="shared" si="0"/>
        <v>149980</v>
      </c>
      <c r="Q13" s="1" t="s">
        <v>85</v>
      </c>
      <c r="R13" s="1">
        <f t="shared" si="1"/>
        <v>149970</v>
      </c>
      <c r="S13" s="1" t="s">
        <v>86</v>
      </c>
      <c r="T13" s="1">
        <f t="shared" si="2"/>
        <v>149960</v>
      </c>
    </row>
    <row r="14" spans="1:31" x14ac:dyDescent="0.3">
      <c r="A14" s="1">
        <v>11</v>
      </c>
      <c r="B14" s="1">
        <f t="shared" si="3"/>
        <v>6101003</v>
      </c>
      <c r="C14" s="8" t="s">
        <v>103</v>
      </c>
      <c r="D14" s="8">
        <f t="shared" si="4"/>
        <v>1</v>
      </c>
      <c r="E14" s="18" t="str">
        <f>VLOOKUP(F14,效果查询!$A:$C,3,FALSE)</f>
        <v>精石产量提高</v>
      </c>
      <c r="F14" s="1">
        <v>3</v>
      </c>
      <c r="G14" s="1">
        <f t="shared" si="5"/>
        <v>0.01</v>
      </c>
      <c r="L14" s="1">
        <f t="shared" si="6"/>
        <v>10</v>
      </c>
      <c r="M14" s="1" t="s">
        <v>83</v>
      </c>
      <c r="N14" s="1">
        <f t="shared" si="7"/>
        <v>200</v>
      </c>
      <c r="O14" s="1" t="s">
        <v>84</v>
      </c>
      <c r="P14" s="1">
        <f t="shared" si="0"/>
        <v>180</v>
      </c>
      <c r="Q14" s="1" t="s">
        <v>85</v>
      </c>
      <c r="R14" s="1">
        <f t="shared" si="1"/>
        <v>170</v>
      </c>
      <c r="S14" s="1" t="s">
        <v>86</v>
      </c>
      <c r="T14" s="1">
        <f t="shared" si="2"/>
        <v>160</v>
      </c>
    </row>
    <row r="15" spans="1:31" x14ac:dyDescent="0.3">
      <c r="A15" s="1">
        <v>12</v>
      </c>
      <c r="B15" s="1">
        <f t="shared" si="3"/>
        <v>6101003</v>
      </c>
      <c r="C15" s="8" t="s">
        <v>103</v>
      </c>
      <c r="D15" s="8">
        <f t="shared" si="4"/>
        <v>2</v>
      </c>
      <c r="E15" s="18" t="str">
        <f>VLOOKUP(F15,效果查询!$A:$C,3,FALSE)</f>
        <v>精石产量提高</v>
      </c>
      <c r="F15" s="1">
        <v>3</v>
      </c>
      <c r="G15" s="1">
        <f t="shared" si="5"/>
        <v>0.02</v>
      </c>
      <c r="L15" s="1">
        <f t="shared" si="6"/>
        <v>30</v>
      </c>
      <c r="M15" s="1" t="s">
        <v>83</v>
      </c>
      <c r="N15" s="1">
        <f t="shared" si="7"/>
        <v>10000</v>
      </c>
      <c r="O15" s="1" t="s">
        <v>84</v>
      </c>
      <c r="P15" s="1">
        <f t="shared" si="0"/>
        <v>9980</v>
      </c>
      <c r="Q15" s="1" t="s">
        <v>85</v>
      </c>
      <c r="R15" s="1">
        <f t="shared" si="1"/>
        <v>9970</v>
      </c>
      <c r="S15" s="1" t="s">
        <v>86</v>
      </c>
      <c r="T15" s="1">
        <f t="shared" si="2"/>
        <v>9960</v>
      </c>
    </row>
    <row r="16" spans="1:31" x14ac:dyDescent="0.3">
      <c r="A16" s="1">
        <v>13</v>
      </c>
      <c r="B16" s="1">
        <f t="shared" si="3"/>
        <v>6101003</v>
      </c>
      <c r="C16" s="8" t="s">
        <v>103</v>
      </c>
      <c r="D16" s="8">
        <f t="shared" si="4"/>
        <v>3</v>
      </c>
      <c r="E16" s="18" t="str">
        <f>VLOOKUP(F16,效果查询!$A:$C,3,FALSE)</f>
        <v>精石产量提高</v>
      </c>
      <c r="F16" s="1">
        <v>3</v>
      </c>
      <c r="G16" s="1">
        <f t="shared" si="5"/>
        <v>0.03</v>
      </c>
      <c r="L16" s="1">
        <f t="shared" si="6"/>
        <v>60</v>
      </c>
      <c r="M16" s="1" t="s">
        <v>83</v>
      </c>
      <c r="N16" s="1">
        <f t="shared" si="7"/>
        <v>30000</v>
      </c>
      <c r="O16" s="1" t="s">
        <v>84</v>
      </c>
      <c r="P16" s="1">
        <f t="shared" si="0"/>
        <v>29980</v>
      </c>
      <c r="Q16" s="1" t="s">
        <v>85</v>
      </c>
      <c r="R16" s="1">
        <f t="shared" si="1"/>
        <v>29970</v>
      </c>
      <c r="S16" s="1" t="s">
        <v>86</v>
      </c>
      <c r="T16" s="1">
        <f t="shared" si="2"/>
        <v>29960</v>
      </c>
    </row>
    <row r="17" spans="1:20" x14ac:dyDescent="0.3">
      <c r="A17" s="1">
        <v>14</v>
      </c>
      <c r="B17" s="1">
        <f t="shared" si="3"/>
        <v>6101003</v>
      </c>
      <c r="C17" s="8" t="s">
        <v>103</v>
      </c>
      <c r="D17" s="8">
        <f t="shared" si="4"/>
        <v>4</v>
      </c>
      <c r="E17" s="18" t="str">
        <f>VLOOKUP(F17,效果查询!$A:$C,3,FALSE)</f>
        <v>精石产量提高</v>
      </c>
      <c r="F17" s="1">
        <v>3</v>
      </c>
      <c r="G17" s="1">
        <f t="shared" si="5"/>
        <v>0.04</v>
      </c>
      <c r="L17" s="1">
        <f t="shared" si="6"/>
        <v>120</v>
      </c>
      <c r="M17" s="1" t="s">
        <v>83</v>
      </c>
      <c r="N17" s="1">
        <f t="shared" si="7"/>
        <v>60000</v>
      </c>
      <c r="O17" s="1" t="s">
        <v>84</v>
      </c>
      <c r="P17" s="1">
        <f t="shared" si="0"/>
        <v>59980</v>
      </c>
      <c r="Q17" s="1" t="s">
        <v>85</v>
      </c>
      <c r="R17" s="1">
        <f t="shared" si="1"/>
        <v>59970</v>
      </c>
      <c r="S17" s="1" t="s">
        <v>86</v>
      </c>
      <c r="T17" s="1">
        <f t="shared" si="2"/>
        <v>59960</v>
      </c>
    </row>
    <row r="18" spans="1:20" x14ac:dyDescent="0.3">
      <c r="A18" s="1">
        <v>15</v>
      </c>
      <c r="B18" s="1">
        <f t="shared" si="3"/>
        <v>6101003</v>
      </c>
      <c r="C18" s="8" t="s">
        <v>103</v>
      </c>
      <c r="D18" s="8">
        <f t="shared" si="4"/>
        <v>5</v>
      </c>
      <c r="E18" s="18" t="str">
        <f>VLOOKUP(F18,效果查询!$A:$C,3,FALSE)</f>
        <v>精石产量提高</v>
      </c>
      <c r="F18" s="1">
        <v>3</v>
      </c>
      <c r="G18" s="1">
        <f t="shared" si="5"/>
        <v>0.05</v>
      </c>
      <c r="L18" s="1">
        <f t="shared" si="6"/>
        <v>300</v>
      </c>
      <c r="M18" s="1" t="s">
        <v>83</v>
      </c>
      <c r="N18" s="1">
        <f t="shared" si="7"/>
        <v>150000</v>
      </c>
      <c r="O18" s="1" t="s">
        <v>84</v>
      </c>
      <c r="P18" s="1">
        <f t="shared" si="0"/>
        <v>149980</v>
      </c>
      <c r="Q18" s="1" t="s">
        <v>85</v>
      </c>
      <c r="R18" s="1">
        <f t="shared" si="1"/>
        <v>149970</v>
      </c>
      <c r="S18" s="1" t="s">
        <v>86</v>
      </c>
      <c r="T18" s="1">
        <f t="shared" si="2"/>
        <v>149960</v>
      </c>
    </row>
    <row r="19" spans="1:20" x14ac:dyDescent="0.3">
      <c r="A19" s="1">
        <v>16</v>
      </c>
      <c r="B19" s="1">
        <f t="shared" si="3"/>
        <v>6101004</v>
      </c>
      <c r="C19" s="8" t="s">
        <v>103</v>
      </c>
      <c r="D19" s="8">
        <f t="shared" si="4"/>
        <v>1</v>
      </c>
      <c r="E19" s="18" t="str">
        <f>VLOOKUP(F19,效果查询!$A:$C,3,FALSE)</f>
        <v>灵谷产量提高</v>
      </c>
      <c r="F19" s="1">
        <v>4</v>
      </c>
      <c r="G19" s="1">
        <f t="shared" si="5"/>
        <v>0.01</v>
      </c>
      <c r="L19" s="1">
        <f t="shared" si="6"/>
        <v>10</v>
      </c>
      <c r="M19" s="1" t="s">
        <v>83</v>
      </c>
      <c r="N19" s="1">
        <f t="shared" si="7"/>
        <v>200</v>
      </c>
      <c r="O19" s="1" t="s">
        <v>84</v>
      </c>
      <c r="P19" s="1">
        <f t="shared" si="0"/>
        <v>180</v>
      </c>
      <c r="Q19" s="1" t="s">
        <v>85</v>
      </c>
      <c r="R19" s="1">
        <f t="shared" si="1"/>
        <v>170</v>
      </c>
      <c r="S19" s="1" t="s">
        <v>86</v>
      </c>
      <c r="T19" s="1">
        <f t="shared" si="2"/>
        <v>160</v>
      </c>
    </row>
    <row r="20" spans="1:20" x14ac:dyDescent="0.3">
      <c r="A20" s="1">
        <v>17</v>
      </c>
      <c r="B20" s="1">
        <f t="shared" si="3"/>
        <v>6101004</v>
      </c>
      <c r="C20" s="8" t="s">
        <v>103</v>
      </c>
      <c r="D20" s="8">
        <f t="shared" si="4"/>
        <v>2</v>
      </c>
      <c r="E20" s="18" t="str">
        <f>VLOOKUP(F20,效果查询!$A:$C,3,FALSE)</f>
        <v>灵谷产量提高</v>
      </c>
      <c r="F20" s="1">
        <v>4</v>
      </c>
      <c r="G20" s="1">
        <f t="shared" si="5"/>
        <v>0.02</v>
      </c>
      <c r="L20" s="1">
        <f t="shared" si="6"/>
        <v>30</v>
      </c>
      <c r="M20" s="1" t="s">
        <v>83</v>
      </c>
      <c r="N20" s="1">
        <f t="shared" si="7"/>
        <v>10000</v>
      </c>
      <c r="O20" s="1" t="s">
        <v>84</v>
      </c>
      <c r="P20" s="1">
        <f t="shared" si="0"/>
        <v>9980</v>
      </c>
      <c r="Q20" s="1" t="s">
        <v>85</v>
      </c>
      <c r="R20" s="1">
        <f t="shared" si="1"/>
        <v>9970</v>
      </c>
      <c r="S20" s="1" t="s">
        <v>86</v>
      </c>
      <c r="T20" s="1">
        <f t="shared" si="2"/>
        <v>9960</v>
      </c>
    </row>
    <row r="21" spans="1:20" x14ac:dyDescent="0.3">
      <c r="A21" s="1">
        <v>18</v>
      </c>
      <c r="B21" s="1">
        <f t="shared" si="3"/>
        <v>6101004</v>
      </c>
      <c r="C21" s="8" t="s">
        <v>103</v>
      </c>
      <c r="D21" s="8">
        <f t="shared" si="4"/>
        <v>3</v>
      </c>
      <c r="E21" s="18" t="str">
        <f>VLOOKUP(F21,效果查询!$A:$C,3,FALSE)</f>
        <v>灵谷产量提高</v>
      </c>
      <c r="F21" s="1">
        <v>4</v>
      </c>
      <c r="G21" s="1">
        <f t="shared" si="5"/>
        <v>0.03</v>
      </c>
      <c r="L21" s="1">
        <f t="shared" si="6"/>
        <v>60</v>
      </c>
      <c r="M21" s="1" t="s">
        <v>83</v>
      </c>
      <c r="N21" s="1">
        <f t="shared" si="7"/>
        <v>30000</v>
      </c>
      <c r="O21" s="1" t="s">
        <v>84</v>
      </c>
      <c r="P21" s="1">
        <f t="shared" si="0"/>
        <v>29980</v>
      </c>
      <c r="Q21" s="1" t="s">
        <v>85</v>
      </c>
      <c r="R21" s="1">
        <f t="shared" si="1"/>
        <v>29970</v>
      </c>
      <c r="S21" s="1" t="s">
        <v>86</v>
      </c>
      <c r="T21" s="1">
        <f t="shared" si="2"/>
        <v>29960</v>
      </c>
    </row>
    <row r="22" spans="1:20" x14ac:dyDescent="0.3">
      <c r="A22" s="1">
        <v>19</v>
      </c>
      <c r="B22" s="1">
        <f t="shared" si="3"/>
        <v>6101004</v>
      </c>
      <c r="C22" s="8" t="s">
        <v>103</v>
      </c>
      <c r="D22" s="8">
        <f t="shared" si="4"/>
        <v>4</v>
      </c>
      <c r="E22" s="18" t="str">
        <f>VLOOKUP(F22,效果查询!$A:$C,3,FALSE)</f>
        <v>灵谷产量提高</v>
      </c>
      <c r="F22" s="1">
        <v>4</v>
      </c>
      <c r="G22" s="1">
        <f t="shared" si="5"/>
        <v>0.04</v>
      </c>
      <c r="L22" s="1">
        <f t="shared" si="6"/>
        <v>120</v>
      </c>
      <c r="M22" s="1" t="s">
        <v>83</v>
      </c>
      <c r="N22" s="1">
        <f t="shared" si="7"/>
        <v>60000</v>
      </c>
      <c r="O22" s="1" t="s">
        <v>84</v>
      </c>
      <c r="P22" s="1">
        <f t="shared" si="0"/>
        <v>59980</v>
      </c>
      <c r="Q22" s="1" t="s">
        <v>85</v>
      </c>
      <c r="R22" s="1">
        <f t="shared" si="1"/>
        <v>59970</v>
      </c>
      <c r="S22" s="1" t="s">
        <v>86</v>
      </c>
      <c r="T22" s="1">
        <f t="shared" si="2"/>
        <v>59960</v>
      </c>
    </row>
    <row r="23" spans="1:20" x14ac:dyDescent="0.3">
      <c r="A23" s="1">
        <v>20</v>
      </c>
      <c r="B23" s="1">
        <f t="shared" si="3"/>
        <v>6101004</v>
      </c>
      <c r="C23" s="8" t="s">
        <v>103</v>
      </c>
      <c r="D23" s="8">
        <f t="shared" si="4"/>
        <v>5</v>
      </c>
      <c r="E23" s="18" t="str">
        <f>VLOOKUP(F23,效果查询!$A:$C,3,FALSE)</f>
        <v>灵谷产量提高</v>
      </c>
      <c r="F23" s="1">
        <v>4</v>
      </c>
      <c r="G23" s="1">
        <f t="shared" si="5"/>
        <v>0.05</v>
      </c>
      <c r="L23" s="1">
        <f t="shared" si="6"/>
        <v>300</v>
      </c>
      <c r="M23" s="1" t="s">
        <v>83</v>
      </c>
      <c r="N23" s="1">
        <f t="shared" si="7"/>
        <v>150000</v>
      </c>
      <c r="O23" s="1" t="s">
        <v>84</v>
      </c>
      <c r="P23" s="1">
        <f t="shared" si="0"/>
        <v>149980</v>
      </c>
      <c r="Q23" s="1" t="s">
        <v>85</v>
      </c>
      <c r="R23" s="1">
        <f t="shared" si="1"/>
        <v>149970</v>
      </c>
      <c r="S23" s="1" t="s">
        <v>86</v>
      </c>
      <c r="T23" s="1">
        <f t="shared" si="2"/>
        <v>149960</v>
      </c>
    </row>
    <row r="24" spans="1:20" x14ac:dyDescent="0.3">
      <c r="A24" s="1">
        <v>21</v>
      </c>
      <c r="B24" s="1">
        <f t="shared" si="3"/>
        <v>6101005</v>
      </c>
      <c r="C24" s="8" t="s">
        <v>103</v>
      </c>
      <c r="D24" s="8">
        <f t="shared" si="4"/>
        <v>1</v>
      </c>
      <c r="E24" s="18" t="str">
        <f>VLOOKUP(F24,效果查询!$A:$C,3,FALSE)</f>
        <v>资源产量提高</v>
      </c>
      <c r="F24" s="1">
        <v>5</v>
      </c>
      <c r="G24" s="1">
        <f t="shared" si="5"/>
        <v>0.01</v>
      </c>
      <c r="L24" s="1">
        <f t="shared" si="6"/>
        <v>10</v>
      </c>
      <c r="M24" s="1" t="s">
        <v>83</v>
      </c>
      <c r="N24" s="1">
        <f t="shared" si="7"/>
        <v>200</v>
      </c>
      <c r="O24" s="1" t="s">
        <v>84</v>
      </c>
      <c r="P24" s="1">
        <f t="shared" si="0"/>
        <v>180</v>
      </c>
      <c r="Q24" s="1" t="s">
        <v>85</v>
      </c>
      <c r="R24" s="1">
        <f t="shared" si="1"/>
        <v>170</v>
      </c>
      <c r="S24" s="1" t="s">
        <v>86</v>
      </c>
      <c r="T24" s="1">
        <f t="shared" si="2"/>
        <v>160</v>
      </c>
    </row>
    <row r="25" spans="1:20" x14ac:dyDescent="0.3">
      <c r="A25" s="1">
        <v>22</v>
      </c>
      <c r="B25" s="1">
        <f t="shared" si="3"/>
        <v>6101005</v>
      </c>
      <c r="C25" s="8" t="s">
        <v>103</v>
      </c>
      <c r="D25" s="8">
        <f t="shared" si="4"/>
        <v>2</v>
      </c>
      <c r="E25" s="18" t="str">
        <f>VLOOKUP(F25,效果查询!$A:$C,3,FALSE)</f>
        <v>资源产量提高</v>
      </c>
      <c r="F25" s="1">
        <v>5</v>
      </c>
      <c r="G25" s="1">
        <f t="shared" si="5"/>
        <v>0.02</v>
      </c>
      <c r="L25" s="1">
        <f t="shared" si="6"/>
        <v>30</v>
      </c>
      <c r="M25" s="1" t="s">
        <v>83</v>
      </c>
      <c r="N25" s="1">
        <f t="shared" si="7"/>
        <v>10000</v>
      </c>
      <c r="O25" s="1" t="s">
        <v>84</v>
      </c>
      <c r="P25" s="1">
        <f t="shared" si="0"/>
        <v>9980</v>
      </c>
      <c r="Q25" s="1" t="s">
        <v>85</v>
      </c>
      <c r="R25" s="1">
        <f t="shared" si="1"/>
        <v>9970</v>
      </c>
      <c r="S25" s="1" t="s">
        <v>86</v>
      </c>
      <c r="T25" s="1">
        <f t="shared" si="2"/>
        <v>9960</v>
      </c>
    </row>
    <row r="26" spans="1:20" x14ac:dyDescent="0.3">
      <c r="A26" s="1">
        <v>23</v>
      </c>
      <c r="B26" s="1">
        <f t="shared" si="3"/>
        <v>6101005</v>
      </c>
      <c r="C26" s="8" t="s">
        <v>103</v>
      </c>
      <c r="D26" s="8">
        <f t="shared" si="4"/>
        <v>3</v>
      </c>
      <c r="E26" s="18" t="str">
        <f>VLOOKUP(F26,效果查询!$A:$C,3,FALSE)</f>
        <v>资源产量提高</v>
      </c>
      <c r="F26" s="1">
        <v>5</v>
      </c>
      <c r="G26" s="1">
        <f t="shared" si="5"/>
        <v>0.03</v>
      </c>
      <c r="L26" s="1">
        <f t="shared" si="6"/>
        <v>60</v>
      </c>
      <c r="M26" s="1" t="s">
        <v>83</v>
      </c>
      <c r="N26" s="1">
        <f t="shared" si="7"/>
        <v>30000</v>
      </c>
      <c r="O26" s="1" t="s">
        <v>84</v>
      </c>
      <c r="P26" s="1">
        <f t="shared" si="0"/>
        <v>29980</v>
      </c>
      <c r="Q26" s="1" t="s">
        <v>85</v>
      </c>
      <c r="R26" s="1">
        <f t="shared" si="1"/>
        <v>29970</v>
      </c>
      <c r="S26" s="1" t="s">
        <v>86</v>
      </c>
      <c r="T26" s="1">
        <f t="shared" si="2"/>
        <v>29960</v>
      </c>
    </row>
    <row r="27" spans="1:20" x14ac:dyDescent="0.3">
      <c r="A27" s="1">
        <v>24</v>
      </c>
      <c r="B27" s="1">
        <f t="shared" si="3"/>
        <v>6101005</v>
      </c>
      <c r="C27" s="8" t="s">
        <v>103</v>
      </c>
      <c r="D27" s="8">
        <f t="shared" si="4"/>
        <v>4</v>
      </c>
      <c r="E27" s="18" t="str">
        <f>VLOOKUP(F27,效果查询!$A:$C,3,FALSE)</f>
        <v>资源产量提高</v>
      </c>
      <c r="F27" s="1">
        <v>5</v>
      </c>
      <c r="G27" s="1">
        <f t="shared" si="5"/>
        <v>0.04</v>
      </c>
      <c r="L27" s="1">
        <f t="shared" si="6"/>
        <v>120</v>
      </c>
      <c r="M27" s="1" t="s">
        <v>83</v>
      </c>
      <c r="N27" s="1">
        <f t="shared" si="7"/>
        <v>60000</v>
      </c>
      <c r="O27" s="1" t="s">
        <v>84</v>
      </c>
      <c r="P27" s="1">
        <f t="shared" si="0"/>
        <v>59980</v>
      </c>
      <c r="Q27" s="1" t="s">
        <v>85</v>
      </c>
      <c r="R27" s="1">
        <f t="shared" si="1"/>
        <v>59970</v>
      </c>
      <c r="S27" s="1" t="s">
        <v>86</v>
      </c>
      <c r="T27" s="1">
        <f t="shared" si="2"/>
        <v>59960</v>
      </c>
    </row>
    <row r="28" spans="1:20" x14ac:dyDescent="0.3">
      <c r="A28" s="1">
        <v>25</v>
      </c>
      <c r="B28" s="1">
        <f t="shared" si="3"/>
        <v>6101005</v>
      </c>
      <c r="C28" s="8" t="s">
        <v>103</v>
      </c>
      <c r="D28" s="8">
        <f t="shared" si="4"/>
        <v>5</v>
      </c>
      <c r="E28" s="18" t="str">
        <f>VLOOKUP(F28,效果查询!$A:$C,3,FALSE)</f>
        <v>资源产量提高</v>
      </c>
      <c r="F28" s="1">
        <v>5</v>
      </c>
      <c r="G28" s="1">
        <f t="shared" si="5"/>
        <v>0.05</v>
      </c>
      <c r="L28" s="1">
        <f t="shared" si="6"/>
        <v>300</v>
      </c>
      <c r="M28" s="1" t="s">
        <v>83</v>
      </c>
      <c r="N28" s="1">
        <f t="shared" si="7"/>
        <v>150000</v>
      </c>
      <c r="O28" s="1" t="s">
        <v>84</v>
      </c>
      <c r="P28" s="1">
        <f t="shared" si="0"/>
        <v>149980</v>
      </c>
      <c r="Q28" s="1" t="s">
        <v>85</v>
      </c>
      <c r="R28" s="1">
        <f t="shared" si="1"/>
        <v>149970</v>
      </c>
      <c r="S28" s="1" t="s">
        <v>86</v>
      </c>
      <c r="T28" s="1">
        <f t="shared" si="2"/>
        <v>149960</v>
      </c>
    </row>
    <row r="29" spans="1:20" x14ac:dyDescent="0.3">
      <c r="A29" s="1">
        <v>26</v>
      </c>
      <c r="B29" s="1">
        <f t="shared" si="3"/>
        <v>6101006</v>
      </c>
      <c r="C29" s="8" t="s">
        <v>103</v>
      </c>
      <c r="D29" s="8">
        <f t="shared" si="4"/>
        <v>1</v>
      </c>
      <c r="E29" s="18" t="str">
        <f>VLOOKUP(F29,效果查询!$A:$C,3,FALSE)</f>
        <v>仓库资源容量提升</v>
      </c>
      <c r="F29" s="1">
        <v>6</v>
      </c>
      <c r="G29" s="1">
        <v>10000</v>
      </c>
      <c r="L29" s="1">
        <f t="shared" si="6"/>
        <v>10</v>
      </c>
      <c r="M29" s="1" t="s">
        <v>83</v>
      </c>
      <c r="N29" s="1">
        <f t="shared" si="7"/>
        <v>200</v>
      </c>
      <c r="O29" s="1" t="s">
        <v>84</v>
      </c>
      <c r="P29" s="1">
        <f t="shared" si="0"/>
        <v>180</v>
      </c>
      <c r="Q29" s="1" t="s">
        <v>85</v>
      </c>
      <c r="R29" s="1">
        <f t="shared" si="1"/>
        <v>170</v>
      </c>
      <c r="S29" s="1" t="s">
        <v>86</v>
      </c>
      <c r="T29" s="1">
        <f t="shared" si="2"/>
        <v>160</v>
      </c>
    </row>
    <row r="30" spans="1:20" x14ac:dyDescent="0.3">
      <c r="A30" s="1">
        <v>27</v>
      </c>
      <c r="B30" s="1">
        <f t="shared" si="3"/>
        <v>6101006</v>
      </c>
      <c r="C30" s="8" t="s">
        <v>103</v>
      </c>
      <c r="D30" s="8">
        <f t="shared" si="4"/>
        <v>2</v>
      </c>
      <c r="E30" s="18" t="str">
        <f>VLOOKUP(F30,效果查询!$A:$C,3,FALSE)</f>
        <v>仓库资源容量提升</v>
      </c>
      <c r="F30" s="1">
        <v>6</v>
      </c>
      <c r="G30" s="1">
        <v>20000</v>
      </c>
      <c r="L30" s="1">
        <f t="shared" si="6"/>
        <v>30</v>
      </c>
      <c r="M30" s="1" t="s">
        <v>83</v>
      </c>
      <c r="N30" s="1">
        <f t="shared" si="7"/>
        <v>10000</v>
      </c>
      <c r="O30" s="1" t="s">
        <v>84</v>
      </c>
      <c r="P30" s="1">
        <f t="shared" si="0"/>
        <v>9980</v>
      </c>
      <c r="Q30" s="1" t="s">
        <v>85</v>
      </c>
      <c r="R30" s="1">
        <f t="shared" si="1"/>
        <v>9970</v>
      </c>
      <c r="S30" s="1" t="s">
        <v>86</v>
      </c>
      <c r="T30" s="1">
        <f t="shared" si="2"/>
        <v>9960</v>
      </c>
    </row>
    <row r="31" spans="1:20" x14ac:dyDescent="0.3">
      <c r="A31" s="1">
        <v>28</v>
      </c>
      <c r="B31" s="1">
        <f t="shared" si="3"/>
        <v>6101006</v>
      </c>
      <c r="C31" s="8" t="s">
        <v>103</v>
      </c>
      <c r="D31" s="8">
        <f t="shared" si="4"/>
        <v>3</v>
      </c>
      <c r="E31" s="18" t="str">
        <f>VLOOKUP(F31,效果查询!$A:$C,3,FALSE)</f>
        <v>仓库资源容量提升</v>
      </c>
      <c r="F31" s="1">
        <v>6</v>
      </c>
      <c r="G31" s="1">
        <v>30000</v>
      </c>
      <c r="L31" s="1">
        <f t="shared" si="6"/>
        <v>60</v>
      </c>
      <c r="M31" s="1" t="s">
        <v>83</v>
      </c>
      <c r="N31" s="1">
        <f t="shared" si="7"/>
        <v>30000</v>
      </c>
      <c r="O31" s="1" t="s">
        <v>84</v>
      </c>
      <c r="P31" s="1">
        <f t="shared" si="0"/>
        <v>29980</v>
      </c>
      <c r="Q31" s="1" t="s">
        <v>85</v>
      </c>
      <c r="R31" s="1">
        <f t="shared" si="1"/>
        <v>29970</v>
      </c>
      <c r="S31" s="1" t="s">
        <v>86</v>
      </c>
      <c r="T31" s="1">
        <f t="shared" si="2"/>
        <v>29960</v>
      </c>
    </row>
    <row r="32" spans="1:20" x14ac:dyDescent="0.3">
      <c r="A32" s="1">
        <v>29</v>
      </c>
      <c r="B32" s="1">
        <f t="shared" si="3"/>
        <v>6101006</v>
      </c>
      <c r="C32" s="8" t="s">
        <v>103</v>
      </c>
      <c r="D32" s="8">
        <f t="shared" si="4"/>
        <v>4</v>
      </c>
      <c r="E32" s="18" t="str">
        <f>VLOOKUP(F32,效果查询!$A:$C,3,FALSE)</f>
        <v>仓库资源容量提升</v>
      </c>
      <c r="F32" s="1">
        <v>6</v>
      </c>
      <c r="G32" s="1">
        <v>40000</v>
      </c>
      <c r="L32" s="1">
        <f t="shared" si="6"/>
        <v>120</v>
      </c>
      <c r="M32" s="1" t="s">
        <v>83</v>
      </c>
      <c r="N32" s="1">
        <f t="shared" si="7"/>
        <v>60000</v>
      </c>
      <c r="O32" s="1" t="s">
        <v>84</v>
      </c>
      <c r="P32" s="1">
        <f t="shared" si="0"/>
        <v>59980</v>
      </c>
      <c r="Q32" s="1" t="s">
        <v>85</v>
      </c>
      <c r="R32" s="1">
        <f t="shared" si="1"/>
        <v>59970</v>
      </c>
      <c r="S32" s="1" t="s">
        <v>86</v>
      </c>
      <c r="T32" s="1">
        <f t="shared" si="2"/>
        <v>59960</v>
      </c>
    </row>
    <row r="33" spans="1:20" x14ac:dyDescent="0.3">
      <c r="A33" s="1">
        <v>30</v>
      </c>
      <c r="B33" s="1">
        <f t="shared" si="3"/>
        <v>6101006</v>
      </c>
      <c r="C33" s="8" t="s">
        <v>103</v>
      </c>
      <c r="D33" s="8">
        <f t="shared" si="4"/>
        <v>5</v>
      </c>
      <c r="E33" s="18" t="str">
        <f>VLOOKUP(F33,效果查询!$A:$C,3,FALSE)</f>
        <v>仓库资源容量提升</v>
      </c>
      <c r="F33" s="1">
        <v>6</v>
      </c>
      <c r="G33" s="1">
        <v>50000</v>
      </c>
      <c r="L33" s="1">
        <f t="shared" si="6"/>
        <v>300</v>
      </c>
      <c r="M33" s="1" t="s">
        <v>83</v>
      </c>
      <c r="N33" s="1">
        <f t="shared" si="7"/>
        <v>150000</v>
      </c>
      <c r="O33" s="1" t="s">
        <v>84</v>
      </c>
      <c r="P33" s="1">
        <f t="shared" si="0"/>
        <v>149980</v>
      </c>
      <c r="Q33" s="1" t="s">
        <v>85</v>
      </c>
      <c r="R33" s="1">
        <f t="shared" si="1"/>
        <v>149970</v>
      </c>
      <c r="S33" s="1" t="s">
        <v>86</v>
      </c>
      <c r="T33" s="1">
        <f t="shared" si="2"/>
        <v>149960</v>
      </c>
    </row>
    <row r="34" spans="1:20" x14ac:dyDescent="0.3">
      <c r="A34" s="1">
        <v>31</v>
      </c>
      <c r="B34" s="1">
        <f t="shared" si="3"/>
        <v>6101007</v>
      </c>
      <c r="C34" s="8" t="s">
        <v>103</v>
      </c>
      <c r="D34" s="8">
        <f t="shared" si="4"/>
        <v>1</v>
      </c>
      <c r="E34" s="18" t="str">
        <f>VLOOKUP(F34,效果查询!$A:$C,3,FALSE)</f>
        <v>队伍行军速度提升</v>
      </c>
      <c r="F34" s="1">
        <v>13</v>
      </c>
      <c r="G34" s="1">
        <v>0.01</v>
      </c>
      <c r="L34" s="1">
        <f t="shared" si="6"/>
        <v>10</v>
      </c>
      <c r="M34" s="1" t="s">
        <v>83</v>
      </c>
      <c r="N34" s="1">
        <f t="shared" si="7"/>
        <v>200</v>
      </c>
      <c r="O34" s="1" t="s">
        <v>84</v>
      </c>
      <c r="P34" s="1">
        <f t="shared" si="0"/>
        <v>180</v>
      </c>
      <c r="Q34" s="1" t="s">
        <v>85</v>
      </c>
      <c r="R34" s="1">
        <f t="shared" si="1"/>
        <v>170</v>
      </c>
      <c r="S34" s="1" t="s">
        <v>86</v>
      </c>
      <c r="T34" s="1">
        <f t="shared" si="2"/>
        <v>160</v>
      </c>
    </row>
    <row r="35" spans="1:20" x14ac:dyDescent="0.3">
      <c r="A35" s="1">
        <v>32</v>
      </c>
      <c r="B35" s="1">
        <f t="shared" si="3"/>
        <v>6101007</v>
      </c>
      <c r="C35" s="8" t="s">
        <v>103</v>
      </c>
      <c r="D35" s="8">
        <f t="shared" si="4"/>
        <v>2</v>
      </c>
      <c r="E35" s="18" t="str">
        <f>VLOOKUP(F35,效果查询!$A:$C,3,FALSE)</f>
        <v>队伍行军速度提升</v>
      </c>
      <c r="F35" s="1">
        <v>13</v>
      </c>
      <c r="G35" s="1">
        <v>0.02</v>
      </c>
      <c r="L35" s="1">
        <f t="shared" si="6"/>
        <v>30</v>
      </c>
      <c r="M35" s="1" t="s">
        <v>83</v>
      </c>
      <c r="N35" s="1">
        <f t="shared" si="7"/>
        <v>10000</v>
      </c>
      <c r="O35" s="1" t="s">
        <v>84</v>
      </c>
      <c r="P35" s="1">
        <f t="shared" si="0"/>
        <v>9980</v>
      </c>
      <c r="Q35" s="1" t="s">
        <v>85</v>
      </c>
      <c r="R35" s="1">
        <f t="shared" si="1"/>
        <v>9970</v>
      </c>
      <c r="S35" s="1" t="s">
        <v>86</v>
      </c>
      <c r="T35" s="1">
        <f t="shared" si="2"/>
        <v>9960</v>
      </c>
    </row>
    <row r="36" spans="1:20" x14ac:dyDescent="0.3">
      <c r="A36" s="1">
        <v>33</v>
      </c>
      <c r="B36" s="1">
        <f t="shared" si="3"/>
        <v>6101007</v>
      </c>
      <c r="C36" s="8" t="s">
        <v>103</v>
      </c>
      <c r="D36" s="8">
        <f t="shared" si="4"/>
        <v>3</v>
      </c>
      <c r="E36" s="18" t="str">
        <f>VLOOKUP(F36,效果查询!$A:$C,3,FALSE)</f>
        <v>队伍行军速度提升</v>
      </c>
      <c r="F36" s="1">
        <v>13</v>
      </c>
      <c r="G36" s="1">
        <v>0.03</v>
      </c>
      <c r="L36" s="1">
        <f t="shared" si="6"/>
        <v>60</v>
      </c>
      <c r="M36" s="1" t="s">
        <v>83</v>
      </c>
      <c r="N36" s="1">
        <f t="shared" si="7"/>
        <v>30000</v>
      </c>
      <c r="O36" s="1" t="s">
        <v>84</v>
      </c>
      <c r="P36" s="1">
        <f t="shared" si="0"/>
        <v>29980</v>
      </c>
      <c r="Q36" s="1" t="s">
        <v>85</v>
      </c>
      <c r="R36" s="1">
        <f t="shared" si="1"/>
        <v>29970</v>
      </c>
      <c r="S36" s="1" t="s">
        <v>86</v>
      </c>
      <c r="T36" s="1">
        <f t="shared" si="2"/>
        <v>29960</v>
      </c>
    </row>
    <row r="37" spans="1:20" x14ac:dyDescent="0.3">
      <c r="A37" s="1">
        <v>34</v>
      </c>
      <c r="B37" s="1">
        <f t="shared" si="3"/>
        <v>6101007</v>
      </c>
      <c r="C37" s="8" t="s">
        <v>103</v>
      </c>
      <c r="D37" s="8">
        <f t="shared" si="4"/>
        <v>4</v>
      </c>
      <c r="E37" s="18" t="str">
        <f>VLOOKUP(F37,效果查询!$A:$C,3,FALSE)</f>
        <v>队伍行军速度提升</v>
      </c>
      <c r="F37" s="1">
        <v>13</v>
      </c>
      <c r="G37" s="1">
        <v>0.04</v>
      </c>
      <c r="L37" s="1">
        <f t="shared" si="6"/>
        <v>120</v>
      </c>
      <c r="M37" s="1" t="s">
        <v>83</v>
      </c>
      <c r="N37" s="1">
        <f t="shared" si="7"/>
        <v>60000</v>
      </c>
      <c r="O37" s="1" t="s">
        <v>84</v>
      </c>
      <c r="P37" s="1">
        <f t="shared" si="0"/>
        <v>59980</v>
      </c>
      <c r="Q37" s="1" t="s">
        <v>85</v>
      </c>
      <c r="R37" s="1">
        <f t="shared" si="1"/>
        <v>59970</v>
      </c>
      <c r="S37" s="1" t="s">
        <v>86</v>
      </c>
      <c r="T37" s="1">
        <f t="shared" si="2"/>
        <v>59960</v>
      </c>
    </row>
    <row r="38" spans="1:20" x14ac:dyDescent="0.3">
      <c r="A38" s="1">
        <v>35</v>
      </c>
      <c r="B38" s="1">
        <f t="shared" si="3"/>
        <v>6101007</v>
      </c>
      <c r="C38" s="8" t="s">
        <v>103</v>
      </c>
      <c r="D38" s="8">
        <f t="shared" si="4"/>
        <v>5</v>
      </c>
      <c r="E38" s="18" t="str">
        <f>VLOOKUP(F38,效果查询!$A:$C,3,FALSE)</f>
        <v>队伍行军速度提升</v>
      </c>
      <c r="F38" s="1">
        <v>13</v>
      </c>
      <c r="G38" s="1">
        <v>0.05</v>
      </c>
      <c r="L38" s="1">
        <f t="shared" si="6"/>
        <v>300</v>
      </c>
      <c r="M38" s="1" t="s">
        <v>83</v>
      </c>
      <c r="N38" s="1">
        <f t="shared" si="7"/>
        <v>150000</v>
      </c>
      <c r="O38" s="1" t="s">
        <v>84</v>
      </c>
      <c r="P38" s="1">
        <f t="shared" si="0"/>
        <v>149980</v>
      </c>
      <c r="Q38" s="1" t="s">
        <v>85</v>
      </c>
      <c r="R38" s="1">
        <f t="shared" si="1"/>
        <v>149970</v>
      </c>
      <c r="S38" s="1" t="s">
        <v>86</v>
      </c>
      <c r="T38" s="1">
        <f t="shared" si="2"/>
        <v>149960</v>
      </c>
    </row>
    <row r="39" spans="1:20" x14ac:dyDescent="0.3">
      <c r="A39" s="1">
        <v>36</v>
      </c>
      <c r="B39" s="1">
        <f t="shared" si="3"/>
        <v>6101008</v>
      </c>
      <c r="C39" s="8" t="s">
        <v>103</v>
      </c>
      <c r="D39" s="8">
        <f t="shared" si="4"/>
        <v>1</v>
      </c>
      <c r="E39" s="18" t="str">
        <f>VLOOKUP(F39,效果查询!$A:$C,3,FALSE)</f>
        <v>科技研究速度提升</v>
      </c>
      <c r="F39" s="1">
        <v>14</v>
      </c>
      <c r="G39" s="1">
        <v>0.01</v>
      </c>
      <c r="L39" s="1">
        <f t="shared" si="6"/>
        <v>10</v>
      </c>
      <c r="M39" s="1" t="s">
        <v>83</v>
      </c>
      <c r="N39" s="1">
        <f t="shared" si="7"/>
        <v>200</v>
      </c>
      <c r="O39" s="1" t="s">
        <v>84</v>
      </c>
      <c r="P39" s="1">
        <f t="shared" si="0"/>
        <v>180</v>
      </c>
      <c r="Q39" s="1" t="s">
        <v>85</v>
      </c>
      <c r="R39" s="1">
        <f t="shared" si="1"/>
        <v>170</v>
      </c>
      <c r="S39" s="1" t="s">
        <v>86</v>
      </c>
      <c r="T39" s="1">
        <f t="shared" si="2"/>
        <v>160</v>
      </c>
    </row>
    <row r="40" spans="1:20" x14ac:dyDescent="0.3">
      <c r="A40" s="1">
        <v>37</v>
      </c>
      <c r="B40" s="1">
        <f t="shared" si="3"/>
        <v>6101008</v>
      </c>
      <c r="C40" s="8" t="s">
        <v>103</v>
      </c>
      <c r="D40" s="8">
        <f t="shared" si="4"/>
        <v>2</v>
      </c>
      <c r="E40" s="18" t="str">
        <f>VLOOKUP(F40,效果查询!$A:$C,3,FALSE)</f>
        <v>科技研究速度提升</v>
      </c>
      <c r="F40" s="1">
        <v>14</v>
      </c>
      <c r="G40" s="1">
        <v>0.02</v>
      </c>
      <c r="L40" s="1">
        <f t="shared" si="6"/>
        <v>30</v>
      </c>
      <c r="M40" s="1" t="s">
        <v>83</v>
      </c>
      <c r="N40" s="1">
        <f t="shared" si="7"/>
        <v>10000</v>
      </c>
      <c r="O40" s="1" t="s">
        <v>84</v>
      </c>
      <c r="P40" s="1">
        <f t="shared" si="0"/>
        <v>9980</v>
      </c>
      <c r="Q40" s="1" t="s">
        <v>85</v>
      </c>
      <c r="R40" s="1">
        <f t="shared" si="1"/>
        <v>9970</v>
      </c>
      <c r="S40" s="1" t="s">
        <v>86</v>
      </c>
      <c r="T40" s="1">
        <f t="shared" si="2"/>
        <v>9960</v>
      </c>
    </row>
    <row r="41" spans="1:20" x14ac:dyDescent="0.3">
      <c r="A41" s="1">
        <v>38</v>
      </c>
      <c r="B41" s="1">
        <f t="shared" si="3"/>
        <v>6101008</v>
      </c>
      <c r="C41" s="8" t="s">
        <v>103</v>
      </c>
      <c r="D41" s="8">
        <f t="shared" si="4"/>
        <v>3</v>
      </c>
      <c r="E41" s="18" t="str">
        <f>VLOOKUP(F41,效果查询!$A:$C,3,FALSE)</f>
        <v>科技研究速度提升</v>
      </c>
      <c r="F41" s="1">
        <v>14</v>
      </c>
      <c r="G41" s="1">
        <v>0.03</v>
      </c>
      <c r="L41" s="1">
        <f t="shared" si="6"/>
        <v>60</v>
      </c>
      <c r="M41" s="1" t="s">
        <v>83</v>
      </c>
      <c r="N41" s="1">
        <f t="shared" si="7"/>
        <v>30000</v>
      </c>
      <c r="O41" s="1" t="s">
        <v>84</v>
      </c>
      <c r="P41" s="1">
        <f t="shared" si="0"/>
        <v>29980</v>
      </c>
      <c r="Q41" s="1" t="s">
        <v>85</v>
      </c>
      <c r="R41" s="1">
        <f t="shared" si="1"/>
        <v>29970</v>
      </c>
      <c r="S41" s="1" t="s">
        <v>86</v>
      </c>
      <c r="T41" s="1">
        <f t="shared" si="2"/>
        <v>29960</v>
      </c>
    </row>
    <row r="42" spans="1:20" x14ac:dyDescent="0.3">
      <c r="A42" s="1">
        <v>39</v>
      </c>
      <c r="B42" s="1">
        <f t="shared" si="3"/>
        <v>6101008</v>
      </c>
      <c r="C42" s="8" t="s">
        <v>103</v>
      </c>
      <c r="D42" s="8">
        <f t="shared" si="4"/>
        <v>4</v>
      </c>
      <c r="E42" s="18" t="str">
        <f>VLOOKUP(F42,效果查询!$A:$C,3,FALSE)</f>
        <v>科技研究速度提升</v>
      </c>
      <c r="F42" s="1">
        <v>14</v>
      </c>
      <c r="G42" s="1">
        <v>0.04</v>
      </c>
      <c r="L42" s="1">
        <f t="shared" si="6"/>
        <v>120</v>
      </c>
      <c r="M42" s="1" t="s">
        <v>83</v>
      </c>
      <c r="N42" s="1">
        <f t="shared" si="7"/>
        <v>60000</v>
      </c>
      <c r="O42" s="1" t="s">
        <v>84</v>
      </c>
      <c r="P42" s="1">
        <f t="shared" si="0"/>
        <v>59980</v>
      </c>
      <c r="Q42" s="1" t="s">
        <v>85</v>
      </c>
      <c r="R42" s="1">
        <f t="shared" si="1"/>
        <v>59970</v>
      </c>
      <c r="S42" s="1" t="s">
        <v>86</v>
      </c>
      <c r="T42" s="1">
        <f t="shared" si="2"/>
        <v>59960</v>
      </c>
    </row>
    <row r="43" spans="1:20" x14ac:dyDescent="0.3">
      <c r="A43" s="1">
        <v>40</v>
      </c>
      <c r="B43" s="1">
        <f t="shared" si="3"/>
        <v>6101008</v>
      </c>
      <c r="C43" s="8" t="s">
        <v>103</v>
      </c>
      <c r="D43" s="8">
        <f t="shared" si="4"/>
        <v>5</v>
      </c>
      <c r="E43" s="18" t="str">
        <f>VLOOKUP(F43,效果查询!$A:$C,3,FALSE)</f>
        <v>科技研究速度提升</v>
      </c>
      <c r="F43" s="1">
        <v>14</v>
      </c>
      <c r="G43" s="1">
        <v>0.05</v>
      </c>
      <c r="L43" s="1">
        <f t="shared" si="6"/>
        <v>300</v>
      </c>
      <c r="M43" s="1" t="s">
        <v>83</v>
      </c>
      <c r="N43" s="1">
        <f t="shared" si="7"/>
        <v>150000</v>
      </c>
      <c r="O43" s="1" t="s">
        <v>84</v>
      </c>
      <c r="P43" s="1">
        <f t="shared" si="0"/>
        <v>149980</v>
      </c>
      <c r="Q43" s="1" t="s">
        <v>85</v>
      </c>
      <c r="R43" s="1">
        <f t="shared" si="1"/>
        <v>149970</v>
      </c>
      <c r="S43" s="1" t="s">
        <v>86</v>
      </c>
      <c r="T43" s="1">
        <f t="shared" si="2"/>
        <v>149960</v>
      </c>
    </row>
    <row r="44" spans="1:20" x14ac:dyDescent="0.3">
      <c r="A44" s="1">
        <v>41</v>
      </c>
      <c r="B44" s="1">
        <f t="shared" si="3"/>
        <v>6101009</v>
      </c>
      <c r="C44" s="8" t="s">
        <v>103</v>
      </c>
      <c r="D44" s="8">
        <f t="shared" si="4"/>
        <v>1</v>
      </c>
      <c r="E44" s="18" t="str">
        <f>VLOOKUP(F44,效果查询!$A:$C,3,FALSE)</f>
        <v>银木产量提高</v>
      </c>
      <c r="F44" s="1">
        <v>1</v>
      </c>
      <c r="G44" s="1">
        <v>0.01</v>
      </c>
      <c r="L44" s="1">
        <f t="shared" si="6"/>
        <v>10</v>
      </c>
      <c r="M44" s="1" t="s">
        <v>83</v>
      </c>
      <c r="N44" s="1">
        <f t="shared" si="7"/>
        <v>200</v>
      </c>
      <c r="O44" s="1" t="s">
        <v>84</v>
      </c>
      <c r="P44" s="1">
        <f t="shared" si="0"/>
        <v>180</v>
      </c>
      <c r="Q44" s="1" t="s">
        <v>85</v>
      </c>
      <c r="R44" s="1">
        <f t="shared" si="1"/>
        <v>170</v>
      </c>
      <c r="S44" s="1" t="s">
        <v>86</v>
      </c>
      <c r="T44" s="1">
        <f t="shared" si="2"/>
        <v>160</v>
      </c>
    </row>
    <row r="45" spans="1:20" x14ac:dyDescent="0.3">
      <c r="A45" s="1">
        <v>42</v>
      </c>
      <c r="B45" s="1">
        <f t="shared" si="3"/>
        <v>6101009</v>
      </c>
      <c r="C45" s="8" t="s">
        <v>103</v>
      </c>
      <c r="D45" s="8">
        <f t="shared" si="4"/>
        <v>2</v>
      </c>
      <c r="E45" s="18" t="str">
        <f>VLOOKUP(F45,效果查询!$A:$C,3,FALSE)</f>
        <v>银木产量提高</v>
      </c>
      <c r="F45" s="1">
        <v>1</v>
      </c>
      <c r="G45" s="1">
        <v>0.02</v>
      </c>
      <c r="L45" s="1">
        <f t="shared" si="6"/>
        <v>30</v>
      </c>
      <c r="M45" s="1" t="s">
        <v>83</v>
      </c>
      <c r="N45" s="1">
        <f t="shared" si="7"/>
        <v>10000</v>
      </c>
      <c r="O45" s="1" t="s">
        <v>84</v>
      </c>
      <c r="P45" s="1">
        <f t="shared" si="0"/>
        <v>9980</v>
      </c>
      <c r="Q45" s="1" t="s">
        <v>85</v>
      </c>
      <c r="R45" s="1">
        <f t="shared" si="1"/>
        <v>9970</v>
      </c>
      <c r="S45" s="1" t="s">
        <v>86</v>
      </c>
      <c r="T45" s="1">
        <f t="shared" si="2"/>
        <v>9960</v>
      </c>
    </row>
    <row r="46" spans="1:20" x14ac:dyDescent="0.3">
      <c r="A46" s="1">
        <v>43</v>
      </c>
      <c r="B46" s="1">
        <f t="shared" si="3"/>
        <v>6101009</v>
      </c>
      <c r="C46" s="8" t="s">
        <v>103</v>
      </c>
      <c r="D46" s="8">
        <f t="shared" si="4"/>
        <v>3</v>
      </c>
      <c r="E46" s="18" t="str">
        <f>VLOOKUP(F46,效果查询!$A:$C,3,FALSE)</f>
        <v>银木产量提高</v>
      </c>
      <c r="F46" s="1">
        <v>1</v>
      </c>
      <c r="G46" s="1">
        <v>0.03</v>
      </c>
      <c r="L46" s="1">
        <f t="shared" si="6"/>
        <v>60</v>
      </c>
      <c r="M46" s="1" t="s">
        <v>83</v>
      </c>
      <c r="N46" s="1">
        <f t="shared" si="7"/>
        <v>30000</v>
      </c>
      <c r="O46" s="1" t="s">
        <v>84</v>
      </c>
      <c r="P46" s="1">
        <f t="shared" si="0"/>
        <v>29980</v>
      </c>
      <c r="Q46" s="1" t="s">
        <v>85</v>
      </c>
      <c r="R46" s="1">
        <f t="shared" si="1"/>
        <v>29970</v>
      </c>
      <c r="S46" s="1" t="s">
        <v>86</v>
      </c>
      <c r="T46" s="1">
        <f t="shared" si="2"/>
        <v>29960</v>
      </c>
    </row>
    <row r="47" spans="1:20" x14ac:dyDescent="0.3">
      <c r="A47" s="1">
        <v>44</v>
      </c>
      <c r="B47" s="1">
        <f t="shared" si="3"/>
        <v>6101009</v>
      </c>
      <c r="C47" s="8" t="s">
        <v>103</v>
      </c>
      <c r="D47" s="8">
        <f t="shared" si="4"/>
        <v>4</v>
      </c>
      <c r="E47" s="18" t="str">
        <f>VLOOKUP(F47,效果查询!$A:$C,3,FALSE)</f>
        <v>银木产量提高</v>
      </c>
      <c r="F47" s="1">
        <v>1</v>
      </c>
      <c r="G47" s="1">
        <v>0.04</v>
      </c>
      <c r="L47" s="1">
        <f t="shared" si="6"/>
        <v>120</v>
      </c>
      <c r="M47" s="1" t="s">
        <v>83</v>
      </c>
      <c r="N47" s="1">
        <f t="shared" si="7"/>
        <v>60000</v>
      </c>
      <c r="O47" s="1" t="s">
        <v>84</v>
      </c>
      <c r="P47" s="1">
        <f t="shared" si="0"/>
        <v>59980</v>
      </c>
      <c r="Q47" s="1" t="s">
        <v>85</v>
      </c>
      <c r="R47" s="1">
        <f t="shared" si="1"/>
        <v>59970</v>
      </c>
      <c r="S47" s="1" t="s">
        <v>86</v>
      </c>
      <c r="T47" s="1">
        <f t="shared" si="2"/>
        <v>59960</v>
      </c>
    </row>
    <row r="48" spans="1:20" x14ac:dyDescent="0.3">
      <c r="A48" s="1">
        <v>45</v>
      </c>
      <c r="B48" s="1">
        <f t="shared" si="3"/>
        <v>6101009</v>
      </c>
      <c r="C48" s="8" t="s">
        <v>103</v>
      </c>
      <c r="D48" s="8">
        <f t="shared" si="4"/>
        <v>5</v>
      </c>
      <c r="E48" s="18" t="str">
        <f>VLOOKUP(F48,效果查询!$A:$C,3,FALSE)</f>
        <v>银木产量提高</v>
      </c>
      <c r="F48" s="1">
        <v>1</v>
      </c>
      <c r="G48" s="1">
        <v>0.05</v>
      </c>
      <c r="L48" s="1">
        <f t="shared" si="6"/>
        <v>300</v>
      </c>
      <c r="M48" s="1" t="s">
        <v>83</v>
      </c>
      <c r="N48" s="1">
        <f t="shared" si="7"/>
        <v>150000</v>
      </c>
      <c r="O48" s="1" t="s">
        <v>84</v>
      </c>
      <c r="P48" s="1">
        <f t="shared" si="0"/>
        <v>149980</v>
      </c>
      <c r="Q48" s="1" t="s">
        <v>85</v>
      </c>
      <c r="R48" s="1">
        <f t="shared" si="1"/>
        <v>149970</v>
      </c>
      <c r="S48" s="1" t="s">
        <v>86</v>
      </c>
      <c r="T48" s="1">
        <f t="shared" si="2"/>
        <v>149960</v>
      </c>
    </row>
    <row r="49" spans="1:20" x14ac:dyDescent="0.3">
      <c r="A49" s="1">
        <v>46</v>
      </c>
      <c r="B49" s="1">
        <f t="shared" si="3"/>
        <v>6101010</v>
      </c>
      <c r="C49" s="8" t="s">
        <v>103</v>
      </c>
      <c r="D49" s="8">
        <f t="shared" si="4"/>
        <v>1</v>
      </c>
      <c r="E49" s="18" t="str">
        <f>VLOOKUP(F49,效果查询!$A:$C,3,FALSE)</f>
        <v>赤铁产量提高</v>
      </c>
      <c r="F49" s="1">
        <v>2</v>
      </c>
      <c r="G49" s="1">
        <f>G44</f>
        <v>0.01</v>
      </c>
      <c r="L49" s="1">
        <f t="shared" si="6"/>
        <v>10</v>
      </c>
      <c r="M49" s="1" t="s">
        <v>83</v>
      </c>
      <c r="N49" s="1">
        <f t="shared" si="7"/>
        <v>200</v>
      </c>
      <c r="O49" s="1" t="s">
        <v>84</v>
      </c>
      <c r="P49" s="1">
        <f t="shared" si="0"/>
        <v>180</v>
      </c>
      <c r="Q49" s="1" t="s">
        <v>85</v>
      </c>
      <c r="R49" s="1">
        <f t="shared" si="1"/>
        <v>170</v>
      </c>
      <c r="S49" s="1" t="s">
        <v>86</v>
      </c>
      <c r="T49" s="1">
        <f t="shared" si="2"/>
        <v>160</v>
      </c>
    </row>
    <row r="50" spans="1:20" x14ac:dyDescent="0.3">
      <c r="A50" s="1">
        <v>47</v>
      </c>
      <c r="B50" s="1">
        <f t="shared" si="3"/>
        <v>6101010</v>
      </c>
      <c r="C50" s="8" t="s">
        <v>103</v>
      </c>
      <c r="D50" s="8">
        <f t="shared" si="4"/>
        <v>2</v>
      </c>
      <c r="E50" s="18" t="str">
        <f>VLOOKUP(F50,效果查询!$A:$C,3,FALSE)</f>
        <v>赤铁产量提高</v>
      </c>
      <c r="F50" s="1">
        <v>2</v>
      </c>
      <c r="G50" s="1">
        <f t="shared" si="5"/>
        <v>0.02</v>
      </c>
      <c r="L50" s="1">
        <f t="shared" si="6"/>
        <v>30</v>
      </c>
      <c r="M50" s="1" t="s">
        <v>83</v>
      </c>
      <c r="N50" s="1">
        <f t="shared" si="7"/>
        <v>10000</v>
      </c>
      <c r="O50" s="1" t="s">
        <v>84</v>
      </c>
      <c r="P50" s="1">
        <f t="shared" si="0"/>
        <v>9980</v>
      </c>
      <c r="Q50" s="1" t="s">
        <v>85</v>
      </c>
      <c r="R50" s="1">
        <f t="shared" si="1"/>
        <v>9970</v>
      </c>
      <c r="S50" s="1" t="s">
        <v>86</v>
      </c>
      <c r="T50" s="1">
        <f t="shared" si="2"/>
        <v>9960</v>
      </c>
    </row>
    <row r="51" spans="1:20" x14ac:dyDescent="0.3">
      <c r="A51" s="1">
        <v>48</v>
      </c>
      <c r="B51" s="1">
        <f t="shared" si="3"/>
        <v>6101010</v>
      </c>
      <c r="C51" s="8" t="s">
        <v>103</v>
      </c>
      <c r="D51" s="8">
        <f t="shared" si="4"/>
        <v>3</v>
      </c>
      <c r="E51" s="18" t="str">
        <f>VLOOKUP(F51,效果查询!$A:$C,3,FALSE)</f>
        <v>赤铁产量提高</v>
      </c>
      <c r="F51" s="1">
        <v>2</v>
      </c>
      <c r="G51" s="1">
        <f t="shared" si="5"/>
        <v>0.03</v>
      </c>
      <c r="L51" s="1">
        <f t="shared" si="6"/>
        <v>60</v>
      </c>
      <c r="M51" s="1" t="s">
        <v>83</v>
      </c>
      <c r="N51" s="1">
        <f t="shared" si="7"/>
        <v>30000</v>
      </c>
      <c r="O51" s="1" t="s">
        <v>84</v>
      </c>
      <c r="P51" s="1">
        <f t="shared" si="0"/>
        <v>29980</v>
      </c>
      <c r="Q51" s="1" t="s">
        <v>85</v>
      </c>
      <c r="R51" s="1">
        <f t="shared" si="1"/>
        <v>29970</v>
      </c>
      <c r="S51" s="1" t="s">
        <v>86</v>
      </c>
      <c r="T51" s="1">
        <f t="shared" si="2"/>
        <v>29960</v>
      </c>
    </row>
    <row r="52" spans="1:20" x14ac:dyDescent="0.3">
      <c r="A52" s="1">
        <v>49</v>
      </c>
      <c r="B52" s="1">
        <f t="shared" si="3"/>
        <v>6101010</v>
      </c>
      <c r="C52" s="8" t="s">
        <v>103</v>
      </c>
      <c r="D52" s="8">
        <f t="shared" si="4"/>
        <v>4</v>
      </c>
      <c r="E52" s="18" t="str">
        <f>VLOOKUP(F52,效果查询!$A:$C,3,FALSE)</f>
        <v>赤铁产量提高</v>
      </c>
      <c r="F52" s="1">
        <v>2</v>
      </c>
      <c r="G52" s="1">
        <f t="shared" si="5"/>
        <v>0.04</v>
      </c>
      <c r="L52" s="1">
        <f t="shared" si="6"/>
        <v>120</v>
      </c>
      <c r="M52" s="1" t="s">
        <v>83</v>
      </c>
      <c r="N52" s="1">
        <f t="shared" si="7"/>
        <v>60000</v>
      </c>
      <c r="O52" s="1" t="s">
        <v>84</v>
      </c>
      <c r="P52" s="1">
        <f t="shared" si="0"/>
        <v>59980</v>
      </c>
      <c r="Q52" s="1" t="s">
        <v>85</v>
      </c>
      <c r="R52" s="1">
        <f t="shared" si="1"/>
        <v>59970</v>
      </c>
      <c r="S52" s="1" t="s">
        <v>86</v>
      </c>
      <c r="T52" s="1">
        <f t="shared" si="2"/>
        <v>59960</v>
      </c>
    </row>
    <row r="53" spans="1:20" x14ac:dyDescent="0.3">
      <c r="A53" s="1">
        <v>50</v>
      </c>
      <c r="B53" s="1">
        <f t="shared" si="3"/>
        <v>6101010</v>
      </c>
      <c r="C53" s="8" t="s">
        <v>103</v>
      </c>
      <c r="D53" s="8">
        <f t="shared" si="4"/>
        <v>5</v>
      </c>
      <c r="E53" s="18" t="str">
        <f>VLOOKUP(F53,效果查询!$A:$C,3,FALSE)</f>
        <v>赤铁产量提高</v>
      </c>
      <c r="F53" s="1">
        <v>2</v>
      </c>
      <c r="G53" s="1">
        <f t="shared" si="5"/>
        <v>0.05</v>
      </c>
      <c r="L53" s="1">
        <f t="shared" si="6"/>
        <v>300</v>
      </c>
      <c r="M53" s="1" t="s">
        <v>83</v>
      </c>
      <c r="N53" s="1">
        <f t="shared" si="7"/>
        <v>150000</v>
      </c>
      <c r="O53" s="1" t="s">
        <v>84</v>
      </c>
      <c r="P53" s="1">
        <f t="shared" si="0"/>
        <v>149980</v>
      </c>
      <c r="Q53" s="1" t="s">
        <v>85</v>
      </c>
      <c r="R53" s="1">
        <f t="shared" si="1"/>
        <v>149970</v>
      </c>
      <c r="S53" s="1" t="s">
        <v>86</v>
      </c>
      <c r="T53" s="1">
        <f t="shared" si="2"/>
        <v>149960</v>
      </c>
    </row>
    <row r="54" spans="1:20" x14ac:dyDescent="0.3">
      <c r="A54" s="1">
        <v>51</v>
      </c>
      <c r="B54" s="1">
        <f t="shared" si="3"/>
        <v>6101011</v>
      </c>
      <c r="C54" s="8" t="s">
        <v>103</v>
      </c>
      <c r="D54" s="8">
        <f t="shared" si="4"/>
        <v>1</v>
      </c>
      <c r="E54" s="18" t="str">
        <f>VLOOKUP(F54,效果查询!$A:$C,3,FALSE)</f>
        <v>精石产量提高</v>
      </c>
      <c r="F54" s="1">
        <v>3</v>
      </c>
      <c r="G54" s="1">
        <f t="shared" si="5"/>
        <v>0.01</v>
      </c>
      <c r="L54" s="1">
        <f t="shared" si="6"/>
        <v>10</v>
      </c>
      <c r="M54" s="1" t="s">
        <v>83</v>
      </c>
      <c r="N54" s="1">
        <f t="shared" si="7"/>
        <v>200</v>
      </c>
      <c r="O54" s="1" t="s">
        <v>84</v>
      </c>
      <c r="P54" s="1">
        <f t="shared" si="0"/>
        <v>180</v>
      </c>
      <c r="Q54" s="1" t="s">
        <v>85</v>
      </c>
      <c r="R54" s="1">
        <f t="shared" si="1"/>
        <v>170</v>
      </c>
      <c r="S54" s="1" t="s">
        <v>86</v>
      </c>
      <c r="T54" s="1">
        <f t="shared" si="2"/>
        <v>160</v>
      </c>
    </row>
    <row r="55" spans="1:20" x14ac:dyDescent="0.3">
      <c r="A55" s="1">
        <v>52</v>
      </c>
      <c r="B55" s="1">
        <f t="shared" si="3"/>
        <v>6101011</v>
      </c>
      <c r="C55" s="8" t="s">
        <v>103</v>
      </c>
      <c r="D55" s="8">
        <f t="shared" si="4"/>
        <v>2</v>
      </c>
      <c r="E55" s="18" t="str">
        <f>VLOOKUP(F55,效果查询!$A:$C,3,FALSE)</f>
        <v>精石产量提高</v>
      </c>
      <c r="F55" s="1">
        <v>3</v>
      </c>
      <c r="G55" s="1">
        <f t="shared" si="5"/>
        <v>0.02</v>
      </c>
      <c r="L55" s="1">
        <f t="shared" si="6"/>
        <v>30</v>
      </c>
      <c r="M55" s="1" t="s">
        <v>83</v>
      </c>
      <c r="N55" s="1">
        <f t="shared" si="7"/>
        <v>10000</v>
      </c>
      <c r="O55" s="1" t="s">
        <v>84</v>
      </c>
      <c r="P55" s="1">
        <f t="shared" si="0"/>
        <v>9980</v>
      </c>
      <c r="Q55" s="1" t="s">
        <v>85</v>
      </c>
      <c r="R55" s="1">
        <f t="shared" si="1"/>
        <v>9970</v>
      </c>
      <c r="S55" s="1" t="s">
        <v>86</v>
      </c>
      <c r="T55" s="1">
        <f t="shared" si="2"/>
        <v>9960</v>
      </c>
    </row>
    <row r="56" spans="1:20" x14ac:dyDescent="0.3">
      <c r="A56" s="1">
        <v>53</v>
      </c>
      <c r="B56" s="1">
        <f t="shared" si="3"/>
        <v>6101011</v>
      </c>
      <c r="C56" s="8" t="s">
        <v>103</v>
      </c>
      <c r="D56" s="8">
        <f t="shared" si="4"/>
        <v>3</v>
      </c>
      <c r="E56" s="18" t="str">
        <f>VLOOKUP(F56,效果查询!$A:$C,3,FALSE)</f>
        <v>精石产量提高</v>
      </c>
      <c r="F56" s="1">
        <v>3</v>
      </c>
      <c r="G56" s="1">
        <f t="shared" si="5"/>
        <v>0.03</v>
      </c>
      <c r="L56" s="1">
        <f t="shared" si="6"/>
        <v>60</v>
      </c>
      <c r="M56" s="1" t="s">
        <v>83</v>
      </c>
      <c r="N56" s="1">
        <f t="shared" si="7"/>
        <v>30000</v>
      </c>
      <c r="O56" s="1" t="s">
        <v>84</v>
      </c>
      <c r="P56" s="1">
        <f t="shared" si="0"/>
        <v>29980</v>
      </c>
      <c r="Q56" s="1" t="s">
        <v>85</v>
      </c>
      <c r="R56" s="1">
        <f t="shared" si="1"/>
        <v>29970</v>
      </c>
      <c r="S56" s="1" t="s">
        <v>86</v>
      </c>
      <c r="T56" s="1">
        <f t="shared" si="2"/>
        <v>29960</v>
      </c>
    </row>
    <row r="57" spans="1:20" x14ac:dyDescent="0.3">
      <c r="A57" s="1">
        <v>54</v>
      </c>
      <c r="B57" s="1">
        <f t="shared" si="3"/>
        <v>6101011</v>
      </c>
      <c r="C57" s="8" t="s">
        <v>103</v>
      </c>
      <c r="D57" s="8">
        <f t="shared" si="4"/>
        <v>4</v>
      </c>
      <c r="E57" s="18" t="str">
        <f>VLOOKUP(F57,效果查询!$A:$C,3,FALSE)</f>
        <v>精石产量提高</v>
      </c>
      <c r="F57" s="1">
        <v>3</v>
      </c>
      <c r="G57" s="1">
        <f t="shared" si="5"/>
        <v>0.04</v>
      </c>
      <c r="L57" s="1">
        <f t="shared" si="6"/>
        <v>120</v>
      </c>
      <c r="M57" s="1" t="s">
        <v>83</v>
      </c>
      <c r="N57" s="1">
        <f t="shared" si="7"/>
        <v>60000</v>
      </c>
      <c r="O57" s="1" t="s">
        <v>84</v>
      </c>
      <c r="P57" s="1">
        <f t="shared" si="0"/>
        <v>59980</v>
      </c>
      <c r="Q57" s="1" t="s">
        <v>85</v>
      </c>
      <c r="R57" s="1">
        <f t="shared" si="1"/>
        <v>59970</v>
      </c>
      <c r="S57" s="1" t="s">
        <v>86</v>
      </c>
      <c r="T57" s="1">
        <f t="shared" si="2"/>
        <v>59960</v>
      </c>
    </row>
    <row r="58" spans="1:20" x14ac:dyDescent="0.3">
      <c r="A58" s="1">
        <v>55</v>
      </c>
      <c r="B58" s="1">
        <f t="shared" si="3"/>
        <v>6101011</v>
      </c>
      <c r="C58" s="8" t="s">
        <v>103</v>
      </c>
      <c r="D58" s="8">
        <f t="shared" si="4"/>
        <v>5</v>
      </c>
      <c r="E58" s="18" t="str">
        <f>VLOOKUP(F58,效果查询!$A:$C,3,FALSE)</f>
        <v>精石产量提高</v>
      </c>
      <c r="F58" s="1">
        <v>3</v>
      </c>
      <c r="G58" s="1">
        <f t="shared" si="5"/>
        <v>0.05</v>
      </c>
      <c r="L58" s="1">
        <f t="shared" si="6"/>
        <v>300</v>
      </c>
      <c r="M58" s="1" t="s">
        <v>83</v>
      </c>
      <c r="N58" s="1">
        <f t="shared" si="7"/>
        <v>150000</v>
      </c>
      <c r="O58" s="1" t="s">
        <v>84</v>
      </c>
      <c r="P58" s="1">
        <f t="shared" si="0"/>
        <v>149980</v>
      </c>
      <c r="Q58" s="1" t="s">
        <v>85</v>
      </c>
      <c r="R58" s="1">
        <f t="shared" si="1"/>
        <v>149970</v>
      </c>
      <c r="S58" s="1" t="s">
        <v>86</v>
      </c>
      <c r="T58" s="1">
        <f t="shared" si="2"/>
        <v>149960</v>
      </c>
    </row>
    <row r="59" spans="1:20" x14ac:dyDescent="0.3">
      <c r="A59" s="1">
        <v>56</v>
      </c>
      <c r="B59" s="1">
        <f t="shared" si="3"/>
        <v>6101012</v>
      </c>
      <c r="C59" s="8" t="s">
        <v>103</v>
      </c>
      <c r="D59" s="8">
        <f t="shared" si="4"/>
        <v>1</v>
      </c>
      <c r="E59" s="18" t="str">
        <f>VLOOKUP(F59,效果查询!$A:$C,3,FALSE)</f>
        <v>灵谷产量提高</v>
      </c>
      <c r="F59" s="1">
        <v>4</v>
      </c>
      <c r="G59" s="1">
        <f t="shared" si="5"/>
        <v>0.01</v>
      </c>
      <c r="L59" s="1">
        <f t="shared" si="6"/>
        <v>10</v>
      </c>
      <c r="M59" s="1" t="s">
        <v>83</v>
      </c>
      <c r="N59" s="1">
        <f t="shared" si="7"/>
        <v>200</v>
      </c>
      <c r="O59" s="1" t="s">
        <v>84</v>
      </c>
      <c r="P59" s="1">
        <f t="shared" si="0"/>
        <v>180</v>
      </c>
      <c r="Q59" s="1" t="s">
        <v>85</v>
      </c>
      <c r="R59" s="1">
        <f t="shared" si="1"/>
        <v>170</v>
      </c>
      <c r="S59" s="1" t="s">
        <v>86</v>
      </c>
      <c r="T59" s="1">
        <f t="shared" si="2"/>
        <v>160</v>
      </c>
    </row>
    <row r="60" spans="1:20" x14ac:dyDescent="0.3">
      <c r="A60" s="1">
        <v>57</v>
      </c>
      <c r="B60" s="1">
        <f t="shared" si="3"/>
        <v>6101012</v>
      </c>
      <c r="C60" s="8" t="s">
        <v>103</v>
      </c>
      <c r="D60" s="8">
        <f t="shared" si="4"/>
        <v>2</v>
      </c>
      <c r="E60" s="18" t="str">
        <f>VLOOKUP(F60,效果查询!$A:$C,3,FALSE)</f>
        <v>灵谷产量提高</v>
      </c>
      <c r="F60" s="1">
        <v>4</v>
      </c>
      <c r="G60" s="1">
        <f t="shared" si="5"/>
        <v>0.02</v>
      </c>
      <c r="L60" s="1">
        <f t="shared" si="6"/>
        <v>30</v>
      </c>
      <c r="M60" s="1" t="s">
        <v>83</v>
      </c>
      <c r="N60" s="1">
        <f t="shared" si="7"/>
        <v>10000</v>
      </c>
      <c r="O60" s="1" t="s">
        <v>84</v>
      </c>
      <c r="P60" s="1">
        <f t="shared" si="0"/>
        <v>9980</v>
      </c>
      <c r="Q60" s="1" t="s">
        <v>85</v>
      </c>
      <c r="R60" s="1">
        <f t="shared" si="1"/>
        <v>9970</v>
      </c>
      <c r="S60" s="1" t="s">
        <v>86</v>
      </c>
      <c r="T60" s="1">
        <f t="shared" si="2"/>
        <v>9960</v>
      </c>
    </row>
    <row r="61" spans="1:20" x14ac:dyDescent="0.3">
      <c r="A61" s="1">
        <v>58</v>
      </c>
      <c r="B61" s="1">
        <f t="shared" si="3"/>
        <v>6101012</v>
      </c>
      <c r="C61" s="8" t="s">
        <v>103</v>
      </c>
      <c r="D61" s="8">
        <f t="shared" si="4"/>
        <v>3</v>
      </c>
      <c r="E61" s="18" t="str">
        <f>VLOOKUP(F61,效果查询!$A:$C,3,FALSE)</f>
        <v>灵谷产量提高</v>
      </c>
      <c r="F61" s="1">
        <v>4</v>
      </c>
      <c r="G61" s="1">
        <f t="shared" si="5"/>
        <v>0.03</v>
      </c>
      <c r="L61" s="1">
        <f t="shared" si="6"/>
        <v>60</v>
      </c>
      <c r="M61" s="1" t="s">
        <v>83</v>
      </c>
      <c r="N61" s="1">
        <f t="shared" si="7"/>
        <v>30000</v>
      </c>
      <c r="O61" s="1" t="s">
        <v>84</v>
      </c>
      <c r="P61" s="1">
        <f t="shared" si="0"/>
        <v>29980</v>
      </c>
      <c r="Q61" s="1" t="s">
        <v>85</v>
      </c>
      <c r="R61" s="1">
        <f t="shared" si="1"/>
        <v>29970</v>
      </c>
      <c r="S61" s="1" t="s">
        <v>86</v>
      </c>
      <c r="T61" s="1">
        <f t="shared" si="2"/>
        <v>29960</v>
      </c>
    </row>
    <row r="62" spans="1:20" x14ac:dyDescent="0.3">
      <c r="A62" s="1">
        <v>59</v>
      </c>
      <c r="B62" s="1">
        <f t="shared" si="3"/>
        <v>6101012</v>
      </c>
      <c r="C62" s="8" t="s">
        <v>103</v>
      </c>
      <c r="D62" s="8">
        <f t="shared" si="4"/>
        <v>4</v>
      </c>
      <c r="E62" s="18" t="str">
        <f>VLOOKUP(F62,效果查询!$A:$C,3,FALSE)</f>
        <v>灵谷产量提高</v>
      </c>
      <c r="F62" s="1">
        <v>4</v>
      </c>
      <c r="G62" s="1">
        <f t="shared" si="5"/>
        <v>0.04</v>
      </c>
      <c r="L62" s="1">
        <f t="shared" si="6"/>
        <v>120</v>
      </c>
      <c r="M62" s="1" t="s">
        <v>83</v>
      </c>
      <c r="N62" s="1">
        <f t="shared" si="7"/>
        <v>60000</v>
      </c>
      <c r="O62" s="1" t="s">
        <v>84</v>
      </c>
      <c r="P62" s="1">
        <f t="shared" si="0"/>
        <v>59980</v>
      </c>
      <c r="Q62" s="1" t="s">
        <v>85</v>
      </c>
      <c r="R62" s="1">
        <f t="shared" si="1"/>
        <v>59970</v>
      </c>
      <c r="S62" s="1" t="s">
        <v>86</v>
      </c>
      <c r="T62" s="1">
        <f t="shared" si="2"/>
        <v>59960</v>
      </c>
    </row>
    <row r="63" spans="1:20" x14ac:dyDescent="0.3">
      <c r="A63" s="1">
        <v>60</v>
      </c>
      <c r="B63" s="1">
        <f t="shared" si="3"/>
        <v>6101012</v>
      </c>
      <c r="C63" s="8" t="s">
        <v>103</v>
      </c>
      <c r="D63" s="8">
        <f t="shared" si="4"/>
        <v>5</v>
      </c>
      <c r="E63" s="18" t="str">
        <f>VLOOKUP(F63,效果查询!$A:$C,3,FALSE)</f>
        <v>灵谷产量提高</v>
      </c>
      <c r="F63" s="1">
        <v>4</v>
      </c>
      <c r="G63" s="1">
        <f t="shared" si="5"/>
        <v>0.05</v>
      </c>
      <c r="L63" s="1">
        <f t="shared" si="6"/>
        <v>300</v>
      </c>
      <c r="M63" s="1" t="s">
        <v>83</v>
      </c>
      <c r="N63" s="1">
        <f t="shared" si="7"/>
        <v>150000</v>
      </c>
      <c r="O63" s="1" t="s">
        <v>84</v>
      </c>
      <c r="P63" s="1">
        <f t="shared" si="0"/>
        <v>149980</v>
      </c>
      <c r="Q63" s="1" t="s">
        <v>85</v>
      </c>
      <c r="R63" s="1">
        <f t="shared" si="1"/>
        <v>149970</v>
      </c>
      <c r="S63" s="1" t="s">
        <v>86</v>
      </c>
      <c r="T63" s="1">
        <f t="shared" si="2"/>
        <v>149960</v>
      </c>
    </row>
    <row r="64" spans="1:20" x14ac:dyDescent="0.3">
      <c r="A64" s="1">
        <v>61</v>
      </c>
      <c r="B64" s="1">
        <f t="shared" si="3"/>
        <v>6101013</v>
      </c>
      <c r="C64" s="8" t="s">
        <v>103</v>
      </c>
      <c r="D64" s="8">
        <f t="shared" si="4"/>
        <v>1</v>
      </c>
      <c r="E64" s="18" t="str">
        <f>VLOOKUP(F64,效果查询!$A:$C,3,FALSE)</f>
        <v>资源产量提高</v>
      </c>
      <c r="F64" s="1">
        <v>5</v>
      </c>
      <c r="G64" s="1">
        <f t="shared" si="5"/>
        <v>0.01</v>
      </c>
      <c r="L64" s="1">
        <f t="shared" si="6"/>
        <v>10</v>
      </c>
      <c r="M64" s="1" t="s">
        <v>83</v>
      </c>
      <c r="N64" s="1">
        <f t="shared" si="7"/>
        <v>200</v>
      </c>
      <c r="O64" s="1" t="s">
        <v>84</v>
      </c>
      <c r="P64" s="1">
        <f t="shared" si="0"/>
        <v>180</v>
      </c>
      <c r="Q64" s="1" t="s">
        <v>85</v>
      </c>
      <c r="R64" s="1">
        <f t="shared" si="1"/>
        <v>170</v>
      </c>
      <c r="S64" s="1" t="s">
        <v>86</v>
      </c>
      <c r="T64" s="1">
        <f t="shared" si="2"/>
        <v>160</v>
      </c>
    </row>
    <row r="65" spans="1:20" x14ac:dyDescent="0.3">
      <c r="A65" s="1">
        <v>62</v>
      </c>
      <c r="B65" s="1">
        <f t="shared" si="3"/>
        <v>6101013</v>
      </c>
      <c r="C65" s="8" t="s">
        <v>103</v>
      </c>
      <c r="D65" s="8">
        <f t="shared" si="4"/>
        <v>2</v>
      </c>
      <c r="E65" s="18" t="str">
        <f>VLOOKUP(F65,效果查询!$A:$C,3,FALSE)</f>
        <v>资源产量提高</v>
      </c>
      <c r="F65" s="1">
        <v>5</v>
      </c>
      <c r="G65" s="1">
        <f t="shared" si="5"/>
        <v>0.02</v>
      </c>
      <c r="L65" s="1">
        <f t="shared" si="6"/>
        <v>30</v>
      </c>
      <c r="M65" s="1" t="s">
        <v>83</v>
      </c>
      <c r="N65" s="1">
        <f t="shared" si="7"/>
        <v>10000</v>
      </c>
      <c r="O65" s="1" t="s">
        <v>84</v>
      </c>
      <c r="P65" s="1">
        <f t="shared" si="0"/>
        <v>9980</v>
      </c>
      <c r="Q65" s="1" t="s">
        <v>85</v>
      </c>
      <c r="R65" s="1">
        <f t="shared" si="1"/>
        <v>9970</v>
      </c>
      <c r="S65" s="1" t="s">
        <v>86</v>
      </c>
      <c r="T65" s="1">
        <f t="shared" si="2"/>
        <v>9960</v>
      </c>
    </row>
    <row r="66" spans="1:20" x14ac:dyDescent="0.3">
      <c r="A66" s="1">
        <v>63</v>
      </c>
      <c r="B66" s="1">
        <f t="shared" si="3"/>
        <v>6101013</v>
      </c>
      <c r="C66" s="8" t="s">
        <v>103</v>
      </c>
      <c r="D66" s="8">
        <f t="shared" si="4"/>
        <v>3</v>
      </c>
      <c r="E66" s="18" t="str">
        <f>VLOOKUP(F66,效果查询!$A:$C,3,FALSE)</f>
        <v>资源产量提高</v>
      </c>
      <c r="F66" s="1">
        <v>5</v>
      </c>
      <c r="G66" s="1">
        <f t="shared" si="5"/>
        <v>0.03</v>
      </c>
      <c r="L66" s="1">
        <f t="shared" si="6"/>
        <v>60</v>
      </c>
      <c r="M66" s="1" t="s">
        <v>83</v>
      </c>
      <c r="N66" s="1">
        <f t="shared" si="7"/>
        <v>30000</v>
      </c>
      <c r="O66" s="1" t="s">
        <v>84</v>
      </c>
      <c r="P66" s="1">
        <f t="shared" si="0"/>
        <v>29980</v>
      </c>
      <c r="Q66" s="1" t="s">
        <v>85</v>
      </c>
      <c r="R66" s="1">
        <f t="shared" si="1"/>
        <v>29970</v>
      </c>
      <c r="S66" s="1" t="s">
        <v>86</v>
      </c>
      <c r="T66" s="1">
        <f t="shared" si="2"/>
        <v>29960</v>
      </c>
    </row>
    <row r="67" spans="1:20" x14ac:dyDescent="0.3">
      <c r="A67" s="1">
        <v>64</v>
      </c>
      <c r="B67" s="1">
        <f t="shared" si="3"/>
        <v>6101013</v>
      </c>
      <c r="C67" s="8" t="s">
        <v>103</v>
      </c>
      <c r="D67" s="8">
        <f t="shared" si="4"/>
        <v>4</v>
      </c>
      <c r="E67" s="18" t="str">
        <f>VLOOKUP(F67,效果查询!$A:$C,3,FALSE)</f>
        <v>资源产量提高</v>
      </c>
      <c r="F67" s="1">
        <v>5</v>
      </c>
      <c r="G67" s="1">
        <f t="shared" si="5"/>
        <v>0.04</v>
      </c>
      <c r="L67" s="1">
        <f t="shared" si="6"/>
        <v>120</v>
      </c>
      <c r="M67" s="1" t="s">
        <v>83</v>
      </c>
      <c r="N67" s="1">
        <f t="shared" si="7"/>
        <v>60000</v>
      </c>
      <c r="O67" s="1" t="s">
        <v>84</v>
      </c>
      <c r="P67" s="1">
        <f t="shared" si="0"/>
        <v>59980</v>
      </c>
      <c r="Q67" s="1" t="s">
        <v>85</v>
      </c>
      <c r="R67" s="1">
        <f t="shared" si="1"/>
        <v>59970</v>
      </c>
      <c r="S67" s="1" t="s">
        <v>86</v>
      </c>
      <c r="T67" s="1">
        <f t="shared" si="2"/>
        <v>59960</v>
      </c>
    </row>
    <row r="68" spans="1:20" x14ac:dyDescent="0.3">
      <c r="A68" s="1">
        <v>65</v>
      </c>
      <c r="B68" s="1">
        <f t="shared" si="3"/>
        <v>6101013</v>
      </c>
      <c r="C68" s="8" t="s">
        <v>103</v>
      </c>
      <c r="D68" s="8">
        <f t="shared" si="4"/>
        <v>5</v>
      </c>
      <c r="E68" s="18" t="str">
        <f>VLOOKUP(F68,效果查询!$A:$C,3,FALSE)</f>
        <v>资源产量提高</v>
      </c>
      <c r="F68" s="1">
        <v>5</v>
      </c>
      <c r="G68" s="1">
        <f t="shared" si="5"/>
        <v>0.05</v>
      </c>
      <c r="L68" s="1">
        <f t="shared" si="6"/>
        <v>300</v>
      </c>
      <c r="M68" s="1" t="s">
        <v>83</v>
      </c>
      <c r="N68" s="1">
        <f t="shared" si="7"/>
        <v>150000</v>
      </c>
      <c r="O68" s="1" t="s">
        <v>84</v>
      </c>
      <c r="P68" s="1">
        <f t="shared" si="0"/>
        <v>149980</v>
      </c>
      <c r="Q68" s="1" t="s">
        <v>85</v>
      </c>
      <c r="R68" s="1">
        <f t="shared" si="1"/>
        <v>149970</v>
      </c>
      <c r="S68" s="1" t="s">
        <v>86</v>
      </c>
      <c r="T68" s="1">
        <f t="shared" si="2"/>
        <v>149960</v>
      </c>
    </row>
    <row r="69" spans="1:20" x14ac:dyDescent="0.3">
      <c r="A69" s="1">
        <v>66</v>
      </c>
      <c r="B69" s="1">
        <f t="shared" si="3"/>
        <v>6101014</v>
      </c>
      <c r="C69" s="8" t="s">
        <v>103</v>
      </c>
      <c r="D69" s="8">
        <f t="shared" si="4"/>
        <v>1</v>
      </c>
      <c r="E69" s="18" t="str">
        <f>VLOOKUP(F69,效果查询!$A:$C,3,FALSE)</f>
        <v>银木产量提高</v>
      </c>
      <c r="F69" s="1">
        <v>1</v>
      </c>
      <c r="G69" s="1">
        <v>0.01</v>
      </c>
      <c r="L69" s="1">
        <f t="shared" si="6"/>
        <v>10</v>
      </c>
      <c r="M69" s="1" t="s">
        <v>83</v>
      </c>
      <c r="N69" s="1">
        <f t="shared" si="7"/>
        <v>200</v>
      </c>
      <c r="O69" s="1" t="s">
        <v>84</v>
      </c>
      <c r="P69" s="1">
        <f t="shared" ref="P69:P78" si="8">N69-20</f>
        <v>180</v>
      </c>
      <c r="Q69" s="1" t="s">
        <v>85</v>
      </c>
      <c r="R69" s="1">
        <f t="shared" ref="R69:R78" si="9">N69-30</f>
        <v>170</v>
      </c>
      <c r="S69" s="1" t="s">
        <v>86</v>
      </c>
      <c r="T69" s="1">
        <f t="shared" ref="T69:T78" si="10">N69-40</f>
        <v>160</v>
      </c>
    </row>
    <row r="70" spans="1:20" x14ac:dyDescent="0.3">
      <c r="A70" s="1">
        <v>67</v>
      </c>
      <c r="B70" s="1">
        <f t="shared" si="3"/>
        <v>6101014</v>
      </c>
      <c r="C70" s="8" t="s">
        <v>103</v>
      </c>
      <c r="D70" s="8">
        <f t="shared" si="4"/>
        <v>2</v>
      </c>
      <c r="E70" s="18" t="str">
        <f>VLOOKUP(F70,效果查询!$A:$C,3,FALSE)</f>
        <v>银木产量提高</v>
      </c>
      <c r="F70" s="1">
        <v>1</v>
      </c>
      <c r="G70" s="1">
        <v>0.02</v>
      </c>
      <c r="L70" s="1">
        <f t="shared" si="6"/>
        <v>30</v>
      </c>
      <c r="M70" s="1" t="s">
        <v>83</v>
      </c>
      <c r="N70" s="1">
        <f t="shared" si="7"/>
        <v>10000</v>
      </c>
      <c r="O70" s="1" t="s">
        <v>84</v>
      </c>
      <c r="P70" s="1">
        <f t="shared" si="8"/>
        <v>9980</v>
      </c>
      <c r="Q70" s="1" t="s">
        <v>85</v>
      </c>
      <c r="R70" s="1">
        <f t="shared" si="9"/>
        <v>9970</v>
      </c>
      <c r="S70" s="1" t="s">
        <v>86</v>
      </c>
      <c r="T70" s="1">
        <f t="shared" si="10"/>
        <v>9960</v>
      </c>
    </row>
    <row r="71" spans="1:20" x14ac:dyDescent="0.3">
      <c r="A71" s="1">
        <v>68</v>
      </c>
      <c r="B71" s="1">
        <f t="shared" si="3"/>
        <v>6101014</v>
      </c>
      <c r="C71" s="8" t="s">
        <v>103</v>
      </c>
      <c r="D71" s="8">
        <f t="shared" si="4"/>
        <v>3</v>
      </c>
      <c r="E71" s="18" t="str">
        <f>VLOOKUP(F71,效果查询!$A:$C,3,FALSE)</f>
        <v>银木产量提高</v>
      </c>
      <c r="F71" s="1">
        <v>1</v>
      </c>
      <c r="G71" s="1">
        <v>0.03</v>
      </c>
      <c r="L71" s="1">
        <f t="shared" si="6"/>
        <v>60</v>
      </c>
      <c r="M71" s="1" t="s">
        <v>83</v>
      </c>
      <c r="N71" s="1">
        <f t="shared" si="7"/>
        <v>30000</v>
      </c>
      <c r="O71" s="1" t="s">
        <v>84</v>
      </c>
      <c r="P71" s="1">
        <f t="shared" si="8"/>
        <v>29980</v>
      </c>
      <c r="Q71" s="1" t="s">
        <v>85</v>
      </c>
      <c r="R71" s="1">
        <f t="shared" si="9"/>
        <v>29970</v>
      </c>
      <c r="S71" s="1" t="s">
        <v>86</v>
      </c>
      <c r="T71" s="1">
        <f t="shared" si="10"/>
        <v>29960</v>
      </c>
    </row>
    <row r="72" spans="1:20" x14ac:dyDescent="0.3">
      <c r="A72" s="1">
        <v>69</v>
      </c>
      <c r="B72" s="1">
        <f t="shared" si="3"/>
        <v>6101014</v>
      </c>
      <c r="C72" s="8" t="s">
        <v>103</v>
      </c>
      <c r="D72" s="8">
        <f t="shared" si="4"/>
        <v>4</v>
      </c>
      <c r="E72" s="18" t="str">
        <f>VLOOKUP(F72,效果查询!$A:$C,3,FALSE)</f>
        <v>银木产量提高</v>
      </c>
      <c r="F72" s="1">
        <v>1</v>
      </c>
      <c r="G72" s="1">
        <v>0.04</v>
      </c>
      <c r="L72" s="1">
        <f t="shared" si="6"/>
        <v>120</v>
      </c>
      <c r="M72" s="1" t="s">
        <v>83</v>
      </c>
      <c r="N72" s="1">
        <f t="shared" si="7"/>
        <v>60000</v>
      </c>
      <c r="O72" s="1" t="s">
        <v>84</v>
      </c>
      <c r="P72" s="1">
        <f t="shared" si="8"/>
        <v>59980</v>
      </c>
      <c r="Q72" s="1" t="s">
        <v>85</v>
      </c>
      <c r="R72" s="1">
        <f t="shared" si="9"/>
        <v>59970</v>
      </c>
      <c r="S72" s="1" t="s">
        <v>86</v>
      </c>
      <c r="T72" s="1">
        <f t="shared" si="10"/>
        <v>59960</v>
      </c>
    </row>
    <row r="73" spans="1:20" x14ac:dyDescent="0.3">
      <c r="A73" s="1">
        <v>70</v>
      </c>
      <c r="B73" s="1">
        <f t="shared" si="3"/>
        <v>6101014</v>
      </c>
      <c r="C73" s="8" t="s">
        <v>103</v>
      </c>
      <c r="D73" s="8">
        <f t="shared" si="4"/>
        <v>5</v>
      </c>
      <c r="E73" s="18" t="str">
        <f>VLOOKUP(F73,效果查询!$A:$C,3,FALSE)</f>
        <v>银木产量提高</v>
      </c>
      <c r="F73" s="1">
        <v>1</v>
      </c>
      <c r="G73" s="1">
        <v>0.05</v>
      </c>
      <c r="L73" s="1">
        <f t="shared" si="6"/>
        <v>300</v>
      </c>
      <c r="M73" s="1" t="s">
        <v>83</v>
      </c>
      <c r="N73" s="1">
        <f t="shared" si="7"/>
        <v>150000</v>
      </c>
      <c r="O73" s="1" t="s">
        <v>84</v>
      </c>
      <c r="P73" s="1">
        <f t="shared" si="8"/>
        <v>149980</v>
      </c>
      <c r="Q73" s="1" t="s">
        <v>85</v>
      </c>
      <c r="R73" s="1">
        <f t="shared" si="9"/>
        <v>149970</v>
      </c>
      <c r="S73" s="1" t="s">
        <v>86</v>
      </c>
      <c r="T73" s="1">
        <f t="shared" si="10"/>
        <v>149960</v>
      </c>
    </row>
    <row r="74" spans="1:20" x14ac:dyDescent="0.3">
      <c r="A74" s="1">
        <v>71</v>
      </c>
      <c r="B74" s="1">
        <f t="shared" ref="B74:B78" si="11">B69+1</f>
        <v>6101015</v>
      </c>
      <c r="C74" s="8" t="s">
        <v>103</v>
      </c>
      <c r="D74" s="8">
        <f t="shared" ref="D74:D78" si="12">D69</f>
        <v>1</v>
      </c>
      <c r="E74" s="18" t="str">
        <f>VLOOKUP(F74,效果查询!$A:$C,3,FALSE)</f>
        <v>赤铁产量提高</v>
      </c>
      <c r="F74" s="1">
        <v>2</v>
      </c>
      <c r="G74" s="1">
        <f>G69</f>
        <v>0.01</v>
      </c>
      <c r="L74" s="1">
        <f t="shared" ref="L74:L78" si="13">L69</f>
        <v>10</v>
      </c>
      <c r="M74" s="1" t="s">
        <v>83</v>
      </c>
      <c r="N74" s="1">
        <f t="shared" ref="N74:N78" si="14">N69</f>
        <v>200</v>
      </c>
      <c r="O74" s="1" t="s">
        <v>84</v>
      </c>
      <c r="P74" s="1">
        <f t="shared" si="8"/>
        <v>180</v>
      </c>
      <c r="Q74" s="1" t="s">
        <v>85</v>
      </c>
      <c r="R74" s="1">
        <f t="shared" si="9"/>
        <v>170</v>
      </c>
      <c r="S74" s="1" t="s">
        <v>86</v>
      </c>
      <c r="T74" s="1">
        <f t="shared" si="10"/>
        <v>160</v>
      </c>
    </row>
    <row r="75" spans="1:20" x14ac:dyDescent="0.3">
      <c r="A75" s="1">
        <v>72</v>
      </c>
      <c r="B75" s="1">
        <f t="shared" si="11"/>
        <v>6101015</v>
      </c>
      <c r="C75" s="8" t="s">
        <v>103</v>
      </c>
      <c r="D75" s="8">
        <f t="shared" si="12"/>
        <v>2</v>
      </c>
      <c r="E75" s="18" t="str">
        <f>VLOOKUP(F75,效果查询!$A:$C,3,FALSE)</f>
        <v>赤铁产量提高</v>
      </c>
      <c r="F75" s="1">
        <v>2</v>
      </c>
      <c r="G75" s="1">
        <f t="shared" si="5"/>
        <v>0.02</v>
      </c>
      <c r="L75" s="1">
        <f t="shared" si="13"/>
        <v>30</v>
      </c>
      <c r="M75" s="1" t="s">
        <v>83</v>
      </c>
      <c r="N75" s="1">
        <f t="shared" si="14"/>
        <v>10000</v>
      </c>
      <c r="O75" s="1" t="s">
        <v>84</v>
      </c>
      <c r="P75" s="1">
        <f t="shared" si="8"/>
        <v>9980</v>
      </c>
      <c r="Q75" s="1" t="s">
        <v>85</v>
      </c>
      <c r="R75" s="1">
        <f t="shared" si="9"/>
        <v>9970</v>
      </c>
      <c r="S75" s="1" t="s">
        <v>86</v>
      </c>
      <c r="T75" s="1">
        <f t="shared" si="10"/>
        <v>9960</v>
      </c>
    </row>
    <row r="76" spans="1:20" x14ac:dyDescent="0.3">
      <c r="A76" s="1">
        <v>73</v>
      </c>
      <c r="B76" s="1">
        <f t="shared" si="11"/>
        <v>6101015</v>
      </c>
      <c r="C76" s="8" t="s">
        <v>103</v>
      </c>
      <c r="D76" s="8">
        <f t="shared" si="12"/>
        <v>3</v>
      </c>
      <c r="E76" s="18" t="str">
        <f>VLOOKUP(F76,效果查询!$A:$C,3,FALSE)</f>
        <v>赤铁产量提高</v>
      </c>
      <c r="F76" s="1">
        <v>2</v>
      </c>
      <c r="G76" s="1">
        <f t="shared" ref="G76:G78" si="15">G71</f>
        <v>0.03</v>
      </c>
      <c r="L76" s="1">
        <f t="shared" si="13"/>
        <v>60</v>
      </c>
      <c r="M76" s="1" t="s">
        <v>83</v>
      </c>
      <c r="N76" s="1">
        <f t="shared" si="14"/>
        <v>30000</v>
      </c>
      <c r="O76" s="1" t="s">
        <v>84</v>
      </c>
      <c r="P76" s="1">
        <f t="shared" si="8"/>
        <v>29980</v>
      </c>
      <c r="Q76" s="1" t="s">
        <v>85</v>
      </c>
      <c r="R76" s="1">
        <f t="shared" si="9"/>
        <v>29970</v>
      </c>
      <c r="S76" s="1" t="s">
        <v>86</v>
      </c>
      <c r="T76" s="1">
        <f t="shared" si="10"/>
        <v>29960</v>
      </c>
    </row>
    <row r="77" spans="1:20" x14ac:dyDescent="0.3">
      <c r="A77" s="1">
        <v>74</v>
      </c>
      <c r="B77" s="1">
        <f t="shared" si="11"/>
        <v>6101015</v>
      </c>
      <c r="C77" s="8" t="s">
        <v>103</v>
      </c>
      <c r="D77" s="8">
        <f t="shared" si="12"/>
        <v>4</v>
      </c>
      <c r="E77" s="18" t="str">
        <f>VLOOKUP(F77,效果查询!$A:$C,3,FALSE)</f>
        <v>赤铁产量提高</v>
      </c>
      <c r="F77" s="1">
        <v>2</v>
      </c>
      <c r="G77" s="1">
        <f t="shared" si="15"/>
        <v>0.04</v>
      </c>
      <c r="L77" s="1">
        <f t="shared" si="13"/>
        <v>120</v>
      </c>
      <c r="M77" s="1" t="s">
        <v>83</v>
      </c>
      <c r="N77" s="1">
        <f t="shared" si="14"/>
        <v>60000</v>
      </c>
      <c r="O77" s="1" t="s">
        <v>84</v>
      </c>
      <c r="P77" s="1">
        <f t="shared" si="8"/>
        <v>59980</v>
      </c>
      <c r="Q77" s="1" t="s">
        <v>85</v>
      </c>
      <c r="R77" s="1">
        <f t="shared" si="9"/>
        <v>59970</v>
      </c>
      <c r="S77" s="1" t="s">
        <v>86</v>
      </c>
      <c r="T77" s="1">
        <f t="shared" si="10"/>
        <v>59960</v>
      </c>
    </row>
    <row r="78" spans="1:20" x14ac:dyDescent="0.3">
      <c r="A78" s="1">
        <v>75</v>
      </c>
      <c r="B78" s="1">
        <f t="shared" si="11"/>
        <v>6101015</v>
      </c>
      <c r="C78" s="8" t="s">
        <v>103</v>
      </c>
      <c r="D78" s="8">
        <f t="shared" si="12"/>
        <v>5</v>
      </c>
      <c r="E78" s="18" t="str">
        <f>VLOOKUP(F78,效果查询!$A:$C,3,FALSE)</f>
        <v>赤铁产量提高</v>
      </c>
      <c r="F78" s="1">
        <v>2</v>
      </c>
      <c r="G78" s="1">
        <f t="shared" si="15"/>
        <v>0.05</v>
      </c>
      <c r="L78" s="1">
        <f t="shared" si="13"/>
        <v>300</v>
      </c>
      <c r="M78" s="1" t="s">
        <v>83</v>
      </c>
      <c r="N78" s="1">
        <f t="shared" si="14"/>
        <v>150000</v>
      </c>
      <c r="O78" s="1" t="s">
        <v>84</v>
      </c>
      <c r="P78" s="1">
        <f t="shared" si="8"/>
        <v>149980</v>
      </c>
      <c r="Q78" s="1" t="s">
        <v>85</v>
      </c>
      <c r="R78" s="1">
        <f t="shared" si="9"/>
        <v>149970</v>
      </c>
      <c r="S78" s="1" t="s">
        <v>86</v>
      </c>
      <c r="T78" s="1">
        <f t="shared" si="10"/>
        <v>149960</v>
      </c>
    </row>
    <row r="79" spans="1:20" x14ac:dyDescent="0.3">
      <c r="C79" s="1"/>
      <c r="D79" s="1"/>
      <c r="E79" s="1"/>
    </row>
    <row r="80" spans="1:20" x14ac:dyDescent="0.3">
      <c r="C80" s="1"/>
      <c r="D80" s="1"/>
      <c r="E80" s="1"/>
    </row>
    <row r="81" spans="3:5" x14ac:dyDescent="0.3">
      <c r="C81" s="1"/>
      <c r="D81" s="1"/>
      <c r="E81" s="1"/>
    </row>
    <row r="82" spans="3:5" x14ac:dyDescent="0.3">
      <c r="C82" s="1"/>
      <c r="D82" s="1"/>
      <c r="E82" s="1"/>
    </row>
    <row r="83" spans="3:5" x14ac:dyDescent="0.3">
      <c r="C83" s="1"/>
      <c r="D83" s="1"/>
      <c r="E83" s="1"/>
    </row>
    <row r="84" spans="3:5" x14ac:dyDescent="0.3">
      <c r="C84" s="1"/>
      <c r="D84" s="1"/>
      <c r="E84" s="1"/>
    </row>
    <row r="85" spans="3:5" x14ac:dyDescent="0.3">
      <c r="C85" s="1"/>
      <c r="D85" s="1"/>
      <c r="E85" s="1"/>
    </row>
    <row r="86" spans="3:5" x14ac:dyDescent="0.3">
      <c r="C86" s="1"/>
      <c r="D86" s="1"/>
      <c r="E86" s="1"/>
    </row>
    <row r="87" spans="3:5" x14ac:dyDescent="0.3">
      <c r="C87" s="1"/>
      <c r="D87" s="1"/>
      <c r="E87" s="1"/>
    </row>
    <row r="88" spans="3:5" x14ac:dyDescent="0.3">
      <c r="C88" s="1"/>
      <c r="D88" s="1"/>
      <c r="E88" s="1"/>
    </row>
    <row r="89" spans="3:5" x14ac:dyDescent="0.3">
      <c r="C89" s="1"/>
      <c r="D89" s="1"/>
      <c r="E89" s="1"/>
    </row>
    <row r="90" spans="3:5" x14ac:dyDescent="0.3">
      <c r="C90" s="1"/>
      <c r="D90" s="1"/>
      <c r="E90" s="1"/>
    </row>
    <row r="91" spans="3:5" x14ac:dyDescent="0.3">
      <c r="C91" s="1"/>
      <c r="D91" s="1"/>
      <c r="E91" s="1"/>
    </row>
    <row r="92" spans="3:5" x14ac:dyDescent="0.3">
      <c r="C92" s="1"/>
      <c r="D92" s="1"/>
      <c r="E92" s="1"/>
    </row>
    <row r="93" spans="3:5" x14ac:dyDescent="0.3">
      <c r="C93" s="1"/>
      <c r="D93" s="1"/>
      <c r="E93" s="1"/>
    </row>
    <row r="94" spans="3:5" x14ac:dyDescent="0.3">
      <c r="C94" s="1"/>
      <c r="D94" s="1"/>
      <c r="E94" s="1"/>
    </row>
    <row r="95" spans="3:5" x14ac:dyDescent="0.3">
      <c r="C95" s="1"/>
      <c r="D95" s="1"/>
      <c r="E95" s="1"/>
    </row>
    <row r="96" spans="3:5" x14ac:dyDescent="0.3">
      <c r="C96" s="1"/>
      <c r="D96" s="1"/>
      <c r="E96" s="1"/>
    </row>
    <row r="97" spans="3:5" x14ac:dyDescent="0.3">
      <c r="C97" s="1"/>
      <c r="D97" s="1"/>
      <c r="E97" s="1"/>
    </row>
    <row r="98" spans="3:5" x14ac:dyDescent="0.3">
      <c r="C98" s="1"/>
      <c r="D98" s="1"/>
      <c r="E98" s="1"/>
    </row>
    <row r="99" spans="3:5" x14ac:dyDescent="0.3">
      <c r="C99" s="1"/>
      <c r="D99" s="1"/>
      <c r="E99" s="1"/>
    </row>
    <row r="100" spans="3:5" x14ac:dyDescent="0.3">
      <c r="C100" s="1"/>
      <c r="D100" s="1"/>
      <c r="E100" s="1"/>
    </row>
    <row r="101" spans="3:5" x14ac:dyDescent="0.3">
      <c r="C101" s="1"/>
      <c r="D101" s="1"/>
      <c r="E101" s="1"/>
    </row>
    <row r="102" spans="3:5" x14ac:dyDescent="0.3">
      <c r="C102" s="1"/>
      <c r="D102" s="1"/>
      <c r="E102" s="1"/>
    </row>
    <row r="103" spans="3:5" x14ac:dyDescent="0.3">
      <c r="C103" s="1"/>
      <c r="D103" s="1"/>
      <c r="E103" s="1"/>
    </row>
    <row r="104" spans="3:5" x14ac:dyDescent="0.3">
      <c r="C104" s="1"/>
      <c r="D104" s="1"/>
      <c r="E104" s="1"/>
    </row>
    <row r="105" spans="3:5" x14ac:dyDescent="0.3">
      <c r="C105" s="1"/>
      <c r="D105" s="1"/>
      <c r="E105" s="1"/>
    </row>
    <row r="106" spans="3:5" x14ac:dyDescent="0.3">
      <c r="C106" s="1"/>
      <c r="D106" s="1"/>
      <c r="E106" s="1"/>
    </row>
    <row r="107" spans="3:5" x14ac:dyDescent="0.3">
      <c r="C107" s="1"/>
      <c r="D107" s="1"/>
      <c r="E107" s="1"/>
    </row>
    <row r="108" spans="3:5" x14ac:dyDescent="0.3">
      <c r="C108" s="1"/>
      <c r="D108" s="1"/>
      <c r="E108" s="1"/>
    </row>
    <row r="109" spans="3:5" x14ac:dyDescent="0.3">
      <c r="C109" s="1"/>
      <c r="D109" s="1"/>
      <c r="E109" s="1"/>
    </row>
    <row r="110" spans="3:5" x14ac:dyDescent="0.3">
      <c r="C110" s="1"/>
      <c r="D110" s="1"/>
      <c r="E110" s="1"/>
    </row>
    <row r="111" spans="3:5" x14ac:dyDescent="0.3">
      <c r="C111" s="1"/>
      <c r="D111" s="1"/>
      <c r="E111" s="1"/>
    </row>
    <row r="112" spans="3:5" x14ac:dyDescent="0.3">
      <c r="C112" s="1"/>
      <c r="D112" s="1"/>
      <c r="E112" s="1"/>
    </row>
    <row r="113" spans="3:5" x14ac:dyDescent="0.3">
      <c r="C113" s="1"/>
      <c r="D113" s="1"/>
      <c r="E113" s="1"/>
    </row>
    <row r="114" spans="3:5" x14ac:dyDescent="0.3">
      <c r="C114" s="1"/>
      <c r="D114" s="1"/>
      <c r="E114" s="1"/>
    </row>
    <row r="115" spans="3:5" x14ac:dyDescent="0.3">
      <c r="C115" s="1"/>
      <c r="D115" s="1"/>
      <c r="E115" s="1"/>
    </row>
    <row r="116" spans="3:5" x14ac:dyDescent="0.3">
      <c r="C116" s="1"/>
      <c r="D116" s="1"/>
      <c r="E116" s="1"/>
    </row>
    <row r="117" spans="3:5" x14ac:dyDescent="0.3">
      <c r="C117" s="1"/>
      <c r="D117" s="1"/>
      <c r="E117" s="1"/>
    </row>
    <row r="118" spans="3:5" x14ac:dyDescent="0.3">
      <c r="C118" s="1"/>
      <c r="D118" s="1"/>
      <c r="E118" s="1"/>
    </row>
    <row r="119" spans="3:5" x14ac:dyDescent="0.3">
      <c r="C119" s="1"/>
      <c r="D119" s="1"/>
      <c r="E119" s="1"/>
    </row>
    <row r="120" spans="3:5" x14ac:dyDescent="0.3">
      <c r="C120" s="1"/>
      <c r="D120" s="1"/>
      <c r="E120" s="1"/>
    </row>
    <row r="121" spans="3:5" x14ac:dyDescent="0.3">
      <c r="C121" s="1"/>
      <c r="D121" s="1"/>
      <c r="E121" s="1"/>
    </row>
    <row r="122" spans="3:5" x14ac:dyDescent="0.3">
      <c r="C122" s="1"/>
      <c r="D122" s="1"/>
      <c r="E122" s="1"/>
    </row>
    <row r="123" spans="3:5" x14ac:dyDescent="0.3">
      <c r="C123" s="1"/>
      <c r="D123" s="1"/>
      <c r="E123" s="1"/>
    </row>
    <row r="124" spans="3:5" x14ac:dyDescent="0.3">
      <c r="C124" s="1"/>
      <c r="D124" s="1"/>
      <c r="E124" s="1"/>
    </row>
    <row r="125" spans="3:5" x14ac:dyDescent="0.3">
      <c r="C125" s="1"/>
      <c r="D125" s="1"/>
      <c r="E125" s="1"/>
    </row>
    <row r="126" spans="3:5" x14ac:dyDescent="0.3">
      <c r="C126" s="1"/>
      <c r="D126" s="1"/>
      <c r="E126" s="1"/>
    </row>
    <row r="127" spans="3:5" x14ac:dyDescent="0.3">
      <c r="C127" s="1"/>
      <c r="D127" s="1"/>
      <c r="E127" s="1"/>
    </row>
    <row r="128" spans="3:5" x14ac:dyDescent="0.3">
      <c r="C128" s="1"/>
      <c r="D128" s="1"/>
      <c r="E128" s="1"/>
    </row>
    <row r="129" spans="3:5" x14ac:dyDescent="0.3">
      <c r="C129" s="1"/>
      <c r="D129" s="1"/>
      <c r="E129" s="1"/>
    </row>
    <row r="130" spans="3:5" x14ac:dyDescent="0.3">
      <c r="C130" s="1"/>
      <c r="D130" s="1"/>
      <c r="E130" s="1"/>
    </row>
    <row r="131" spans="3:5" x14ac:dyDescent="0.3">
      <c r="C131" s="1"/>
      <c r="D131" s="1"/>
      <c r="E131" s="1"/>
    </row>
    <row r="132" spans="3:5" x14ac:dyDescent="0.3">
      <c r="C132" s="1"/>
      <c r="D132" s="1"/>
      <c r="E132" s="1"/>
    </row>
    <row r="133" spans="3:5" x14ac:dyDescent="0.3">
      <c r="C133" s="1"/>
      <c r="D133" s="1"/>
      <c r="E133" s="1"/>
    </row>
    <row r="134" spans="3:5" x14ac:dyDescent="0.3">
      <c r="C134" s="1"/>
      <c r="D134" s="1"/>
      <c r="E134" s="1"/>
    </row>
    <row r="135" spans="3:5" x14ac:dyDescent="0.3">
      <c r="C135" s="1"/>
      <c r="D135" s="1"/>
      <c r="E135" s="1"/>
    </row>
    <row r="136" spans="3:5" x14ac:dyDescent="0.3">
      <c r="C136" s="1"/>
      <c r="D136" s="1"/>
      <c r="E136" s="1"/>
    </row>
    <row r="137" spans="3:5" x14ac:dyDescent="0.3">
      <c r="C137" s="1"/>
      <c r="D137" s="1"/>
      <c r="E137" s="1"/>
    </row>
    <row r="138" spans="3:5" x14ac:dyDescent="0.3">
      <c r="C138" s="1"/>
      <c r="D138" s="1"/>
      <c r="E138" s="1"/>
    </row>
    <row r="139" spans="3:5" x14ac:dyDescent="0.3">
      <c r="C139" s="1"/>
      <c r="D139" s="1"/>
      <c r="E139" s="1"/>
    </row>
    <row r="140" spans="3:5" x14ac:dyDescent="0.3">
      <c r="C140" s="1"/>
      <c r="D140" s="1"/>
      <c r="E140" s="1"/>
    </row>
    <row r="141" spans="3:5" x14ac:dyDescent="0.3">
      <c r="C141" s="1"/>
      <c r="D141" s="1"/>
      <c r="E141" s="1"/>
    </row>
    <row r="142" spans="3:5" x14ac:dyDescent="0.3">
      <c r="C142" s="1"/>
      <c r="D142" s="1"/>
      <c r="E142" s="1"/>
    </row>
    <row r="143" spans="3:5" x14ac:dyDescent="0.3">
      <c r="C143" s="1"/>
      <c r="D143" s="1"/>
      <c r="E143" s="1"/>
    </row>
    <row r="144" spans="3:5" x14ac:dyDescent="0.3">
      <c r="C144" s="1"/>
      <c r="D144" s="1"/>
      <c r="E144" s="1"/>
    </row>
    <row r="145" spans="3:5" x14ac:dyDescent="0.3">
      <c r="C145" s="1"/>
      <c r="D145" s="1"/>
      <c r="E145" s="1"/>
    </row>
    <row r="146" spans="3:5" x14ac:dyDescent="0.3">
      <c r="C146" s="1"/>
      <c r="D146" s="1"/>
      <c r="E146" s="1"/>
    </row>
    <row r="147" spans="3:5" x14ac:dyDescent="0.3">
      <c r="C147" s="1"/>
      <c r="D147" s="1"/>
      <c r="E147" s="1"/>
    </row>
    <row r="148" spans="3:5" x14ac:dyDescent="0.3">
      <c r="C148" s="1"/>
      <c r="D148" s="1"/>
      <c r="E148" s="1"/>
    </row>
    <row r="149" spans="3:5" x14ac:dyDescent="0.3">
      <c r="C149" s="1"/>
      <c r="D149" s="1"/>
      <c r="E149" s="1"/>
    </row>
    <row r="150" spans="3:5" x14ac:dyDescent="0.3">
      <c r="C150" s="1"/>
      <c r="D150" s="1"/>
      <c r="E150" s="1"/>
    </row>
    <row r="151" spans="3:5" x14ac:dyDescent="0.3">
      <c r="C151" s="1"/>
      <c r="D151" s="1"/>
      <c r="E151" s="1"/>
    </row>
    <row r="152" spans="3:5" x14ac:dyDescent="0.3">
      <c r="C152" s="1"/>
      <c r="D152" s="1"/>
      <c r="E152" s="1"/>
    </row>
    <row r="153" spans="3:5" x14ac:dyDescent="0.3">
      <c r="C153" s="1"/>
      <c r="D153" s="1"/>
      <c r="E153" s="1"/>
    </row>
    <row r="154" spans="3:5" x14ac:dyDescent="0.3">
      <c r="C154" s="1"/>
      <c r="D154" s="1"/>
      <c r="E154" s="1"/>
    </row>
    <row r="155" spans="3:5" x14ac:dyDescent="0.3">
      <c r="C155" s="1"/>
      <c r="D155" s="1"/>
      <c r="E155" s="1"/>
    </row>
    <row r="156" spans="3:5" x14ac:dyDescent="0.3">
      <c r="C156" s="1"/>
      <c r="D156" s="1"/>
      <c r="E156" s="1"/>
    </row>
    <row r="157" spans="3:5" x14ac:dyDescent="0.3">
      <c r="C157" s="1"/>
      <c r="D157" s="1"/>
      <c r="E157" s="1"/>
    </row>
    <row r="158" spans="3:5" x14ac:dyDescent="0.3">
      <c r="C158" s="1"/>
      <c r="D158" s="1"/>
      <c r="E158" s="1"/>
    </row>
    <row r="159" spans="3:5" x14ac:dyDescent="0.3">
      <c r="C159" s="1"/>
      <c r="D159" s="1"/>
      <c r="E159" s="1"/>
    </row>
    <row r="160" spans="3:5" x14ac:dyDescent="0.3">
      <c r="C160" s="1"/>
      <c r="D160" s="1"/>
      <c r="E160" s="1"/>
    </row>
    <row r="161" spans="3:5" x14ac:dyDescent="0.3">
      <c r="C161" s="1"/>
      <c r="D161" s="1"/>
      <c r="E161" s="1"/>
    </row>
    <row r="162" spans="3:5" x14ac:dyDescent="0.3">
      <c r="C162" s="1"/>
      <c r="D162" s="1"/>
      <c r="E162" s="1"/>
    </row>
    <row r="163" spans="3:5" x14ac:dyDescent="0.3">
      <c r="C163" s="1"/>
      <c r="D163" s="1"/>
      <c r="E163" s="1"/>
    </row>
    <row r="164" spans="3:5" x14ac:dyDescent="0.3">
      <c r="C164" s="1"/>
      <c r="D164" s="1"/>
      <c r="E164" s="1"/>
    </row>
    <row r="165" spans="3:5" x14ac:dyDescent="0.3">
      <c r="C165" s="1"/>
      <c r="D165" s="1"/>
      <c r="E165" s="1"/>
    </row>
    <row r="166" spans="3:5" x14ac:dyDescent="0.3">
      <c r="C166" s="1"/>
      <c r="D166" s="1"/>
      <c r="E166" s="1"/>
    </row>
    <row r="167" spans="3:5" x14ac:dyDescent="0.3">
      <c r="C167" s="1"/>
      <c r="D167" s="1"/>
      <c r="E167" s="1"/>
    </row>
    <row r="168" spans="3:5" x14ac:dyDescent="0.3">
      <c r="C168" s="1"/>
      <c r="D168" s="1"/>
      <c r="E168" s="1"/>
    </row>
    <row r="169" spans="3:5" x14ac:dyDescent="0.3">
      <c r="C169" s="1"/>
      <c r="D169" s="1"/>
      <c r="E169" s="1"/>
    </row>
    <row r="170" spans="3:5" x14ac:dyDescent="0.3">
      <c r="C170" s="1"/>
      <c r="D170" s="1"/>
      <c r="E170" s="1"/>
    </row>
    <row r="171" spans="3:5" x14ac:dyDescent="0.3">
      <c r="C171" s="1"/>
      <c r="D171" s="1"/>
      <c r="E171" s="1"/>
    </row>
    <row r="172" spans="3:5" x14ac:dyDescent="0.3">
      <c r="C172" s="1"/>
      <c r="D172" s="1"/>
      <c r="E172" s="1"/>
    </row>
    <row r="173" spans="3:5" x14ac:dyDescent="0.3">
      <c r="C173" s="1"/>
      <c r="D173" s="1"/>
      <c r="E173" s="1"/>
    </row>
    <row r="174" spans="3:5" x14ac:dyDescent="0.3">
      <c r="C174" s="1"/>
      <c r="D174" s="1"/>
      <c r="E174" s="1"/>
    </row>
    <row r="175" spans="3:5" x14ac:dyDescent="0.3">
      <c r="C175" s="1"/>
      <c r="D175" s="1"/>
      <c r="E175" s="1"/>
    </row>
    <row r="176" spans="3:5" x14ac:dyDescent="0.3">
      <c r="C176" s="1"/>
      <c r="D176" s="1"/>
      <c r="E176" s="1"/>
    </row>
    <row r="177" spans="3:5" x14ac:dyDescent="0.3">
      <c r="C177" s="1"/>
      <c r="D177" s="1"/>
      <c r="E177" s="1"/>
    </row>
    <row r="178" spans="3:5" x14ac:dyDescent="0.3">
      <c r="C178" s="1"/>
      <c r="D178" s="1"/>
      <c r="E178" s="1"/>
    </row>
    <row r="179" spans="3:5" x14ac:dyDescent="0.3">
      <c r="C179" s="1"/>
      <c r="D179" s="1"/>
      <c r="E179" s="1"/>
    </row>
    <row r="180" spans="3:5" x14ac:dyDescent="0.3">
      <c r="C180" s="1"/>
      <c r="D180" s="1"/>
      <c r="E180" s="1"/>
    </row>
    <row r="181" spans="3:5" x14ac:dyDescent="0.3">
      <c r="C181" s="1"/>
      <c r="D181" s="1"/>
      <c r="E181" s="1"/>
    </row>
    <row r="182" spans="3:5" x14ac:dyDescent="0.3">
      <c r="C182" s="1"/>
      <c r="D182" s="1"/>
      <c r="E182" s="1"/>
    </row>
    <row r="183" spans="3:5" x14ac:dyDescent="0.3">
      <c r="C183" s="1"/>
      <c r="D183" s="1"/>
      <c r="E183" s="1"/>
    </row>
    <row r="184" spans="3:5" x14ac:dyDescent="0.3">
      <c r="C184" s="1"/>
      <c r="D184" s="1"/>
      <c r="E184" s="1"/>
    </row>
    <row r="185" spans="3:5" x14ac:dyDescent="0.3">
      <c r="C185" s="1"/>
      <c r="D185" s="1"/>
      <c r="E185" s="1"/>
    </row>
    <row r="186" spans="3:5" x14ac:dyDescent="0.3">
      <c r="C186" s="1"/>
      <c r="D186" s="1"/>
      <c r="E186" s="1"/>
    </row>
    <row r="187" spans="3:5" x14ac:dyDescent="0.3">
      <c r="C187" s="1"/>
      <c r="D187" s="1"/>
      <c r="E187" s="1"/>
    </row>
    <row r="188" spans="3:5" x14ac:dyDescent="0.3">
      <c r="C188" s="1"/>
      <c r="D188" s="1"/>
      <c r="E188" s="1"/>
    </row>
    <row r="189" spans="3:5" x14ac:dyDescent="0.3">
      <c r="C189" s="1"/>
      <c r="D189" s="1"/>
      <c r="E189" s="1"/>
    </row>
    <row r="190" spans="3:5" x14ac:dyDescent="0.3">
      <c r="C190" s="1"/>
      <c r="D190" s="1"/>
      <c r="E190" s="1"/>
    </row>
    <row r="191" spans="3:5" x14ac:dyDescent="0.3">
      <c r="C191" s="1"/>
      <c r="D191" s="1"/>
      <c r="E191" s="1"/>
    </row>
    <row r="192" spans="3:5" x14ac:dyDescent="0.3">
      <c r="C192" s="1"/>
      <c r="D192" s="1"/>
      <c r="E192" s="1"/>
    </row>
    <row r="193" spans="3:5" x14ac:dyDescent="0.3">
      <c r="C193" s="1"/>
      <c r="D193" s="1"/>
      <c r="E193" s="1"/>
    </row>
    <row r="194" spans="3:5" x14ac:dyDescent="0.3">
      <c r="C194" s="1"/>
      <c r="D194" s="1"/>
      <c r="E194" s="1"/>
    </row>
    <row r="195" spans="3:5" x14ac:dyDescent="0.3">
      <c r="C195" s="1"/>
      <c r="D195" s="1"/>
      <c r="E195" s="1"/>
    </row>
    <row r="196" spans="3:5" x14ac:dyDescent="0.3">
      <c r="C196" s="1"/>
      <c r="D196" s="1"/>
      <c r="E196" s="1"/>
    </row>
    <row r="197" spans="3:5" x14ac:dyDescent="0.3">
      <c r="C197" s="1"/>
      <c r="D197" s="1"/>
      <c r="E197" s="1"/>
    </row>
    <row r="198" spans="3:5" x14ac:dyDescent="0.3">
      <c r="C198" s="1"/>
      <c r="D198" s="1"/>
      <c r="E198" s="1"/>
    </row>
    <row r="199" spans="3:5" x14ac:dyDescent="0.3">
      <c r="C199" s="1"/>
      <c r="D199" s="1"/>
      <c r="E199" s="1"/>
    </row>
    <row r="200" spans="3:5" x14ac:dyDescent="0.3">
      <c r="C200" s="1"/>
      <c r="D200" s="1"/>
      <c r="E200" s="1"/>
    </row>
    <row r="201" spans="3:5" x14ac:dyDescent="0.3">
      <c r="C201" s="1"/>
      <c r="D201" s="1"/>
      <c r="E201" s="1"/>
    </row>
    <row r="202" spans="3:5" x14ac:dyDescent="0.3">
      <c r="C202" s="1"/>
      <c r="D202" s="1"/>
      <c r="E202" s="1"/>
    </row>
    <row r="203" spans="3:5" x14ac:dyDescent="0.3">
      <c r="C203" s="1"/>
      <c r="D203" s="1"/>
      <c r="E203" s="1"/>
    </row>
    <row r="204" spans="3:5" x14ac:dyDescent="0.3">
      <c r="C204" s="1"/>
      <c r="D204" s="1"/>
      <c r="E204" s="1"/>
    </row>
    <row r="205" spans="3:5" x14ac:dyDescent="0.3">
      <c r="C205" s="1"/>
      <c r="D205" s="1"/>
      <c r="E205" s="1"/>
    </row>
    <row r="206" spans="3:5" x14ac:dyDescent="0.3">
      <c r="C206" s="1"/>
      <c r="D206" s="1"/>
      <c r="E206" s="1"/>
    </row>
    <row r="207" spans="3:5" x14ac:dyDescent="0.3">
      <c r="C207" s="1"/>
      <c r="D207" s="1"/>
      <c r="E207" s="1"/>
    </row>
    <row r="208" spans="3:5" x14ac:dyDescent="0.3">
      <c r="C208" s="1"/>
      <c r="D208" s="1"/>
      <c r="E208" s="1"/>
    </row>
    <row r="209" spans="3:5" x14ac:dyDescent="0.3">
      <c r="C209" s="1"/>
      <c r="D209" s="1"/>
      <c r="E209" s="1"/>
    </row>
    <row r="210" spans="3:5" x14ac:dyDescent="0.3">
      <c r="C210" s="1"/>
      <c r="D210" s="1"/>
      <c r="E210" s="1"/>
    </row>
    <row r="211" spans="3:5" x14ac:dyDescent="0.3">
      <c r="C211" s="1"/>
      <c r="D211" s="1"/>
      <c r="E211" s="1"/>
    </row>
    <row r="212" spans="3:5" x14ac:dyDescent="0.3">
      <c r="C212" s="1"/>
      <c r="D212" s="1"/>
      <c r="E212" s="1"/>
    </row>
    <row r="213" spans="3:5" x14ac:dyDescent="0.3">
      <c r="C213" s="1"/>
      <c r="D213" s="1"/>
      <c r="E213" s="1"/>
    </row>
    <row r="214" spans="3:5" x14ac:dyDescent="0.3">
      <c r="C214" s="1"/>
      <c r="D214" s="1"/>
      <c r="E214" s="1"/>
    </row>
    <row r="215" spans="3:5" x14ac:dyDescent="0.3">
      <c r="C215" s="1"/>
      <c r="D215" s="1"/>
      <c r="E215" s="1"/>
    </row>
    <row r="216" spans="3:5" x14ac:dyDescent="0.3">
      <c r="C216" s="1"/>
      <c r="D216" s="1"/>
      <c r="E216" s="1"/>
    </row>
    <row r="217" spans="3:5" x14ac:dyDescent="0.3">
      <c r="C217" s="1"/>
      <c r="D217" s="1"/>
      <c r="E217" s="1"/>
    </row>
    <row r="218" spans="3:5" x14ac:dyDescent="0.3">
      <c r="C218" s="1"/>
      <c r="D218" s="1"/>
      <c r="E218" s="1"/>
    </row>
    <row r="219" spans="3:5" x14ac:dyDescent="0.3">
      <c r="C219" s="1"/>
      <c r="D219" s="1"/>
      <c r="E219" s="1"/>
    </row>
    <row r="220" spans="3:5" x14ac:dyDescent="0.3">
      <c r="C220" s="1"/>
      <c r="D220" s="1"/>
      <c r="E220" s="1"/>
    </row>
    <row r="221" spans="3:5" x14ac:dyDescent="0.3">
      <c r="C221" s="1"/>
      <c r="D221" s="1"/>
      <c r="E221" s="1"/>
    </row>
    <row r="222" spans="3:5" x14ac:dyDescent="0.3">
      <c r="C222" s="1"/>
      <c r="D222" s="1"/>
      <c r="E222" s="1"/>
    </row>
    <row r="223" spans="3:5" x14ac:dyDescent="0.3">
      <c r="C223" s="1"/>
      <c r="D223" s="1"/>
      <c r="E223" s="1"/>
    </row>
    <row r="224" spans="3:5" x14ac:dyDescent="0.3">
      <c r="C224" s="1"/>
      <c r="D224" s="1"/>
      <c r="E224" s="1"/>
    </row>
    <row r="225" spans="3:5" x14ac:dyDescent="0.3">
      <c r="C225" s="1"/>
      <c r="D225" s="1"/>
      <c r="E225" s="1"/>
    </row>
    <row r="226" spans="3:5" x14ac:dyDescent="0.3">
      <c r="C226" s="1"/>
      <c r="D226" s="1"/>
      <c r="E226" s="1"/>
    </row>
    <row r="227" spans="3:5" x14ac:dyDescent="0.3">
      <c r="C227" s="1"/>
      <c r="D227" s="1"/>
      <c r="E227" s="1"/>
    </row>
    <row r="228" spans="3:5" x14ac:dyDescent="0.3">
      <c r="C228" s="1"/>
      <c r="D228" s="1"/>
      <c r="E228" s="1"/>
    </row>
    <row r="229" spans="3:5" x14ac:dyDescent="0.3">
      <c r="C229" s="1"/>
      <c r="D229" s="1"/>
      <c r="E229" s="1"/>
    </row>
    <row r="230" spans="3:5" x14ac:dyDescent="0.3">
      <c r="C230" s="1"/>
      <c r="D230" s="1"/>
      <c r="E230" s="1"/>
    </row>
    <row r="231" spans="3:5" x14ac:dyDescent="0.3">
      <c r="C231" s="1"/>
      <c r="D231" s="1"/>
      <c r="E231" s="1"/>
    </row>
    <row r="232" spans="3:5" x14ac:dyDescent="0.3">
      <c r="C232" s="1"/>
      <c r="D232" s="1"/>
      <c r="E232" s="1"/>
    </row>
    <row r="233" spans="3:5" x14ac:dyDescent="0.3">
      <c r="C233" s="1"/>
      <c r="D233" s="1"/>
      <c r="E233" s="1"/>
    </row>
    <row r="234" spans="3:5" x14ac:dyDescent="0.3">
      <c r="C234" s="1"/>
      <c r="D234" s="1"/>
      <c r="E234" s="1"/>
    </row>
    <row r="235" spans="3:5" x14ac:dyDescent="0.3">
      <c r="C235" s="1"/>
      <c r="D235" s="1"/>
      <c r="E235" s="1"/>
    </row>
    <row r="236" spans="3:5" x14ac:dyDescent="0.3">
      <c r="C236" s="1"/>
      <c r="D236" s="1"/>
      <c r="E236" s="1"/>
    </row>
    <row r="237" spans="3:5" x14ac:dyDescent="0.3">
      <c r="C237" s="1"/>
      <c r="D237" s="1"/>
      <c r="E237" s="1"/>
    </row>
    <row r="238" spans="3:5" x14ac:dyDescent="0.3">
      <c r="C238" s="1"/>
      <c r="D238" s="1"/>
      <c r="E238" s="1"/>
    </row>
    <row r="239" spans="3:5" x14ac:dyDescent="0.3">
      <c r="C239" s="1"/>
      <c r="D239" s="1"/>
      <c r="E239" s="1"/>
    </row>
    <row r="240" spans="3:5" x14ac:dyDescent="0.3">
      <c r="C240" s="1"/>
      <c r="D240" s="1"/>
      <c r="E240" s="1"/>
    </row>
    <row r="241" spans="3:5" x14ac:dyDescent="0.3">
      <c r="C241" s="1"/>
      <c r="D241" s="1"/>
      <c r="E241" s="1"/>
    </row>
    <row r="242" spans="3:5" x14ac:dyDescent="0.3">
      <c r="C242" s="1"/>
      <c r="D242" s="1"/>
      <c r="E242" s="1"/>
    </row>
    <row r="243" spans="3:5" x14ac:dyDescent="0.3">
      <c r="C243" s="1"/>
      <c r="D243" s="1"/>
      <c r="E243" s="1"/>
    </row>
    <row r="244" spans="3:5" x14ac:dyDescent="0.3">
      <c r="C244" s="1"/>
      <c r="D244" s="1"/>
      <c r="E244" s="1"/>
    </row>
    <row r="245" spans="3:5" x14ac:dyDescent="0.3">
      <c r="C245" s="1"/>
      <c r="D245" s="1"/>
      <c r="E245" s="1"/>
    </row>
    <row r="246" spans="3:5" x14ac:dyDescent="0.3">
      <c r="C246" s="1"/>
      <c r="D246" s="1"/>
      <c r="E246" s="1"/>
    </row>
    <row r="247" spans="3:5" x14ac:dyDescent="0.3">
      <c r="C247" s="1"/>
      <c r="D247" s="1"/>
      <c r="E247" s="1"/>
    </row>
    <row r="248" spans="3:5" x14ac:dyDescent="0.3">
      <c r="C248" s="1"/>
      <c r="D248" s="1"/>
      <c r="E248" s="1"/>
    </row>
    <row r="249" spans="3:5" x14ac:dyDescent="0.3">
      <c r="C249" s="1"/>
      <c r="D249" s="1"/>
      <c r="E249" s="1"/>
    </row>
    <row r="250" spans="3:5" x14ac:dyDescent="0.3">
      <c r="C250" s="1"/>
      <c r="D250" s="1"/>
      <c r="E250" s="1"/>
    </row>
    <row r="251" spans="3:5" x14ac:dyDescent="0.3">
      <c r="C251" s="1"/>
      <c r="D251" s="1"/>
      <c r="E251" s="1"/>
    </row>
    <row r="252" spans="3:5" x14ac:dyDescent="0.3">
      <c r="C252" s="1"/>
      <c r="D252" s="1"/>
      <c r="E252" s="1"/>
    </row>
    <row r="253" spans="3:5" x14ac:dyDescent="0.3">
      <c r="C253" s="1"/>
      <c r="D253" s="1"/>
      <c r="E253" s="1"/>
    </row>
    <row r="254" spans="3:5" x14ac:dyDescent="0.3">
      <c r="C254" s="1"/>
      <c r="D254" s="1"/>
      <c r="E254" s="1"/>
    </row>
    <row r="255" spans="3:5" x14ac:dyDescent="0.3">
      <c r="C255" s="1"/>
      <c r="D255" s="1"/>
      <c r="E255" s="1"/>
    </row>
    <row r="256" spans="3:5" x14ac:dyDescent="0.3">
      <c r="C256" s="1"/>
      <c r="D256" s="1"/>
      <c r="E256" s="1"/>
    </row>
    <row r="257" spans="3:5" x14ac:dyDescent="0.3">
      <c r="C257" s="1"/>
      <c r="D257" s="1"/>
      <c r="E257" s="1"/>
    </row>
    <row r="258" spans="3:5" x14ac:dyDescent="0.3">
      <c r="C258" s="1"/>
      <c r="D258" s="1"/>
      <c r="E258" s="1"/>
    </row>
    <row r="259" spans="3:5" x14ac:dyDescent="0.3">
      <c r="C259" s="1"/>
      <c r="D259" s="1"/>
      <c r="E259" s="1"/>
    </row>
    <row r="260" spans="3:5" x14ac:dyDescent="0.3">
      <c r="C260" s="1"/>
      <c r="D260" s="1"/>
      <c r="E260" s="1"/>
    </row>
    <row r="261" spans="3:5" x14ac:dyDescent="0.3">
      <c r="C261" s="1"/>
      <c r="D261" s="1"/>
      <c r="E261" s="1"/>
    </row>
    <row r="262" spans="3:5" x14ac:dyDescent="0.3">
      <c r="C262" s="1"/>
      <c r="D262" s="1"/>
      <c r="E262" s="1"/>
    </row>
    <row r="263" spans="3:5" x14ac:dyDescent="0.3">
      <c r="C263" s="1"/>
      <c r="D263" s="1"/>
      <c r="E263" s="1"/>
    </row>
    <row r="264" spans="3:5" x14ac:dyDescent="0.3">
      <c r="C264" s="1"/>
      <c r="D264" s="1"/>
      <c r="E264" s="1"/>
    </row>
    <row r="265" spans="3:5" x14ac:dyDescent="0.3">
      <c r="C265" s="1"/>
      <c r="D265" s="1"/>
      <c r="E265" s="1"/>
    </row>
    <row r="266" spans="3:5" x14ac:dyDescent="0.3">
      <c r="C266" s="1"/>
      <c r="D266" s="1"/>
      <c r="E266" s="1"/>
    </row>
    <row r="267" spans="3:5" x14ac:dyDescent="0.3">
      <c r="C267" s="1"/>
      <c r="D267" s="1"/>
      <c r="E267" s="1"/>
    </row>
    <row r="268" spans="3:5" x14ac:dyDescent="0.3">
      <c r="C268" s="1"/>
      <c r="D268" s="1"/>
      <c r="E268" s="1"/>
    </row>
    <row r="269" spans="3:5" x14ac:dyDescent="0.3">
      <c r="C269" s="1"/>
      <c r="D269" s="1"/>
      <c r="E269" s="1"/>
    </row>
    <row r="270" spans="3:5" x14ac:dyDescent="0.3">
      <c r="C270" s="1"/>
      <c r="D270" s="1"/>
      <c r="E270" s="1"/>
    </row>
    <row r="271" spans="3:5" x14ac:dyDescent="0.3">
      <c r="C271" s="1"/>
      <c r="D271" s="1"/>
      <c r="E271" s="1"/>
    </row>
    <row r="272" spans="3:5" x14ac:dyDescent="0.3">
      <c r="C272" s="1"/>
      <c r="D272" s="1"/>
      <c r="E272" s="1"/>
    </row>
    <row r="273" spans="3:5" x14ac:dyDescent="0.3">
      <c r="C273" s="1"/>
      <c r="D273" s="1"/>
      <c r="E273" s="1"/>
    </row>
    <row r="274" spans="3:5" x14ac:dyDescent="0.3">
      <c r="C274" s="1"/>
      <c r="D274" s="1"/>
      <c r="E274" s="1"/>
    </row>
    <row r="275" spans="3:5" x14ac:dyDescent="0.3">
      <c r="C275" s="1"/>
      <c r="D275" s="1"/>
      <c r="E275" s="1"/>
    </row>
    <row r="276" spans="3:5" x14ac:dyDescent="0.3">
      <c r="C276" s="1"/>
      <c r="D276" s="1"/>
      <c r="E276" s="1"/>
    </row>
    <row r="277" spans="3:5" x14ac:dyDescent="0.3">
      <c r="C277" s="1"/>
      <c r="D277" s="1"/>
      <c r="E277" s="1"/>
    </row>
    <row r="278" spans="3:5" x14ac:dyDescent="0.3">
      <c r="C278" s="1"/>
      <c r="D278" s="1"/>
      <c r="E278" s="1"/>
    </row>
    <row r="279" spans="3:5" x14ac:dyDescent="0.3">
      <c r="C279" s="1"/>
      <c r="D279" s="1"/>
      <c r="E279" s="1"/>
    </row>
    <row r="280" spans="3:5" x14ac:dyDescent="0.3">
      <c r="C280" s="1"/>
      <c r="D280" s="1"/>
      <c r="E280" s="1"/>
    </row>
    <row r="281" spans="3:5" x14ac:dyDescent="0.3">
      <c r="C281" s="1"/>
      <c r="D281" s="1"/>
      <c r="E281" s="1"/>
    </row>
    <row r="282" spans="3:5" x14ac:dyDescent="0.3">
      <c r="C282" s="1"/>
      <c r="D282" s="1"/>
      <c r="E282" s="1"/>
    </row>
    <row r="283" spans="3:5" x14ac:dyDescent="0.3">
      <c r="C283" s="1"/>
      <c r="D283" s="1"/>
      <c r="E283" s="1"/>
    </row>
    <row r="284" spans="3:5" x14ac:dyDescent="0.3">
      <c r="C284" s="1"/>
      <c r="D284" s="1"/>
      <c r="E284" s="1"/>
    </row>
    <row r="285" spans="3:5" x14ac:dyDescent="0.3">
      <c r="C285" s="1"/>
      <c r="D285" s="1"/>
      <c r="E285" s="1"/>
    </row>
    <row r="286" spans="3:5" x14ac:dyDescent="0.3">
      <c r="C286" s="1"/>
      <c r="D286" s="1"/>
      <c r="E286" s="1"/>
    </row>
    <row r="287" spans="3:5" x14ac:dyDescent="0.3">
      <c r="C287" s="1"/>
      <c r="D287" s="1"/>
      <c r="E287" s="1"/>
    </row>
    <row r="288" spans="3:5" x14ac:dyDescent="0.3">
      <c r="C288" s="1"/>
      <c r="D288" s="1"/>
      <c r="E288" s="1"/>
    </row>
    <row r="289" spans="3:5" x14ac:dyDescent="0.3">
      <c r="C289" s="1"/>
      <c r="D289" s="1"/>
      <c r="E289" s="1"/>
    </row>
    <row r="290" spans="3:5" x14ac:dyDescent="0.3">
      <c r="C290" s="1"/>
      <c r="D290" s="1"/>
      <c r="E290" s="1"/>
    </row>
    <row r="291" spans="3:5" x14ac:dyDescent="0.3">
      <c r="C291" s="1"/>
      <c r="D291" s="1"/>
      <c r="E291" s="1"/>
    </row>
    <row r="292" spans="3:5" x14ac:dyDescent="0.3">
      <c r="C292" s="1"/>
      <c r="D292" s="1"/>
      <c r="E292" s="1"/>
    </row>
    <row r="293" spans="3:5" x14ac:dyDescent="0.3">
      <c r="C293" s="1"/>
      <c r="D293" s="1"/>
      <c r="E293" s="1"/>
    </row>
    <row r="294" spans="3:5" x14ac:dyDescent="0.3">
      <c r="C294" s="1"/>
      <c r="D294" s="1"/>
      <c r="E294" s="1"/>
    </row>
    <row r="295" spans="3:5" x14ac:dyDescent="0.3">
      <c r="C295" s="1"/>
      <c r="D295" s="1"/>
      <c r="E295" s="1"/>
    </row>
    <row r="296" spans="3:5" x14ac:dyDescent="0.3">
      <c r="C296" s="1"/>
      <c r="D296" s="1"/>
      <c r="E296" s="1"/>
    </row>
    <row r="297" spans="3:5" x14ac:dyDescent="0.3">
      <c r="C297" s="1"/>
      <c r="D297" s="1"/>
      <c r="E297" s="1"/>
    </row>
    <row r="298" spans="3:5" x14ac:dyDescent="0.3">
      <c r="C298" s="1"/>
      <c r="D298" s="1"/>
      <c r="E298" s="1"/>
    </row>
    <row r="299" spans="3:5" x14ac:dyDescent="0.3">
      <c r="C299" s="1"/>
      <c r="D299" s="1"/>
      <c r="E299" s="1"/>
    </row>
    <row r="300" spans="3:5" x14ac:dyDescent="0.3">
      <c r="C300" s="1"/>
      <c r="D300" s="1"/>
      <c r="E300" s="1"/>
    </row>
    <row r="301" spans="3:5" x14ac:dyDescent="0.3">
      <c r="C301" s="1"/>
      <c r="D301" s="1"/>
      <c r="E301" s="1"/>
    </row>
    <row r="302" spans="3:5" x14ac:dyDescent="0.3">
      <c r="C302" s="1"/>
      <c r="D302" s="1"/>
      <c r="E302" s="1"/>
    </row>
    <row r="303" spans="3:5" x14ac:dyDescent="0.3">
      <c r="C303" s="1"/>
      <c r="D303" s="1"/>
      <c r="E303" s="1"/>
    </row>
    <row r="304" spans="3:5" x14ac:dyDescent="0.3">
      <c r="C304" s="1"/>
      <c r="D304" s="1"/>
      <c r="E304" s="1"/>
    </row>
    <row r="305" spans="3:5" x14ac:dyDescent="0.3">
      <c r="C305" s="1"/>
      <c r="D305" s="1"/>
      <c r="E305" s="1"/>
    </row>
    <row r="306" spans="3:5" x14ac:dyDescent="0.3">
      <c r="C306" s="1"/>
      <c r="D306" s="1"/>
      <c r="E306" s="1"/>
    </row>
    <row r="307" spans="3:5" x14ac:dyDescent="0.3">
      <c r="C307" s="1"/>
      <c r="D307" s="1"/>
      <c r="E307" s="1"/>
    </row>
    <row r="308" spans="3:5" x14ac:dyDescent="0.3">
      <c r="C308" s="1"/>
      <c r="D308" s="1"/>
      <c r="E308" s="1"/>
    </row>
    <row r="309" spans="3:5" x14ac:dyDescent="0.3">
      <c r="C309" s="1"/>
      <c r="D309" s="1"/>
      <c r="E309" s="1"/>
    </row>
    <row r="310" spans="3:5" x14ac:dyDescent="0.3">
      <c r="C310" s="1"/>
      <c r="D310" s="1"/>
      <c r="E310" s="1"/>
    </row>
    <row r="311" spans="3:5" x14ac:dyDescent="0.3">
      <c r="C311" s="1"/>
      <c r="D311" s="1"/>
      <c r="E311" s="1"/>
    </row>
    <row r="312" spans="3:5" x14ac:dyDescent="0.3">
      <c r="C312" s="1"/>
      <c r="D312" s="1"/>
      <c r="E312" s="1"/>
    </row>
    <row r="313" spans="3:5" x14ac:dyDescent="0.3">
      <c r="C313" s="1"/>
      <c r="D313" s="1"/>
      <c r="E313" s="1"/>
    </row>
    <row r="314" spans="3:5" x14ac:dyDescent="0.3">
      <c r="C314" s="1"/>
      <c r="D314" s="1"/>
      <c r="E314" s="1"/>
    </row>
    <row r="315" spans="3:5" x14ac:dyDescent="0.3">
      <c r="C315" s="1"/>
      <c r="D315" s="1"/>
      <c r="E315" s="1"/>
    </row>
    <row r="316" spans="3:5" x14ac:dyDescent="0.3">
      <c r="C316" s="1"/>
      <c r="D316" s="1"/>
      <c r="E316" s="1"/>
    </row>
    <row r="317" spans="3:5" x14ac:dyDescent="0.3">
      <c r="C317" s="1"/>
      <c r="D317" s="1"/>
      <c r="E317" s="1"/>
    </row>
    <row r="318" spans="3:5" x14ac:dyDescent="0.3">
      <c r="C318" s="1"/>
      <c r="D318" s="1"/>
      <c r="E318" s="1"/>
    </row>
    <row r="319" spans="3:5" x14ac:dyDescent="0.3">
      <c r="C319" s="1"/>
      <c r="D319" s="1"/>
      <c r="E319" s="1"/>
    </row>
    <row r="320" spans="3:5" x14ac:dyDescent="0.3">
      <c r="C320" s="1"/>
      <c r="D320" s="1"/>
      <c r="E320" s="1"/>
    </row>
    <row r="321" spans="3:5" x14ac:dyDescent="0.3">
      <c r="C321" s="1"/>
      <c r="D321" s="1"/>
      <c r="E321" s="1"/>
    </row>
    <row r="322" spans="3:5" x14ac:dyDescent="0.3">
      <c r="C322" s="1"/>
      <c r="D322" s="1"/>
      <c r="E322" s="1"/>
    </row>
    <row r="323" spans="3:5" x14ac:dyDescent="0.3">
      <c r="C323" s="1"/>
      <c r="D323" s="1"/>
      <c r="E323" s="1"/>
    </row>
    <row r="324" spans="3:5" x14ac:dyDescent="0.3">
      <c r="C324" s="1"/>
      <c r="D324" s="1"/>
      <c r="E324" s="1"/>
    </row>
    <row r="325" spans="3:5" x14ac:dyDescent="0.3">
      <c r="C325" s="1"/>
      <c r="D325" s="1"/>
      <c r="E325" s="1"/>
    </row>
    <row r="326" spans="3:5" x14ac:dyDescent="0.3">
      <c r="C326" s="1"/>
      <c r="D326" s="1"/>
      <c r="E326" s="1"/>
    </row>
    <row r="327" spans="3:5" x14ac:dyDescent="0.3">
      <c r="C327" s="1"/>
      <c r="D327" s="1"/>
      <c r="E327" s="1"/>
    </row>
    <row r="328" spans="3:5" x14ac:dyDescent="0.3">
      <c r="C328" s="1"/>
      <c r="D328" s="1"/>
      <c r="E328" s="1"/>
    </row>
    <row r="329" spans="3:5" x14ac:dyDescent="0.3">
      <c r="C329" s="1"/>
      <c r="D329" s="1"/>
      <c r="E329" s="1"/>
    </row>
    <row r="330" spans="3:5" x14ac:dyDescent="0.3">
      <c r="C330" s="1"/>
      <c r="D330" s="1"/>
      <c r="E330" s="1"/>
    </row>
    <row r="331" spans="3:5" x14ac:dyDescent="0.3">
      <c r="C331" s="1"/>
      <c r="D331" s="1"/>
      <c r="E331" s="1"/>
    </row>
    <row r="332" spans="3:5" x14ac:dyDescent="0.3">
      <c r="C332" s="1"/>
      <c r="D332" s="1"/>
      <c r="E332" s="1"/>
    </row>
    <row r="333" spans="3:5" x14ac:dyDescent="0.3">
      <c r="C333" s="1"/>
      <c r="D333" s="1"/>
      <c r="E333" s="1"/>
    </row>
    <row r="334" spans="3:5" x14ac:dyDescent="0.3">
      <c r="C334" s="1"/>
      <c r="D334" s="1"/>
      <c r="E334" s="1"/>
    </row>
    <row r="335" spans="3:5" x14ac:dyDescent="0.3">
      <c r="C335" s="1"/>
      <c r="D335" s="1"/>
      <c r="E335" s="1"/>
    </row>
    <row r="336" spans="3:5" x14ac:dyDescent="0.3">
      <c r="C336" s="1"/>
      <c r="D336" s="1"/>
      <c r="E336" s="1"/>
    </row>
    <row r="337" spans="3:5" x14ac:dyDescent="0.3">
      <c r="C337" s="1"/>
      <c r="D337" s="1"/>
      <c r="E337" s="1"/>
    </row>
    <row r="338" spans="3:5" x14ac:dyDescent="0.3">
      <c r="C338" s="1"/>
      <c r="D338" s="1"/>
      <c r="E338" s="1"/>
    </row>
    <row r="339" spans="3:5" x14ac:dyDescent="0.3">
      <c r="C339" s="1"/>
      <c r="D339" s="1"/>
      <c r="E339" s="1"/>
    </row>
    <row r="340" spans="3:5" x14ac:dyDescent="0.3">
      <c r="C340" s="1"/>
      <c r="D340" s="1"/>
      <c r="E340" s="1"/>
    </row>
    <row r="341" spans="3:5" x14ac:dyDescent="0.3">
      <c r="C341" s="1"/>
      <c r="D341" s="1"/>
      <c r="E341" s="1"/>
    </row>
    <row r="342" spans="3:5" x14ac:dyDescent="0.3">
      <c r="C342" s="1"/>
      <c r="D342" s="1"/>
      <c r="E342" s="1"/>
    </row>
    <row r="343" spans="3:5" x14ac:dyDescent="0.3">
      <c r="C343" s="1"/>
      <c r="D343" s="1"/>
      <c r="E343" s="1"/>
    </row>
    <row r="344" spans="3:5" x14ac:dyDescent="0.3">
      <c r="C344" s="1"/>
      <c r="D344" s="1"/>
      <c r="E344" s="1"/>
    </row>
    <row r="345" spans="3:5" x14ac:dyDescent="0.3">
      <c r="C345" s="1"/>
      <c r="D345" s="1"/>
      <c r="E345" s="1"/>
    </row>
    <row r="346" spans="3:5" x14ac:dyDescent="0.3">
      <c r="C346" s="1"/>
      <c r="D346" s="1"/>
      <c r="E346" s="1"/>
    </row>
    <row r="347" spans="3:5" x14ac:dyDescent="0.3">
      <c r="C347" s="1"/>
      <c r="D347" s="1"/>
      <c r="E347" s="1"/>
    </row>
    <row r="348" spans="3:5" x14ac:dyDescent="0.3">
      <c r="C348" s="1"/>
      <c r="D348" s="1"/>
      <c r="E348" s="1"/>
    </row>
    <row r="349" spans="3:5" x14ac:dyDescent="0.3">
      <c r="C349" s="1"/>
      <c r="D349" s="1"/>
      <c r="E349" s="1"/>
    </row>
    <row r="350" spans="3:5" x14ac:dyDescent="0.3">
      <c r="C350" s="1"/>
      <c r="D350" s="1"/>
      <c r="E350" s="1"/>
    </row>
    <row r="351" spans="3:5" x14ac:dyDescent="0.3">
      <c r="C351" s="1"/>
      <c r="D351" s="1"/>
      <c r="E351" s="1"/>
    </row>
    <row r="352" spans="3:5" x14ac:dyDescent="0.3">
      <c r="C352" s="1"/>
      <c r="D352" s="1"/>
      <c r="E352" s="1"/>
    </row>
    <row r="353" spans="3:5" x14ac:dyDescent="0.3">
      <c r="C353" s="1"/>
      <c r="D353" s="1"/>
      <c r="E353" s="1"/>
    </row>
    <row r="354" spans="3:5" x14ac:dyDescent="0.3">
      <c r="C354" s="1"/>
      <c r="D354" s="1"/>
      <c r="E354" s="1"/>
    </row>
    <row r="355" spans="3:5" x14ac:dyDescent="0.3">
      <c r="C355" s="1"/>
      <c r="D355" s="1"/>
      <c r="E355" s="1"/>
    </row>
    <row r="356" spans="3:5" x14ac:dyDescent="0.3">
      <c r="C356" s="1"/>
      <c r="D356" s="1"/>
      <c r="E356" s="1"/>
    </row>
    <row r="357" spans="3:5" x14ac:dyDescent="0.3">
      <c r="C357" s="1"/>
      <c r="D357" s="1"/>
      <c r="E357" s="1"/>
    </row>
    <row r="358" spans="3:5" x14ac:dyDescent="0.3">
      <c r="C358" s="1"/>
      <c r="D358" s="1"/>
      <c r="E358" s="1"/>
    </row>
    <row r="359" spans="3:5" x14ac:dyDescent="0.3">
      <c r="C359" s="1"/>
      <c r="D359" s="1"/>
      <c r="E359" s="1"/>
    </row>
    <row r="360" spans="3:5" x14ac:dyDescent="0.3">
      <c r="C360" s="1"/>
      <c r="D360" s="1"/>
      <c r="E360" s="1"/>
    </row>
    <row r="361" spans="3:5" x14ac:dyDescent="0.3">
      <c r="C361" s="1"/>
      <c r="D361" s="1"/>
      <c r="E361" s="1"/>
    </row>
    <row r="362" spans="3:5" x14ac:dyDescent="0.3">
      <c r="C362" s="1"/>
      <c r="D362" s="1"/>
      <c r="E362" s="1"/>
    </row>
    <row r="363" spans="3:5" x14ac:dyDescent="0.3">
      <c r="C363" s="1"/>
      <c r="D363" s="1"/>
      <c r="E363" s="1"/>
    </row>
    <row r="364" spans="3:5" x14ac:dyDescent="0.3">
      <c r="C364" s="1"/>
      <c r="D364" s="1"/>
      <c r="E364" s="1"/>
    </row>
    <row r="365" spans="3:5" x14ac:dyDescent="0.3">
      <c r="C365" s="1"/>
      <c r="D365" s="1"/>
      <c r="E365" s="1"/>
    </row>
    <row r="366" spans="3:5" x14ac:dyDescent="0.3">
      <c r="C366" s="1"/>
      <c r="D366" s="1"/>
      <c r="E366" s="1"/>
    </row>
    <row r="367" spans="3:5" x14ac:dyDescent="0.3">
      <c r="C367" s="1"/>
      <c r="D367" s="1"/>
      <c r="E367" s="1"/>
    </row>
    <row r="368" spans="3:5" x14ac:dyDescent="0.3">
      <c r="C368" s="1"/>
      <c r="D368" s="1"/>
      <c r="E368" s="1"/>
    </row>
    <row r="369" spans="3:5" x14ac:dyDescent="0.3">
      <c r="C369" s="1"/>
      <c r="D369" s="1"/>
      <c r="E369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E22" sqref="E22"/>
    </sheetView>
  </sheetViews>
  <sheetFormatPr defaultRowHeight="16.5" x14ac:dyDescent="0.3"/>
  <cols>
    <col min="1" max="1" width="10.5" style="1" bestFit="1" customWidth="1"/>
    <col min="2" max="2" width="13.25" style="1" bestFit="1" customWidth="1"/>
    <col min="3" max="3" width="23.75" style="1" bestFit="1" customWidth="1"/>
    <col min="4" max="4" width="9" style="1"/>
    <col min="5" max="5" width="74.375" style="1" customWidth="1"/>
    <col min="6" max="16384" width="9" style="1"/>
  </cols>
  <sheetData>
    <row r="1" spans="1:6" x14ac:dyDescent="0.3">
      <c r="A1" s="14" t="s">
        <v>154</v>
      </c>
      <c r="B1" s="14" t="s">
        <v>155</v>
      </c>
      <c r="C1" s="14" t="s">
        <v>156</v>
      </c>
      <c r="D1" s="14" t="s">
        <v>157</v>
      </c>
      <c r="E1" s="14" t="s">
        <v>173</v>
      </c>
    </row>
    <row r="2" spans="1:6" x14ac:dyDescent="0.3">
      <c r="A2" s="1">
        <v>1</v>
      </c>
      <c r="B2" s="13" t="s">
        <v>110</v>
      </c>
      <c r="C2" s="12" t="s">
        <v>111</v>
      </c>
      <c r="D2" s="1" t="s">
        <v>158</v>
      </c>
      <c r="E2" s="1" t="s">
        <v>202</v>
      </c>
    </row>
    <row r="3" spans="1:6" x14ac:dyDescent="0.3">
      <c r="A3" s="1">
        <v>2</v>
      </c>
      <c r="B3" s="13" t="s">
        <v>112</v>
      </c>
      <c r="C3" s="12" t="s">
        <v>113</v>
      </c>
      <c r="D3" s="1" t="s">
        <v>158</v>
      </c>
      <c r="E3" s="1" t="s">
        <v>201</v>
      </c>
    </row>
    <row r="4" spans="1:6" x14ac:dyDescent="0.3">
      <c r="A4" s="1">
        <v>3</v>
      </c>
      <c r="B4" s="13" t="s">
        <v>114</v>
      </c>
      <c r="C4" s="12" t="s">
        <v>115</v>
      </c>
      <c r="D4" s="1" t="s">
        <v>158</v>
      </c>
      <c r="E4" s="1" t="s">
        <v>201</v>
      </c>
    </row>
    <row r="5" spans="1:6" x14ac:dyDescent="0.3">
      <c r="A5" s="1">
        <v>4</v>
      </c>
      <c r="B5" s="13" t="s">
        <v>116</v>
      </c>
      <c r="C5" s="12" t="s">
        <v>117</v>
      </c>
      <c r="D5" s="1" t="s">
        <v>158</v>
      </c>
      <c r="E5" s="1" t="s">
        <v>201</v>
      </c>
    </row>
    <row r="6" spans="1:6" x14ac:dyDescent="0.3">
      <c r="A6" s="1">
        <v>5</v>
      </c>
      <c r="B6" s="13" t="s">
        <v>118</v>
      </c>
      <c r="C6" s="12" t="s">
        <v>119</v>
      </c>
      <c r="D6" s="1" t="s">
        <v>158</v>
      </c>
      <c r="E6" s="1" t="s">
        <v>201</v>
      </c>
      <c r="F6" s="1" t="s">
        <v>177</v>
      </c>
    </row>
    <row r="7" spans="1:6" x14ac:dyDescent="0.3">
      <c r="A7" s="1">
        <v>6</v>
      </c>
      <c r="B7" s="13" t="s">
        <v>120</v>
      </c>
      <c r="C7" s="12" t="s">
        <v>121</v>
      </c>
      <c r="D7" s="1" t="s">
        <v>159</v>
      </c>
      <c r="E7" s="1" t="s">
        <v>176</v>
      </c>
    </row>
    <row r="8" spans="1:6" x14ac:dyDescent="0.3">
      <c r="A8" s="1">
        <v>7</v>
      </c>
      <c r="B8" s="16" t="s">
        <v>122</v>
      </c>
      <c r="C8" s="17" t="s">
        <v>123</v>
      </c>
      <c r="D8" s="15" t="s">
        <v>158</v>
      </c>
    </row>
    <row r="9" spans="1:6" x14ac:dyDescent="0.3">
      <c r="A9" s="1">
        <v>8</v>
      </c>
      <c r="B9" s="16" t="s">
        <v>124</v>
      </c>
      <c r="C9" s="17" t="s">
        <v>125</v>
      </c>
      <c r="D9" s="15" t="s">
        <v>158</v>
      </c>
    </row>
    <row r="10" spans="1:6" x14ac:dyDescent="0.3">
      <c r="A10" s="1">
        <v>9</v>
      </c>
      <c r="B10" s="16" t="s">
        <v>126</v>
      </c>
      <c r="C10" s="17" t="s">
        <v>127</v>
      </c>
      <c r="D10" s="15" t="s">
        <v>158</v>
      </c>
    </row>
    <row r="11" spans="1:6" x14ac:dyDescent="0.3">
      <c r="A11" s="1">
        <v>10</v>
      </c>
      <c r="B11" s="16" t="s">
        <v>128</v>
      </c>
      <c r="C11" s="17" t="s">
        <v>129</v>
      </c>
      <c r="D11" s="15" t="s">
        <v>158</v>
      </c>
    </row>
    <row r="12" spans="1:6" x14ac:dyDescent="0.3">
      <c r="A12" s="1">
        <v>11</v>
      </c>
      <c r="B12" s="16" t="s">
        <v>130</v>
      </c>
      <c r="C12" s="17" t="s">
        <v>131</v>
      </c>
      <c r="D12" s="15" t="s">
        <v>158</v>
      </c>
    </row>
    <row r="13" spans="1:6" x14ac:dyDescent="0.3">
      <c r="A13" s="1">
        <v>12</v>
      </c>
      <c r="B13" s="16" t="s">
        <v>132</v>
      </c>
      <c r="C13" s="17" t="s">
        <v>133</v>
      </c>
      <c r="D13" s="15" t="s">
        <v>158</v>
      </c>
    </row>
    <row r="14" spans="1:6" x14ac:dyDescent="0.3">
      <c r="A14" s="1">
        <v>13</v>
      </c>
      <c r="B14" s="13" t="s">
        <v>134</v>
      </c>
      <c r="C14" s="12" t="s">
        <v>135</v>
      </c>
      <c r="D14" s="1" t="s">
        <v>158</v>
      </c>
      <c r="E14" s="1" t="s">
        <v>178</v>
      </c>
    </row>
    <row r="15" spans="1:6" x14ac:dyDescent="0.3">
      <c r="A15" s="1">
        <v>14</v>
      </c>
      <c r="B15" s="13" t="s">
        <v>136</v>
      </c>
      <c r="C15" s="12" t="s">
        <v>137</v>
      </c>
      <c r="D15" s="1" t="s">
        <v>158</v>
      </c>
      <c r="E15" s="1" t="s">
        <v>179</v>
      </c>
    </row>
    <row r="16" spans="1:6" x14ac:dyDescent="0.3">
      <c r="A16" s="1">
        <v>15</v>
      </c>
      <c r="B16" s="13" t="s">
        <v>138</v>
      </c>
      <c r="C16" s="12" t="s">
        <v>139</v>
      </c>
      <c r="D16" s="1" t="s">
        <v>160</v>
      </c>
      <c r="E16" s="1" t="s">
        <v>180</v>
      </c>
    </row>
    <row r="17" spans="1:5" x14ac:dyDescent="0.3">
      <c r="A17" s="1">
        <v>16</v>
      </c>
      <c r="B17" s="13" t="s">
        <v>140</v>
      </c>
      <c r="C17" s="12" t="s">
        <v>141</v>
      </c>
      <c r="D17" s="1" t="s">
        <v>158</v>
      </c>
      <c r="E17" s="1" t="s">
        <v>181</v>
      </c>
    </row>
    <row r="18" spans="1:5" x14ac:dyDescent="0.3">
      <c r="A18" s="1">
        <v>17</v>
      </c>
      <c r="B18" s="13" t="s">
        <v>174</v>
      </c>
      <c r="C18" s="12" t="s">
        <v>162</v>
      </c>
      <c r="D18" s="1" t="s">
        <v>161</v>
      </c>
      <c r="E18" s="1" t="s">
        <v>175</v>
      </c>
    </row>
    <row r="19" spans="1:5" x14ac:dyDescent="0.3">
      <c r="A19" s="1">
        <v>18</v>
      </c>
      <c r="B19" s="13" t="s">
        <v>142</v>
      </c>
      <c r="C19" s="12" t="s">
        <v>143</v>
      </c>
      <c r="D19" s="1" t="s">
        <v>160</v>
      </c>
      <c r="E19" s="1" t="s">
        <v>180</v>
      </c>
    </row>
    <row r="20" spans="1:5" x14ac:dyDescent="0.3">
      <c r="A20" s="1">
        <v>19</v>
      </c>
      <c r="B20" s="13" t="s">
        <v>144</v>
      </c>
      <c r="C20" s="12" t="s">
        <v>145</v>
      </c>
      <c r="D20" s="1" t="s">
        <v>163</v>
      </c>
      <c r="E20" s="1" t="s">
        <v>182</v>
      </c>
    </row>
    <row r="21" spans="1:5" x14ac:dyDescent="0.3">
      <c r="A21" s="1">
        <v>20</v>
      </c>
      <c r="B21" s="13" t="s">
        <v>146</v>
      </c>
      <c r="C21" s="12" t="s">
        <v>147</v>
      </c>
      <c r="D21" s="1" t="s">
        <v>164</v>
      </c>
      <c r="E21" s="1" t="s">
        <v>183</v>
      </c>
    </row>
    <row r="22" spans="1:5" x14ac:dyDescent="0.3">
      <c r="A22" s="1">
        <v>21</v>
      </c>
      <c r="B22" s="13" t="s">
        <v>148</v>
      </c>
      <c r="C22" s="12" t="s">
        <v>149</v>
      </c>
      <c r="D22" s="1" t="s">
        <v>165</v>
      </c>
      <c r="E22" s="1" t="s">
        <v>184</v>
      </c>
    </row>
    <row r="23" spans="1:5" x14ac:dyDescent="0.3">
      <c r="A23" s="1">
        <v>22</v>
      </c>
      <c r="B23" s="16" t="s">
        <v>150</v>
      </c>
      <c r="C23" s="17" t="s">
        <v>151</v>
      </c>
      <c r="D23" s="15" t="s">
        <v>166</v>
      </c>
    </row>
    <row r="24" spans="1:5" x14ac:dyDescent="0.3">
      <c r="A24" s="1">
        <v>23</v>
      </c>
      <c r="B24" s="16" t="s">
        <v>152</v>
      </c>
      <c r="C24" s="17" t="s">
        <v>153</v>
      </c>
      <c r="D24" s="15" t="s">
        <v>167</v>
      </c>
    </row>
    <row r="25" spans="1:5" x14ac:dyDescent="0.3">
      <c r="A25" s="1">
        <v>24</v>
      </c>
      <c r="B25" s="13" t="s">
        <v>171</v>
      </c>
      <c r="C25" s="12" t="s">
        <v>170</v>
      </c>
      <c r="D25" s="1" t="s">
        <v>159</v>
      </c>
      <c r="E25" s="1" t="s">
        <v>203</v>
      </c>
    </row>
    <row r="26" spans="1:5" x14ac:dyDescent="0.3">
      <c r="A26" s="1">
        <v>25</v>
      </c>
      <c r="B26" s="15" t="s">
        <v>172</v>
      </c>
      <c r="C26" s="15" t="s">
        <v>169</v>
      </c>
      <c r="D26" s="15" t="s">
        <v>168</v>
      </c>
      <c r="E26" s="1" t="s">
        <v>203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科技主表</vt:lpstr>
      <vt:lpstr>科技等级效果表</vt:lpstr>
      <vt:lpstr>效果查询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2019-06-05T11:06:07Z</dcterms:modified>
</cp:coreProperties>
</file>