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140" windowHeight="11145" tabRatio="907" activeTab="5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</sheets>
  <externalReferences>
    <externalReference r:id="rId15"/>
  </externalReference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44525"/>
</workbook>
</file>

<file path=xl/sharedStrings.xml><?xml version="1.0" encoding="utf-8"?>
<sst xmlns="http://schemas.openxmlformats.org/spreadsheetml/2006/main" count="3385" uniqueCount="663">
  <si>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</si>
  <si>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</si>
  <si>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</si>
  <si>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</si>
  <si>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</si>
  <si>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</si>
  <si>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</si>
  <si>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</si>
  <si>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</si>
  <si>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域属表</t>
  </si>
  <si>
    <t>national_ascription.lua</t>
  </si>
  <si>
    <t>Id</t>
  </si>
  <si>
    <t>大地图</t>
  </si>
  <si>
    <t>BuildId2TypeData</t>
  </si>
  <si>
    <t>national_ascription.txt</t>
  </si>
  <si>
    <t>接战区</t>
  </si>
  <si>
    <t>BattleZoneIdData</t>
  </si>
  <si>
    <t>national_map.lua</t>
  </si>
  <si>
    <t>BuildId</t>
  </si>
  <si>
    <t>接战区建筑本身</t>
  </si>
  <si>
    <t>BuildingIdData</t>
  </si>
  <si>
    <t>剿匪空间</t>
  </si>
  <si>
    <t>BuildId,HelpCol,Loc</t>
  </si>
  <si>
    <t>后端用路径计算</t>
  </si>
  <si>
    <t>BuildingMsg</t>
  </si>
  <si>
    <t>national_map.txt</t>
  </si>
  <si>
    <t>national_wipe_out.txt</t>
  </si>
  <si>
    <t>资源区地图</t>
  </si>
  <si>
    <t>BuildId,HelpCol,ResId</t>
  </si>
  <si>
    <t>national_res_map.txt</t>
  </si>
  <si>
    <t>资源点信息</t>
  </si>
  <si>
    <t>national_res_info.lua</t>
  </si>
  <si>
    <t>national_res_info.txt</t>
  </si>
  <si>
    <t>讨伐区地图</t>
  </si>
  <si>
    <t>BuildId,HelpCol,CrusadeId</t>
  </si>
  <si>
    <t>national_crusade_map.txt</t>
  </si>
  <si>
    <t>讨伐区信息</t>
  </si>
  <si>
    <t>national_crusade_info.lua</t>
  </si>
  <si>
    <t>national_crusade_info.txt</t>
  </si>
  <si>
    <t>national_battle_zone.lua</t>
  </si>
  <si>
    <t>national_battle_zone.txt</t>
  </si>
  <si>
    <t>national_build_zone.lua</t>
  </si>
  <si>
    <t>national_build_zone.txt</t>
  </si>
  <si>
    <t>攻城战占领奖励</t>
  </si>
  <si>
    <t>BuildId,HelpCol</t>
  </si>
  <si>
    <t>national_occupied_award.txt</t>
  </si>
  <si>
    <t>攻城战排行奖励</t>
  </si>
  <si>
    <t>national_rank_award.lua</t>
  </si>
  <si>
    <t>GroupId,Loc</t>
  </si>
  <si>
    <t>national_rank_award.txt</t>
  </si>
  <si>
    <t>路径计算</t>
  </si>
  <si>
    <t>national_road_cost.lua</t>
  </si>
  <si>
    <t>RoadId</t>
  </si>
  <si>
    <t>national_road_cost.txt</t>
  </si>
  <si>
    <t>Name</t>
  </si>
  <si>
    <t>Des</t>
  </si>
  <si>
    <t>Born</t>
  </si>
  <si>
    <t>Delay</t>
  </si>
  <si>
    <t>int:&lt;&gt;</t>
  </si>
  <si>
    <t>string:&lt;&gt;</t>
  </si>
  <si>
    <t>int:&gt;</t>
  </si>
  <si>
    <t>域Id
1.出生域1
2.出生域2
3.出生域3
4.出生域4
5.出生域5
6.出生域6
7.中心域7</t>
  </si>
  <si>
    <t>名称</t>
  </si>
  <si>
    <t>描述</t>
  </si>
  <si>
    <t>是否可选为出生域
1.可选
0.不可选</t>
  </si>
  <si>
    <t>是否延迟开放
1.延迟
0.不延迟
(初始不开放，当有任意出生域爆满后自动开放,可以不配置)</t>
  </si>
  <si>
    <t>域1</t>
  </si>
  <si>
    <t>选我选我选我</t>
  </si>
  <si>
    <t>域2</t>
  </si>
  <si>
    <t>域3</t>
  </si>
  <si>
    <t>域4</t>
  </si>
  <si>
    <t>域5</t>
  </si>
  <si>
    <t>域6</t>
  </si>
  <si>
    <t>中心域</t>
  </si>
  <si>
    <t>别选我</t>
  </si>
  <si>
    <t>Type</t>
  </si>
  <si>
    <t>SubType</t>
  </si>
  <si>
    <t>Territory</t>
  </si>
  <si>
    <t>Terrain</t>
  </si>
  <si>
    <t>Submap</t>
  </si>
  <si>
    <t>CrusadeMin</t>
  </si>
  <si>
    <t>BuildLv</t>
  </si>
  <si>
    <t>ReserveForce</t>
  </si>
  <si>
    <t>Duration</t>
  </si>
  <si>
    <t>Power</t>
  </si>
  <si>
    <t>AlliancePower</t>
  </si>
  <si>
    <t>Prop[1].Id</t>
  </si>
  <si>
    <t>Prop[1].Val</t>
  </si>
  <si>
    <t>Prop[2].Id</t>
  </si>
  <si>
    <t>Prop[2].Val</t>
  </si>
  <si>
    <t>Prop[3].Id</t>
  </si>
  <si>
    <t>Prop[3].Val</t>
  </si>
  <si>
    <t>Prop[4].Id</t>
  </si>
  <si>
    <t>Prop[4].Val</t>
  </si>
  <si>
    <t>OtherProp[1].Id</t>
  </si>
  <si>
    <t>OtherProp[1].Val</t>
  </si>
  <si>
    <t>OtherProp[2].Id</t>
  </si>
  <si>
    <t>OtherProp[2].Val</t>
  </si>
  <si>
    <t>OtherProp[3].Id</t>
  </si>
  <si>
    <t>OtherProp[3].Val</t>
  </si>
  <si>
    <t>OtherProp[4].Id</t>
  </si>
  <si>
    <t>OtherProp[4].Val</t>
  </si>
  <si>
    <t>SiegeWarType</t>
  </si>
  <si>
    <t>SiegeWarBegin</t>
  </si>
  <si>
    <t>SiegeWarEnd</t>
  </si>
  <si>
    <t>KillingRounds</t>
  </si>
  <si>
    <t>ReadyTime</t>
  </si>
  <si>
    <t>RunningTime</t>
  </si>
  <si>
    <t>int:&lt;</t>
  </si>
  <si>
    <t>string:e&lt;</t>
  </si>
  <si>
    <t>int:e&lt;&gt;</t>
  </si>
  <si>
    <t>attr_id:e&lt;&gt;</t>
  </si>
  <si>
    <t>float:e&lt;&gt;</t>
  </si>
  <si>
    <t>item_id:e&lt;&gt;</t>
  </si>
  <si>
    <t xml:space="preserve">int:e&lt;&gt; </t>
  </si>
  <si>
    <t xml:space="preserve">int:ae&lt;&gt; </t>
  </si>
  <si>
    <t>id</t>
  </si>
  <si>
    <t>建筑id</t>
  </si>
  <si>
    <t xml:space="preserve">类型
1.域都
2.卫都
3.关隘
4.城镇
5.资源区
6.讨伐区
</t>
  </si>
  <si>
    <t>二级类型
1.出生点</t>
  </si>
  <si>
    <t>所属域
1.出生域1
2.出生域2
3.出生域3
4.出生域4
5.出生域5
6.出生域6
7.中心域7</t>
  </si>
  <si>
    <r>
      <rPr>
        <b/>
        <sz val="11"/>
        <color theme="1"/>
        <rFont val="微软雅黑"/>
        <charset val="134"/>
      </rPr>
      <t>地形(</t>
    </r>
    <r>
      <rPr>
        <b/>
        <sz val="11"/>
        <color rgb="FFC00000"/>
        <rFont val="微软雅黑"/>
        <charset val="134"/>
      </rPr>
      <t>现阶段无用</t>
    </r>
    <r>
      <rPr>
        <b/>
        <sz val="11"/>
        <color theme="1"/>
        <rFont val="微软雅黑"/>
        <charset val="134"/>
      </rPr>
      <t>)
1.冰原
2.丘陵
3.现代
4.森林
5.荒原
6.古城
7.中心
8.常规/无地形</t>
    </r>
  </si>
  <si>
    <t>子地图页数
只用于资源区和讨伐区</t>
  </si>
  <si>
    <t>讨伐区下限怪物数量
低于该下限数量则强制刷新</t>
  </si>
  <si>
    <t>等级</t>
  </si>
  <si>
    <t>储备军力</t>
  </si>
  <si>
    <t>耐久</t>
  </si>
  <si>
    <t>增加个人势力值-激活城镇后增加
本条只配置城镇</t>
  </si>
  <si>
    <t>增加联盟势力值-
联盟占领后增加
本条只配置攻城战建筑</t>
  </si>
  <si>
    <t>属性类加成1
无效，但不填会报错</t>
  </si>
  <si>
    <t>加成1数值</t>
  </si>
  <si>
    <t>属性类加成2</t>
  </si>
  <si>
    <t>加成2数值</t>
  </si>
  <si>
    <t>属性类加成3</t>
  </si>
  <si>
    <t>加成3数值</t>
  </si>
  <si>
    <t>属性类加成4</t>
  </si>
  <si>
    <t>加成4数值</t>
  </si>
  <si>
    <t>其他类加成1</t>
  </si>
  <si>
    <t>其他类加成2</t>
  </si>
  <si>
    <t>其他类加成3</t>
  </si>
  <si>
    <t>其他类加成4</t>
  </si>
  <si>
    <t>攻城战开始时间
类型1：
填1-7(对应周一到周日)
类型2：
填200：为每天
类型3：
填300，每天的n个时间段</t>
  </si>
  <si>
    <t>攻城战开始时间
小时1，小时2，小时3…</t>
  </si>
  <si>
    <t>攻城战结束时间
小时1，小时2，小时3…</t>
  </si>
  <si>
    <t>杀敌层轮次</t>
  </si>
  <si>
    <t>每轮准备时间(秒)</t>
  </si>
  <si>
    <t>每轮进行时间(秒)</t>
  </si>
  <si>
    <t>AtkExt</t>
  </si>
  <si>
    <t>木</t>
  </si>
  <si>
    <t>铁</t>
  </si>
  <si>
    <t>石</t>
  </si>
  <si>
    <t>粮</t>
  </si>
  <si>
    <t>9#12#15#18</t>
  </si>
  <si>
    <t>10#13#16#19</t>
  </si>
  <si>
    <t>HelpCol</t>
  </si>
  <si>
    <t>FAward[1].Id</t>
  </si>
  <si>
    <t>FAward[1].Val</t>
  </si>
  <si>
    <t>FAward[2].Id</t>
  </si>
  <si>
    <t>FAward[2].Val</t>
  </si>
  <si>
    <t>FAward[3].Id</t>
  </si>
  <si>
    <t>FAward[3].Val</t>
  </si>
  <si>
    <t>KillRankAwardId</t>
  </si>
  <si>
    <t>BrokeRankAwardId</t>
  </si>
  <si>
    <t>NAward[1].Id</t>
  </si>
  <si>
    <t>NAward[1].Val</t>
  </si>
  <si>
    <t>NAward[2].Id</t>
  </si>
  <si>
    <t>NAward[2].Val</t>
  </si>
  <si>
    <t>NAward[3].Id</t>
  </si>
  <si>
    <t>NAward[3].Val</t>
  </si>
  <si>
    <t>DAward[1].Id</t>
  </si>
  <si>
    <t>DAward[1].Val</t>
  </si>
  <si>
    <t>DAward[2].Id</t>
  </si>
  <si>
    <t>DAward[2].Val</t>
  </si>
  <si>
    <t>string:&lt;</t>
  </si>
  <si>
    <t>关联建筑id</t>
  </si>
  <si>
    <t>辅助列</t>
  </si>
  <si>
    <t>全体首占奖励1</t>
  </si>
  <si>
    <t>奖励值1</t>
  </si>
  <si>
    <t>全体首占奖励2</t>
  </si>
  <si>
    <t>奖励值2</t>
  </si>
  <si>
    <t>全体首占奖励3</t>
  </si>
  <si>
    <t>奖励值3</t>
  </si>
  <si>
    <t>杀敌排行首占奖励</t>
  </si>
  <si>
    <t>破城排行首占奖励</t>
  </si>
  <si>
    <t>全体占领奖励1</t>
  </si>
  <si>
    <t>全体占领奖励2</t>
  </si>
  <si>
    <t>全体占领奖励3</t>
  </si>
  <si>
    <t>防守成功奖励1</t>
  </si>
  <si>
    <t>防守成功奖励2</t>
  </si>
  <si>
    <t>OccupiedAwd</t>
  </si>
  <si>
    <t>GroupId</t>
  </si>
  <si>
    <t>Loc</t>
  </si>
  <si>
    <t>#note</t>
  </si>
  <si>
    <t>Up</t>
  </si>
  <si>
    <t>Down</t>
  </si>
  <si>
    <t>RankAward[1].Id</t>
  </si>
  <si>
    <t>RankAward[1].Val</t>
  </si>
  <si>
    <t>int:</t>
  </si>
  <si>
    <t>行id</t>
  </si>
  <si>
    <t>组id</t>
  </si>
  <si>
    <t>辅助定位</t>
  </si>
  <si>
    <t>备注</t>
  </si>
  <si>
    <t>排名上限</t>
  </si>
  <si>
    <t>排名下限</t>
  </si>
  <si>
    <t>奖励</t>
  </si>
  <si>
    <t>奖励值</t>
  </si>
  <si>
    <t>杀敌排行首占</t>
  </si>
  <si>
    <t>破城排行首占</t>
  </si>
  <si>
    <t>PointId</t>
  </si>
  <si>
    <t>PointLv</t>
  </si>
  <si>
    <t>Pic</t>
  </si>
  <si>
    <t>GuardId</t>
  </si>
  <si>
    <t>DropShow[1]</t>
  </si>
  <si>
    <t>DropShow[2]</t>
  </si>
  <si>
    <t>DropShow[3]</t>
  </si>
  <si>
    <t>DropShow[4]</t>
  </si>
  <si>
    <t>DropShow[5]</t>
  </si>
  <si>
    <t>DominanceExp</t>
  </si>
  <si>
    <t>AllianceContribute</t>
  </si>
  <si>
    <t>RandomDrop[1]</t>
  </si>
  <si>
    <t>item_id:e&lt;</t>
  </si>
  <si>
    <t>drop_id:e&gt;</t>
  </si>
  <si>
    <t>关联城镇id</t>
  </si>
  <si>
    <t>怪点id</t>
  </si>
  <si>
    <t>怪点等级</t>
  </si>
  <si>
    <t>怪点资源</t>
  </si>
  <si>
    <t>守军id</t>
  </si>
  <si>
    <t>掉落展示1</t>
  </si>
  <si>
    <t>掉落展示2</t>
  </si>
  <si>
    <t>掉落展示3</t>
  </si>
  <si>
    <t>掉落展示4</t>
  </si>
  <si>
    <t>掉落展示5</t>
  </si>
  <si>
    <t>掉落统御经验</t>
  </si>
  <si>
    <t>掉落联盟贡献</t>
  </si>
  <si>
    <t>随机掉落</t>
  </si>
  <si>
    <t>WipeOut</t>
  </si>
  <si>
    <t>悍匪</t>
  </si>
  <si>
    <t>ui_t_c2_636</t>
  </si>
  <si>
    <t>钻石</t>
  </si>
  <si>
    <t>ui_t_c2_637</t>
  </si>
  <si>
    <t>经验</t>
  </si>
  <si>
    <t>目标点等级(匪、怪、资源)</t>
  </si>
  <si>
    <t>联盟经验</t>
  </si>
  <si>
    <t>匪怪经验</t>
  </si>
  <si>
    <t>单怪经验</t>
  </si>
  <si>
    <t>单点经验</t>
  </si>
  <si>
    <t>ui_t_c2_638</t>
  </si>
  <si>
    <t>ResId</t>
  </si>
  <si>
    <t>Nums</t>
  </si>
  <si>
    <t>Pos[1]</t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</si>
  <si>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</si>
  <si>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</si>
  <si>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</si>
  <si>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</si>
  <si>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</si>
  <si>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</si>
  <si>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</si>
  <si>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</si>
  <si>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</si>
  <si>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</si>
  <si>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</si>
  <si>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</si>
  <si>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</si>
  <si>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</si>
  <si>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</si>
  <si>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</si>
  <si>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</si>
  <si>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</si>
  <si>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</si>
  <si>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</si>
  <si>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</si>
  <si>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</si>
  <si>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</si>
  <si>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</si>
  <si>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</si>
  <si>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</si>
  <si>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</si>
  <si>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</si>
  <si>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</si>
  <si>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</si>
  <si>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</si>
  <si>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</si>
  <si>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</si>
  <si>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</si>
  <si>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</si>
  <si>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</si>
  <si>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</si>
  <si>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</si>
  <si>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</si>
  <si>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</si>
  <si>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</si>
  <si>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</si>
  <si>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</si>
  <si>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</si>
  <si>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</si>
  <si>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</si>
  <si>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</si>
  <si>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</si>
  <si>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</si>
  <si>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int:e&lt;</t>
  </si>
  <si>
    <t>资源区建筑Id</t>
  </si>
  <si>
    <t xml:space="preserve">资源点Id
</t>
  </si>
  <si>
    <t>数量</t>
  </si>
  <si>
    <t>坐标1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</si>
  <si>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</si>
  <si>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</si>
  <si>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</si>
  <si>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</si>
  <si>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</si>
  <si>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</si>
  <si>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</si>
  <si>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</si>
  <si>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</si>
  <si>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</si>
  <si>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</si>
  <si>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</si>
  <si>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</si>
  <si>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</si>
  <si>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</si>
  <si>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</si>
  <si>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</si>
  <si>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</si>
  <si>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</si>
  <si>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</si>
  <si>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</si>
  <si>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</si>
  <si>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</si>
  <si>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</si>
  <si>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</si>
  <si>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</si>
  <si>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</si>
  <si>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</si>
  <si>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</si>
  <si>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</si>
  <si>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</si>
  <si>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</si>
  <si>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</si>
  <si>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</si>
  <si>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</si>
  <si>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</si>
  <si>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</si>
  <si>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</si>
  <si>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</si>
  <si>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</si>
  <si>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</si>
  <si>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</si>
  <si>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</si>
  <si>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</si>
  <si>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</si>
  <si>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</si>
  <si>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</si>
  <si>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</si>
  <si>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</si>
  <si>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ResMap</t>
  </si>
  <si>
    <t>level</t>
  </si>
  <si>
    <t>addition[1].Id</t>
  </si>
  <si>
    <t>addition[1].val</t>
  </si>
  <si>
    <t>addition[2].Id</t>
  </si>
  <si>
    <t>addition[2].val</t>
  </si>
  <si>
    <t>addition[3].Id</t>
  </si>
  <si>
    <t>addition[3].val</t>
  </si>
  <si>
    <t>Collect[1].Id</t>
  </si>
  <si>
    <t>Collect[1].val</t>
  </si>
  <si>
    <t>Collect[2].Id</t>
  </si>
  <si>
    <t>Collect[2].val</t>
  </si>
  <si>
    <t>Collect[3].Id</t>
  </si>
  <si>
    <t>Collect[3].val</t>
  </si>
  <si>
    <t>RandomDrop</t>
  </si>
  <si>
    <t>资源点类型
1.木
2.铁
3.石
4.粮
5.复合矿</t>
  </si>
  <si>
    <t>属性1</t>
  </si>
  <si>
    <t>数值</t>
  </si>
  <si>
    <t>属性2</t>
  </si>
  <si>
    <t>属性3</t>
  </si>
  <si>
    <t>采集获得-属性1</t>
  </si>
  <si>
    <t>采集获得-数值1</t>
  </si>
  <si>
    <t>采集获得-属性2</t>
  </si>
  <si>
    <t>采集获得-数值2</t>
  </si>
  <si>
    <t>采集获得-属性3</t>
  </si>
  <si>
    <t>采集获得-数值3</t>
  </si>
  <si>
    <t>资源图片</t>
  </si>
  <si>
    <t>增加个人势力值</t>
  </si>
  <si>
    <t>ui_dtex_Nationwar_010</t>
  </si>
  <si>
    <t>ui_dtex_Nationwar_012</t>
  </si>
  <si>
    <t>ui_dtex_Nationwar_011</t>
  </si>
  <si>
    <t>ui_dtex_Nationwar_009</t>
  </si>
  <si>
    <t>ui_dtex_Nationwar_008</t>
  </si>
  <si>
    <t>CrusadeId</t>
  </si>
  <si>
    <t>int:e&gt;</t>
  </si>
  <si>
    <t>讨伐区建筑Id</t>
  </si>
  <si>
    <t xml:space="preserve">讨伐区怪点Id
</t>
  </si>
  <si>
    <t>CrusadeMap</t>
  </si>
  <si>
    <t>Level</t>
  </si>
  <si>
    <t>野怪</t>
  </si>
  <si>
    <t>draw_dw_1102003</t>
  </si>
  <si>
    <t>掉落可根据实际需求配置，如不配置，则需让程序取消掉落显示</t>
  </si>
  <si>
    <t>Circles</t>
  </si>
  <si>
    <t xml:space="preserve">类型
1.接战区外圈
2.接战区内圈
3.建筑本身
4.接战区阻碍区块
</t>
  </si>
  <si>
    <t>圈数</t>
  </si>
  <si>
    <t>地形
1.冰原
2.丘陵
3.现代
4.森林
5.荒原
6.古城
7.中心
8.常规/无地形</t>
  </si>
  <si>
    <t>PointA</t>
  </si>
  <si>
    <t>PointB</t>
  </si>
  <si>
    <t>CostP0</t>
  </si>
  <si>
    <t>CostP1</t>
  </si>
  <si>
    <t>CostP2</t>
  </si>
  <si>
    <t>CostP3</t>
  </si>
  <si>
    <t>float:a&lt;</t>
  </si>
  <si>
    <t>路径id</t>
  </si>
  <si>
    <t>A点</t>
  </si>
  <si>
    <t>B点</t>
  </si>
  <si>
    <t>p0</t>
  </si>
  <si>
    <t>p1</t>
  </si>
  <si>
    <t>p2</t>
  </si>
  <si>
    <t>p3</t>
  </si>
  <si>
    <t>3.8#76.15</t>
  </si>
  <si>
    <t>0.2828#2.879806</t>
  </si>
  <si>
    <t>6.166281#-2.410264</t>
  </si>
  <si>
    <t>9.623514#4.915771</t>
  </si>
  <si>
    <t>3.3#76.4</t>
  </si>
  <si>
    <t>4.293283#-11.65976</t>
  </si>
  <si>
    <t>-7#-12.5</t>
  </si>
  <si>
    <t>-3.007506#-15.79234</t>
  </si>
  <si>
    <t>0.1803768#54.11067</t>
  </si>
  <si>
    <t>2.227417#-2.366461</t>
  </si>
  <si>
    <t>-2.593076#-3.65354</t>
  </si>
  <si>
    <t>-0.8960223#-6.336178</t>
  </si>
  <si>
    <t>0.81#29.72</t>
  </si>
  <si>
    <t>1.378698#-1.905815</t>
  </si>
  <si>
    <t>-0.6131057#-2.816332</t>
  </si>
  <si>
    <t>-0.08018917#-5.663677</t>
  </si>
  <si>
    <t>0.2207285#61.00622</t>
  </si>
  <si>
    <t>1.294852#-3.381041</t>
  </si>
  <si>
    <t>-1.630773#-4.761545</t>
  </si>
  <si>
    <t>0.1916161#-6.81101</t>
  </si>
  <si>
    <t>-7.2#80.65</t>
  </si>
  <si>
    <t>5.382843#1.518583</t>
  </si>
  <si>
    <t>11.99496#2.863976</t>
  </si>
  <si>
    <t>10.99032#-4.336422</t>
  </si>
  <si>
    <t>-35.18#116.05</t>
  </si>
  <si>
    <t>-4#-4</t>
  </si>
  <si>
    <t>3.046467#-0.9535332</t>
  </si>
  <si>
    <t>2.468918#-4.456757</t>
  </si>
  <si>
    <t>-32.28#111.33</t>
  </si>
  <si>
    <t>0#-3</t>
  </si>
  <si>
    <t>-0.9535332#-1.592934</t>
  </si>
  <si>
    <t>1.80942#-3.745895</t>
  </si>
  <si>
    <t>28.35#88.29</t>
  </si>
  <si>
    <t>-2.555172#-3.837822</t>
  </si>
  <si>
    <t>-5.427006#-0.543335</t>
  </si>
  <si>
    <t>-7.606245#-3.203552</t>
  </si>
  <si>
    <t>20.53#85.13</t>
  </si>
  <si>
    <t>-2.761946#-4.160812</t>
  </si>
  <si>
    <t>-3.919024#0.06489563</t>
  </si>
  <si>
    <t>-6.961085#-3.332458</t>
  </si>
  <si>
    <t>41.3#109.4</t>
  </si>
  <si>
    <t>2.592934#-3.703535</t>
  </si>
  <si>
    <t>-2.5#0.25</t>
  </si>
  <si>
    <t>-1#-4.274818</t>
  </si>
  <si>
    <t>40.3#114.9</t>
  </si>
  <si>
    <t>2.6394#-3.75</t>
  </si>
  <si>
    <t>0.9826698#-5.266151</t>
  </si>
  <si>
    <t>-0.61#47.37</t>
  </si>
  <si>
    <t>0.7349986#-7.437723</t>
  </si>
  <si>
    <t>0.55#39.55</t>
  </si>
  <si>
    <t>0.2025919#-9.432177</t>
  </si>
  <si>
    <t>0.38#24.05</t>
  </si>
  <si>
    <t>1.484972#-1.268158</t>
  </si>
  <si>
    <t>-3.179495#-3.331064</t>
  </si>
  <si>
    <t>0.06453161#-5.958706</t>
  </si>
  <si>
    <t>0.52#17.83</t>
  </si>
  <si>
    <t>0.9329655#-6.320553</t>
  </si>
  <si>
    <t>1.53#11.32</t>
  </si>
  <si>
    <t>-1.659737#-3.403433</t>
  </si>
  <si>
    <t>2.01851#-5.669226</t>
  </si>
  <si>
    <t>3.56#5.680001</t>
  </si>
  <si>
    <t>2.27662#3.965113</t>
  </si>
  <si>
    <t>9.281432#1.132128</t>
  </si>
  <si>
    <t>-14.36453#84.4702</t>
  </si>
  <si>
    <t>2.268022#-1.281525</t>
  </si>
  <si>
    <t>-2.267666#-4.296467</t>
  </si>
  <si>
    <t>6.914463#-3.488182</t>
  </si>
  <si>
    <t>32.28#98.53</t>
  </si>
  <si>
    <t>-3.872841#-1.45755</t>
  </si>
  <si>
    <t>-3.675121#-10.60869</t>
  </si>
  <si>
    <t>40.3#104.9</t>
  </si>
  <si>
    <t>-7.880505#-6.129044</t>
  </si>
  <si>
    <t>-41.54#119.03</t>
  </si>
  <si>
    <t>0.1083183#-4.225113</t>
  </si>
  <si>
    <t>6.01445#-2.937241</t>
  </si>
  <si>
    <t>43.7#124.55</t>
  </si>
  <si>
    <t>-10.19921#0.8056335</t>
  </si>
  <si>
    <t>-7.424545#3.306725</t>
  </si>
  <si>
    <t>-1.543499#-4.122734</t>
  </si>
  <si>
    <t>-5.519459#-4.520683</t>
  </si>
  <si>
    <t>38.56#119.99</t>
  </si>
  <si>
    <t>1.935219#-4.72776</t>
  </si>
  <si>
    <t>-25.2#101.15</t>
  </si>
  <si>
    <t>-0.8491268#-6.217278</t>
  </si>
  <si>
    <t>6.1394#-2</t>
  </si>
  <si>
    <t>5.636173#-9.791748</t>
  </si>
  <si>
    <t>-30.11#107.65</t>
  </si>
  <si>
    <t>1.635338#-4.815781</t>
  </si>
  <si>
    <t>5.311247#-2.700745</t>
  </si>
  <si>
    <t>4.680607#-6.925049</t>
  </si>
  <si>
    <t>-45.37#124.94</t>
  </si>
  <si>
    <t>5.398479#2.697121</t>
  </si>
  <si>
    <t>8.828369#-0.2921677</t>
  </si>
  <si>
    <t>-41.54#118.92</t>
  </si>
  <si>
    <t>5.05772#5.67334</t>
  </si>
  <si>
    <t>-19.44211#90.96035</t>
  </si>
  <si>
    <t>-1.129762#-1.20517</t>
  </si>
  <si>
    <t>4.929244#-6.313305</t>
  </si>
  <si>
    <t>0.1#24.3</t>
  </si>
  <si>
    <t>-4.451312#0.9296989</t>
  </si>
  <si>
    <t>-4.261304#0.6996431</t>
  </si>
  <si>
    <t>-7.337691#4.035947</t>
  </si>
  <si>
    <t>0.8#24.05</t>
  </si>
  <si>
    <t>6.899252#0.6983833</t>
  </si>
  <si>
    <t>3.214542#-0.710886</t>
  </si>
  <si>
    <t>6.241872#4.885237</t>
  </si>
  <si>
    <t>15.16#59.63</t>
  </si>
  <si>
    <t>0.63871#-1.413963</t>
  </si>
  <si>
    <t>3.267139#-2.007648</t>
  </si>
  <si>
    <t>2.21157#-7.942749</t>
  </si>
  <si>
    <t>-12.9#61.3</t>
  </si>
  <si>
    <t>-6.5#-6.75</t>
  </si>
  <si>
    <t>-4.593525#-0.529892</t>
  </si>
  <si>
    <t>-6.743341#-9.133715</t>
  </si>
  <si>
    <t>-12.2#61.55</t>
  </si>
  <si>
    <t>0.5554771#-2.998812</t>
  </si>
  <si>
    <t>0.5549955#-4.80229</t>
  </si>
  <si>
    <t>5.021303#-6.457817</t>
  </si>
  <si>
    <t>-7.9#80.8</t>
  </si>
  <si>
    <t>-3.239723#-2.807487</t>
  </si>
  <si>
    <t>-7.78179#-2.977436</t>
  </si>
  <si>
    <t>-9.611277#-7.795383</t>
  </si>
  <si>
    <t>-28.4#114.05</t>
  </si>
  <si>
    <t>-2.232334#-0.1394005</t>
  </si>
  <si>
    <t>-3.809599#-2.555389</t>
  </si>
  <si>
    <t>-32.2#111.55</t>
  </si>
  <si>
    <t>-3.592934#-2.25</t>
  </si>
  <si>
    <t>-4#1</t>
  </si>
  <si>
    <t>-7.012772#0.03839111</t>
  </si>
  <si>
    <t>3.1#93.8</t>
  </si>
  <si>
    <t>-4.280385#0.3738785</t>
  </si>
  <si>
    <t>-3.156508#4.167198</t>
  </si>
  <si>
    <t>-8.949308#1.788765</t>
  </si>
  <si>
    <t>12.8#92.05</t>
  </si>
  <si>
    <t>-3.289343#-2.263531</t>
  </si>
  <si>
    <t>-4.544452#3.614639</t>
  </si>
  <si>
    <t>-9.312803#2.368835</t>
  </si>
  <si>
    <t>33.6#112.05</t>
  </si>
  <si>
    <t>1.907066#-5.139399</t>
  </si>
  <si>
    <t>7.776463#-2.373062</t>
  </si>
  <si>
    <t>41.62#109.33</t>
  </si>
  <si>
    <t>3.685867#-0.2964687</t>
  </si>
  <si>
    <t>1.5#2.25</t>
  </si>
  <si>
    <t>5.823563#3.462082</t>
  </si>
  <si>
    <t>-30.4#107.55</t>
  </si>
  <si>
    <t>-14.90706#-15.5</t>
  </si>
  <si>
    <t>-10.202#-3.488503</t>
  </si>
  <si>
    <t>-10.54954#-17.11439</t>
  </si>
  <si>
    <t>3.3#93.8</t>
  </si>
  <si>
    <t>-9.139402#-4</t>
  </si>
  <si>
    <t>0#-4.5</t>
  </si>
  <si>
    <t>-5.638628#-6.412697</t>
  </si>
  <si>
    <t>40.6#105.05</t>
  </si>
  <si>
    <t>4.315128#-8.341202</t>
  </si>
  <si>
    <t>4.143154#-3.14238</t>
  </si>
  <si>
    <t>2.734264#-14.61106</t>
  </si>
  <si>
    <t>3.6#94.05</t>
  </si>
  <si>
    <t>3.14588#-3.140316</t>
  </si>
  <si>
    <t>3.708884#-6.941174</t>
  </si>
  <si>
    <t>5.296785#-6.678898</t>
  </si>
  <si>
    <t>43.6#90.55</t>
  </si>
  <si>
    <t>1.565086#-10.58466</t>
  </si>
  <si>
    <t>-6.022446#-15.6966</t>
  </si>
  <si>
    <t>37.5#74.7</t>
  </si>
  <si>
    <t>-4.557449#-9.730347</t>
  </si>
  <si>
    <t>-22.21367#-15.05618</t>
  </si>
  <si>
    <t>-16.5#36.61</t>
  </si>
  <si>
    <t>4.245426#-6.086561</t>
  </si>
  <si>
    <t>3.883993#1.421486</t>
  </si>
  <si>
    <t>16.78417#-6.632515</t>
  </si>
  <si>
    <t>-8.089999#55.13</t>
  </si>
  <si>
    <t>4.513266#4.692886</t>
  </si>
  <si>
    <t>4.388689#5.59623</t>
  </si>
  <si>
    <t>8.430701#6.272602</t>
  </si>
  <si>
    <t>0.4433913#61.22002</t>
  </si>
  <si>
    <t>4.868411#-1.028122</t>
  </si>
  <si>
    <t>1.639942#-0.1959686</t>
  </si>
  <si>
    <t>5.967033#-4.064346</t>
  </si>
  <si>
    <t>21.1#102.8</t>
  </si>
  <si>
    <t>-3.995927#3.248951</t>
  </si>
  <si>
    <t>-8.684527#-10.57914</t>
  </si>
  <si>
    <t>-19.94#51.88</t>
  </si>
  <si>
    <t>-9.77453#-11.8009</t>
  </si>
  <si>
    <t>3.240387#-15.32503</t>
  </si>
  <si>
    <t>15.39#59.65</t>
  </si>
  <si>
    <t>-2.444053#-2.510616</t>
  </si>
  <si>
    <t>-4.431317#-2.897556</t>
  </si>
  <si>
    <t>-9.029748#-2.461189</t>
  </si>
  <si>
    <t>-17.9#72.8</t>
  </si>
  <si>
    <t>5.80372#-6.907131</t>
  </si>
  <si>
    <t>5.54611#-11.16369</t>
  </si>
  <si>
    <t>7.113905#2.892441</t>
  </si>
  <si>
    <t>15.63774#-2.083527</t>
  </si>
  <si>
    <t>-14.4#105.55</t>
  </si>
  <si>
    <t>9.343556#-2.713539</t>
  </si>
  <si>
    <t>9.076199#-9.536926</t>
  </si>
  <si>
    <t>-10.36052#0.1572266</t>
  </si>
  <si>
    <t>-18.89571#-2.276199</t>
  </si>
  <si>
    <t>-40.4#90.55</t>
  </si>
  <si>
    <t>-3.903534#-16.8245</t>
  </si>
  <si>
    <t>-3.119858#-3.889381</t>
  </si>
  <si>
    <t>9.735489#-22.17688</t>
  </si>
  <si>
    <t>-30.2#68.55</t>
  </si>
  <si>
    <t>6.205765#-9.562889</t>
  </si>
  <si>
    <t>18.16923#-7.084816</t>
  </si>
  <si>
    <t>-2.46#87.93</t>
  </si>
  <si>
    <t>-5.53512#-6.550705</t>
  </si>
  <si>
    <t>8.43#87.36</t>
  </si>
  <si>
    <t>4.398945#-1.455185</t>
  </si>
  <si>
    <t>4.882747#-5.402283</t>
  </si>
  <si>
    <t>13.73#81.47</t>
  </si>
  <si>
    <t>7.633758#-7.117287</t>
  </si>
  <si>
    <t>8.285668#-4.634048</t>
  </si>
  <si>
    <t>4.04606#-16.0146</t>
  </si>
  <si>
    <t>17.3#65.8</t>
  </si>
  <si>
    <t>-2.058826#-2.397423</t>
  </si>
  <si>
    <t>3.144386#-3.454086</t>
  </si>
  <si>
    <t>-1.917437#-6.046104</t>
  </si>
  <si>
    <t>0.7#30.35</t>
  </si>
  <si>
    <t>7.581728#7.23193</t>
  </si>
  <si>
    <t>11.21468#-0.9004631</t>
  </si>
  <si>
    <t>17.85189#7.688522</t>
  </si>
  <si>
    <t>17.5#51.75</t>
  </si>
  <si>
    <t>0.9392815#-13.30165</t>
  </si>
  <si>
    <t>WipeId</t>
  </si>
  <si>
    <t>Kills</t>
  </si>
  <si>
    <t>Award[1].id</t>
  </si>
  <si>
    <t>Award[1].num</t>
  </si>
  <si>
    <t>Award[2].id</t>
  </si>
  <si>
    <t>Award[2].num</t>
  </si>
  <si>
    <t>Award[3].id</t>
  </si>
  <si>
    <t>Award[3].num</t>
  </si>
  <si>
    <t>item_id:&lt;&gt;</t>
  </si>
  <si>
    <t>宝箱ID</t>
  </si>
  <si>
    <t>剿匪空间ID</t>
  </si>
  <si>
    <t>位置</t>
  </si>
  <si>
    <t>杀怪数</t>
  </si>
  <si>
    <t>奖励道具1</t>
  </si>
  <si>
    <t>数量1</t>
  </si>
  <si>
    <t>奖励道具2</t>
  </si>
  <si>
    <t>数量2</t>
  </si>
  <si>
    <t>奖励道具3</t>
  </si>
  <si>
    <t>数量3</t>
  </si>
  <si>
    <t>KillsBox</t>
  </si>
  <si>
    <t>金币</t>
  </si>
  <si>
    <t>绿色基础材料</t>
  </si>
  <si>
    <t>寄灵人抽卡券</t>
  </si>
  <si>
    <t>守护灵抽卡券</t>
  </si>
  <si>
    <t>初级三才宝箱</t>
  </si>
  <si>
    <t>蓝色基础材料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</si>
</sst>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_);[Red]\(0\)"/>
  </numFmts>
  <fonts count="26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0" tint="-0.249977111117893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C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" fillId="0" borderId="0">
      <alignment horizontal="center" vertical="center"/>
    </xf>
    <xf numFmtId="0" fontId="1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1">
      <alignment vertical="top" wrapText="1"/>
    </xf>
    <xf numFmtId="0" fontId="20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2" borderId="0">
      <alignment horizontal="center" vertical="top" wrapText="1"/>
    </xf>
  </cellStyleXfs>
  <cellXfs count="41">
    <xf numFmtId="0" fontId="0" fillId="0" borderId="0" xfId="0"/>
    <xf numFmtId="0" fontId="1" fillId="0" borderId="0" xfId="14">
      <alignment horizontal="center" vertical="center"/>
    </xf>
    <xf numFmtId="0" fontId="1" fillId="2" borderId="0" xfId="51">
      <alignment horizontal="center" vertical="top" wrapText="1"/>
    </xf>
    <xf numFmtId="0" fontId="2" fillId="0" borderId="1" xfId="31">
      <alignment vertical="top" wrapText="1"/>
    </xf>
    <xf numFmtId="0" fontId="2" fillId="0" borderId="0" xfId="0" applyFont="1" applyAlignment="1">
      <alignment vertical="center"/>
    </xf>
    <xf numFmtId="0" fontId="2" fillId="0" borderId="1" xfId="31" applyFont="1">
      <alignment vertical="top" wrapText="1"/>
    </xf>
    <xf numFmtId="0" fontId="2" fillId="0" borderId="0" xfId="0" applyFont="1"/>
    <xf numFmtId="176" fontId="2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vertical="top"/>
    </xf>
    <xf numFmtId="177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top" wrapText="1"/>
    </xf>
    <xf numFmtId="0" fontId="0" fillId="0" borderId="0" xfId="0" applyFill="1" applyAlignment="1">
      <alignment vertical="center"/>
    </xf>
    <xf numFmtId="0" fontId="1" fillId="2" borderId="0" xfId="51" applyAlignment="1">
      <alignment horizontal="center" vertical="top" wrapText="1"/>
    </xf>
    <xf numFmtId="0" fontId="1" fillId="0" borderId="0" xfId="14" applyFont="1">
      <alignment horizontal="center" vertical="center"/>
    </xf>
    <xf numFmtId="0" fontId="2" fillId="3" borderId="1" xfId="31" applyFill="1">
      <alignment vertical="top" wrapText="1"/>
    </xf>
    <xf numFmtId="0" fontId="1" fillId="0" borderId="0" xfId="14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0" borderId="0" xfId="0" applyFont="1" applyBorder="1" applyAlignment="1"/>
    <xf numFmtId="0" fontId="2" fillId="0" borderId="1" xfId="0" applyFont="1" applyBorder="1" applyAlignment="1"/>
    <xf numFmtId="0" fontId="1" fillId="2" borderId="0" xfId="5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0" xfId="31" applyFont="1" applyBorder="1">
      <alignment vertical="top" wrapText="1"/>
    </xf>
    <xf numFmtId="0" fontId="2" fillId="0" borderId="0" xfId="31" applyBorder="1">
      <alignment vertical="top" wrapText="1"/>
    </xf>
    <xf numFmtId="58" fontId="2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0" fontId="5" fillId="5" borderId="0" xfId="0" applyFont="1" applyFill="1" applyAlignment="1">
      <alignment vertical="top" wrapText="1"/>
    </xf>
    <xf numFmtId="0" fontId="2" fillId="6" borderId="0" xfId="0" applyFont="1" applyFill="1"/>
    <xf numFmtId="0" fontId="1" fillId="5" borderId="0" xfId="0" applyFont="1" applyFill="1" applyAlignment="1">
      <alignment vertical="top"/>
    </xf>
    <xf numFmtId="10" fontId="2" fillId="0" borderId="0" xfId="31" applyNumberFormat="1" applyFont="1" applyBorder="1">
      <alignment vertical="top" wrapText="1"/>
    </xf>
    <xf numFmtId="0" fontId="0" fillId="0" borderId="0" xfId="0" applyFont="1" applyFill="1"/>
    <xf numFmtId="0" fontId="2" fillId="0" borderId="1" xfId="51" applyFont="1" applyFill="1" applyBorder="1">
      <alignment horizontal="center" vertical="top" wrapText="1"/>
    </xf>
    <xf numFmtId="0" fontId="2" fillId="0" borderId="1" xfId="51" applyFont="1" applyFill="1" applyBorder="1" applyAlignment="1">
      <alignment horizontal="center" vertical="top" wrapText="1"/>
    </xf>
    <xf numFmtId="0" fontId="2" fillId="6" borderId="1" xfId="31" applyFill="1">
      <alignment vertical="top" wrapText="1"/>
    </xf>
    <xf numFmtId="0" fontId="2" fillId="0" borderId="1" xfId="31" applyFill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>
            <v>1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12</v>
          </cell>
        </row>
        <row r="5">
          <cell r="B5">
            <v>12</v>
          </cell>
        </row>
        <row r="6">
          <cell r="B6">
            <v>234</v>
          </cell>
        </row>
        <row r="7">
          <cell r="B7">
            <v>123</v>
          </cell>
        </row>
        <row r="8">
          <cell r="B8">
            <v>234</v>
          </cell>
        </row>
        <row r="9">
          <cell r="B9">
            <v>234</v>
          </cell>
        </row>
        <row r="10">
          <cell r="B10">
            <v>234</v>
          </cell>
        </row>
        <row r="11">
          <cell r="B11">
            <v>345</v>
          </cell>
        </row>
        <row r="12">
          <cell r="B12">
            <v>234</v>
          </cell>
        </row>
        <row r="13">
          <cell r="B13">
            <v>345</v>
          </cell>
        </row>
        <row r="14">
          <cell r="B14">
            <v>345</v>
          </cell>
        </row>
        <row r="15">
          <cell r="B15">
            <v>234</v>
          </cell>
        </row>
        <row r="16">
          <cell r="B16">
            <v>345</v>
          </cell>
        </row>
        <row r="17">
          <cell r="B17">
            <v>567</v>
          </cell>
        </row>
        <row r="18">
          <cell r="B18">
            <v>234</v>
          </cell>
        </row>
        <row r="19">
          <cell r="B19">
            <v>234</v>
          </cell>
        </row>
        <row r="20">
          <cell r="B20">
            <v>234</v>
          </cell>
        </row>
        <row r="21">
          <cell r="B21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C24" sqref="C24"/>
    </sheetView>
  </sheetViews>
  <sheetFormatPr defaultColWidth="9" defaultRowHeight="14.25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customWidth="1"/>
    <col min="7" max="8" width="9.25" customWidth="1"/>
    <col min="9" max="9" width="11.125" customWidth="1"/>
    <col min="11" max="11" width="14.875" customWidth="1"/>
    <col min="12" max="12" width="15.625" customWidth="1"/>
  </cols>
  <sheetData>
    <row r="1" ht="1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5" t="s">
        <v>7</v>
      </c>
      <c r="I1" s="2" t="s">
        <v>8</v>
      </c>
    </row>
    <row r="2" s="36" customFormat="1" ht="16.5" spans="1:12">
      <c r="A2" s="37" t="s">
        <v>9</v>
      </c>
      <c r="B2" s="37" t="s">
        <v>10</v>
      </c>
      <c r="C2" s="37"/>
      <c r="D2" s="3" t="s">
        <v>11</v>
      </c>
      <c r="E2" s="37"/>
      <c r="F2" s="37"/>
      <c r="G2" s="3" t="b">
        <v>1</v>
      </c>
      <c r="H2" s="38"/>
      <c r="I2" s="37"/>
      <c r="J2"/>
      <c r="K2" s="36" t="s">
        <v>12</v>
      </c>
      <c r="L2" t="s">
        <v>13</v>
      </c>
    </row>
    <row r="3" s="36" customFormat="1" ht="16.5" spans="1:12">
      <c r="A3" s="37" t="s">
        <v>9</v>
      </c>
      <c r="B3" s="37"/>
      <c r="C3" s="37" t="s">
        <v>14</v>
      </c>
      <c r="D3" s="3" t="s">
        <v>11</v>
      </c>
      <c r="E3" s="37"/>
      <c r="F3" s="37"/>
      <c r="G3" s="3" t="b">
        <v>1</v>
      </c>
      <c r="H3" s="38"/>
      <c r="I3" s="37"/>
      <c r="J3"/>
      <c r="K3" s="36" t="s">
        <v>15</v>
      </c>
      <c r="L3" t="s">
        <v>16</v>
      </c>
    </row>
    <row r="4" ht="16.5" spans="1:12">
      <c r="A4" s="39" t="s">
        <v>12</v>
      </c>
      <c r="B4" s="3" t="s">
        <v>17</v>
      </c>
      <c r="C4" s="3"/>
      <c r="D4" s="40" t="s">
        <v>18</v>
      </c>
      <c r="E4" s="3"/>
      <c r="F4" s="3"/>
      <c r="G4" s="3" t="b">
        <v>1</v>
      </c>
      <c r="H4" s="3"/>
      <c r="I4" s="3"/>
      <c r="K4" t="s">
        <v>19</v>
      </c>
      <c r="L4" t="s">
        <v>20</v>
      </c>
    </row>
    <row r="5" ht="16.5" spans="1:12">
      <c r="A5" s="39" t="s">
        <v>21</v>
      </c>
      <c r="B5" s="3" t="s">
        <v>17</v>
      </c>
      <c r="C5" s="3"/>
      <c r="D5" s="3" t="s">
        <v>22</v>
      </c>
      <c r="E5" s="3" t="s">
        <v>22</v>
      </c>
      <c r="F5" s="3"/>
      <c r="G5" s="3" t="b">
        <v>1</v>
      </c>
      <c r="H5" s="3"/>
      <c r="I5" s="3"/>
      <c r="K5" t="s">
        <v>23</v>
      </c>
      <c r="L5" t="s">
        <v>24</v>
      </c>
    </row>
    <row r="6" ht="16.5" spans="1:9">
      <c r="A6" s="39" t="s">
        <v>12</v>
      </c>
      <c r="B6" s="3"/>
      <c r="C6" s="3" t="s">
        <v>25</v>
      </c>
      <c r="D6" s="3" t="s">
        <v>11</v>
      </c>
      <c r="E6" s="3"/>
      <c r="F6" s="3"/>
      <c r="G6" s="3" t="b">
        <v>1</v>
      </c>
      <c r="H6" s="3"/>
      <c r="I6" s="3"/>
    </row>
    <row r="7" ht="16.5" spans="1:9">
      <c r="A7" s="39" t="s">
        <v>21</v>
      </c>
      <c r="B7" s="3"/>
      <c r="C7" s="3" t="s">
        <v>26</v>
      </c>
      <c r="D7" s="3" t="s">
        <v>11</v>
      </c>
      <c r="E7" s="3"/>
      <c r="F7" s="3"/>
      <c r="G7" s="3" t="b">
        <v>1</v>
      </c>
      <c r="H7" s="3"/>
      <c r="I7" s="3"/>
    </row>
    <row r="8" ht="16.5" spans="1:9">
      <c r="A8" s="40" t="s">
        <v>27</v>
      </c>
      <c r="B8" s="3" t="s">
        <v>17</v>
      </c>
      <c r="C8" s="3"/>
      <c r="D8" s="3" t="s">
        <v>28</v>
      </c>
      <c r="E8" s="3" t="s">
        <v>28</v>
      </c>
      <c r="F8" s="3"/>
      <c r="G8" s="3" t="b">
        <v>1</v>
      </c>
      <c r="H8" s="3"/>
      <c r="I8" s="3"/>
    </row>
    <row r="9" ht="16.5" spans="1:9">
      <c r="A9" s="40" t="s">
        <v>27</v>
      </c>
      <c r="B9" s="3"/>
      <c r="C9" s="3" t="s">
        <v>29</v>
      </c>
      <c r="D9" s="3" t="s">
        <v>11</v>
      </c>
      <c r="E9" s="3"/>
      <c r="F9" s="3"/>
      <c r="G9" s="3" t="b">
        <v>1</v>
      </c>
      <c r="H9" s="3"/>
      <c r="I9" s="3"/>
    </row>
    <row r="10" ht="16.5" spans="1:9">
      <c r="A10" s="40" t="s">
        <v>30</v>
      </c>
      <c r="B10" s="3" t="s">
        <v>31</v>
      </c>
      <c r="C10" s="3"/>
      <c r="D10" s="3" t="s">
        <v>11</v>
      </c>
      <c r="E10" s="3"/>
      <c r="F10" s="3"/>
      <c r="G10" s="3" t="b">
        <v>1</v>
      </c>
      <c r="H10" s="3"/>
      <c r="I10" s="3"/>
    </row>
    <row r="11" ht="16.5" spans="1:9">
      <c r="A11" s="40" t="s">
        <v>30</v>
      </c>
      <c r="B11" s="3"/>
      <c r="C11" s="3" t="s">
        <v>32</v>
      </c>
      <c r="D11" s="3" t="s">
        <v>11</v>
      </c>
      <c r="E11" s="3"/>
      <c r="F11" s="3"/>
      <c r="G11" s="3" t="b">
        <v>1</v>
      </c>
      <c r="H11" s="3"/>
      <c r="I11" s="3"/>
    </row>
    <row r="12" ht="16.5" spans="1:9">
      <c r="A12" s="40" t="s">
        <v>33</v>
      </c>
      <c r="B12" s="3" t="s">
        <v>17</v>
      </c>
      <c r="C12" s="3"/>
      <c r="D12" s="3" t="s">
        <v>34</v>
      </c>
      <c r="E12" s="3" t="s">
        <v>34</v>
      </c>
      <c r="F12" s="3"/>
      <c r="G12" s="3" t="b">
        <v>1</v>
      </c>
      <c r="H12" s="3"/>
      <c r="I12" s="3"/>
    </row>
    <row r="13" ht="16.5" spans="1:9">
      <c r="A13" s="40" t="s">
        <v>33</v>
      </c>
      <c r="B13" s="3"/>
      <c r="C13" s="3" t="s">
        <v>35</v>
      </c>
      <c r="D13" s="3" t="s">
        <v>11</v>
      </c>
      <c r="E13" s="3"/>
      <c r="F13" s="3"/>
      <c r="G13" s="3" t="b">
        <v>1</v>
      </c>
      <c r="H13" s="3"/>
      <c r="I13" s="3"/>
    </row>
    <row r="14" ht="16.5" spans="1:9">
      <c r="A14" s="40" t="s">
        <v>36</v>
      </c>
      <c r="B14" s="3" t="s">
        <v>37</v>
      </c>
      <c r="C14" s="3"/>
      <c r="D14" s="3" t="s">
        <v>11</v>
      </c>
      <c r="E14" s="3"/>
      <c r="F14" s="3"/>
      <c r="G14" s="3" t="b">
        <v>1</v>
      </c>
      <c r="H14" s="3"/>
      <c r="I14" s="3"/>
    </row>
    <row r="15" ht="16.5" spans="1:9">
      <c r="A15" s="40" t="s">
        <v>36</v>
      </c>
      <c r="B15" s="3"/>
      <c r="C15" s="3" t="s">
        <v>38</v>
      </c>
      <c r="D15" s="3" t="s">
        <v>11</v>
      </c>
      <c r="E15" s="3"/>
      <c r="F15" s="3"/>
      <c r="G15" s="3" t="b">
        <v>1</v>
      </c>
      <c r="H15" s="3"/>
      <c r="I15" s="3"/>
    </row>
    <row r="16" ht="16.5" spans="1:9">
      <c r="A16" s="3" t="s">
        <v>15</v>
      </c>
      <c r="B16" s="3" t="s">
        <v>39</v>
      </c>
      <c r="C16" s="3"/>
      <c r="D16" s="3" t="s">
        <v>11</v>
      </c>
      <c r="E16" s="3"/>
      <c r="F16" s="3"/>
      <c r="G16" s="3" t="b">
        <v>1</v>
      </c>
      <c r="H16" s="3"/>
      <c r="I16" s="3"/>
    </row>
    <row r="17" ht="16.5" spans="1:9">
      <c r="A17" s="3" t="s">
        <v>15</v>
      </c>
      <c r="B17" s="3"/>
      <c r="C17" s="3" t="s">
        <v>40</v>
      </c>
      <c r="D17" s="3" t="s">
        <v>11</v>
      </c>
      <c r="E17" s="3"/>
      <c r="F17" s="3"/>
      <c r="G17" s="3" t="b">
        <v>1</v>
      </c>
      <c r="H17" s="3"/>
      <c r="I17" s="3"/>
    </row>
    <row r="18" ht="16.5" spans="1:9">
      <c r="A18" s="3" t="s">
        <v>19</v>
      </c>
      <c r="B18" s="3" t="s">
        <v>41</v>
      </c>
      <c r="C18" s="3"/>
      <c r="D18" s="3" t="s">
        <v>11</v>
      </c>
      <c r="E18" s="3"/>
      <c r="F18" s="3"/>
      <c r="G18" s="3" t="b">
        <v>1</v>
      </c>
      <c r="H18" s="3"/>
      <c r="I18" s="3"/>
    </row>
    <row r="19" ht="16.5" spans="1:9">
      <c r="A19" s="3" t="s">
        <v>19</v>
      </c>
      <c r="B19" s="3"/>
      <c r="C19" s="3" t="s">
        <v>42</v>
      </c>
      <c r="D19" s="3" t="s">
        <v>11</v>
      </c>
      <c r="E19" s="3"/>
      <c r="F19" s="3"/>
      <c r="G19" s="3" t="b">
        <v>1</v>
      </c>
      <c r="H19" s="3"/>
      <c r="I19" s="3"/>
    </row>
    <row r="20" ht="16.5" spans="1:9">
      <c r="A20" s="3" t="s">
        <v>43</v>
      </c>
      <c r="B20" s="3" t="s">
        <v>17</v>
      </c>
      <c r="C20" s="3"/>
      <c r="D20" s="3" t="s">
        <v>44</v>
      </c>
      <c r="E20" s="3" t="s">
        <v>44</v>
      </c>
      <c r="F20" s="3"/>
      <c r="G20" s="3" t="b">
        <v>1</v>
      </c>
      <c r="H20" s="3"/>
      <c r="I20" s="3"/>
    </row>
    <row r="21" ht="16.5" spans="1:9">
      <c r="A21" s="3" t="s">
        <v>43</v>
      </c>
      <c r="B21" s="3"/>
      <c r="C21" s="3" t="s">
        <v>45</v>
      </c>
      <c r="D21" s="3" t="s">
        <v>11</v>
      </c>
      <c r="E21" s="3"/>
      <c r="F21" s="3"/>
      <c r="G21" s="3" t="b">
        <v>1</v>
      </c>
      <c r="H21" s="3"/>
      <c r="I21" s="3"/>
    </row>
    <row r="22" ht="16.5" spans="1:9">
      <c r="A22" s="3" t="s">
        <v>46</v>
      </c>
      <c r="B22" s="3" t="s">
        <v>47</v>
      </c>
      <c r="C22" s="3"/>
      <c r="D22" s="3" t="s">
        <v>48</v>
      </c>
      <c r="E22" s="3" t="s">
        <v>48</v>
      </c>
      <c r="F22" s="3"/>
      <c r="G22" s="3" t="b">
        <v>1</v>
      </c>
      <c r="H22" s="3"/>
      <c r="I22" s="3"/>
    </row>
    <row r="23" ht="16.5" spans="1:9">
      <c r="A23" s="3" t="s">
        <v>46</v>
      </c>
      <c r="B23" s="3"/>
      <c r="C23" s="3" t="s">
        <v>49</v>
      </c>
      <c r="D23" s="3" t="s">
        <v>11</v>
      </c>
      <c r="E23" s="3"/>
      <c r="F23" s="3"/>
      <c r="G23" s="3" t="b">
        <v>1</v>
      </c>
      <c r="H23" s="3"/>
      <c r="I23" s="3"/>
    </row>
    <row r="24" ht="16.5" spans="1:9">
      <c r="A24" s="3" t="s">
        <v>50</v>
      </c>
      <c r="B24" s="3" t="s">
        <v>51</v>
      </c>
      <c r="C24" s="3"/>
      <c r="D24" s="3" t="s">
        <v>52</v>
      </c>
      <c r="E24" s="3"/>
      <c r="F24" s="3"/>
      <c r="G24" s="3" t="b">
        <v>1</v>
      </c>
      <c r="H24" s="3"/>
      <c r="I24" s="3"/>
    </row>
    <row r="25" ht="16.5" spans="1:9">
      <c r="A25" s="3" t="s">
        <v>50</v>
      </c>
      <c r="B25" s="3"/>
      <c r="C25" s="3" t="s">
        <v>53</v>
      </c>
      <c r="D25" s="3" t="s">
        <v>11</v>
      </c>
      <c r="E25" s="3"/>
      <c r="F25" s="3"/>
      <c r="G25" s="3" t="b">
        <v>1</v>
      </c>
      <c r="H25" s="3"/>
      <c r="I25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6"/>
  <sheetViews>
    <sheetView workbookViewId="0">
      <selection activeCell="G23" sqref="G23"/>
    </sheetView>
  </sheetViews>
  <sheetFormatPr defaultColWidth="9" defaultRowHeight="16.5"/>
  <cols>
    <col min="1" max="3" width="9" style="6"/>
    <col min="4" max="4" width="19.5" style="6" customWidth="1"/>
    <col min="5" max="9" width="14.875" customWidth="1"/>
    <col min="10" max="11" width="16.375" customWidth="1"/>
    <col min="12" max="12" width="20.75" customWidth="1"/>
    <col min="13" max="16384" width="9" style="6"/>
  </cols>
  <sheetData>
    <row r="1" ht="15" spans="1:12">
      <c r="A1" s="8" t="s">
        <v>11</v>
      </c>
      <c r="B1" s="8" t="s">
        <v>391</v>
      </c>
      <c r="C1" s="8" t="s">
        <v>54</v>
      </c>
      <c r="D1" s="8" t="s">
        <v>210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8" t="s">
        <v>218</v>
      </c>
      <c r="L1" s="1" t="s">
        <v>367</v>
      </c>
    </row>
    <row r="2" spans="1:12">
      <c r="A2" s="6" t="s">
        <v>58</v>
      </c>
      <c r="B2" s="6" t="s">
        <v>58</v>
      </c>
      <c r="C2" s="6" t="s">
        <v>173</v>
      </c>
      <c r="D2" s="6" t="s">
        <v>173</v>
      </c>
      <c r="E2" t="s">
        <v>220</v>
      </c>
      <c r="F2" t="s">
        <v>220</v>
      </c>
      <c r="G2" t="s">
        <v>220</v>
      </c>
      <c r="H2" t="s">
        <v>220</v>
      </c>
      <c r="I2" t="s">
        <v>220</v>
      </c>
      <c r="J2" t="s">
        <v>110</v>
      </c>
      <c r="K2" s="19" t="s">
        <v>110</v>
      </c>
      <c r="L2" t="s">
        <v>221</v>
      </c>
    </row>
    <row r="3" ht="89.25" customHeight="1" spans="1:12">
      <c r="A3" s="9" t="s">
        <v>116</v>
      </c>
      <c r="B3" s="13" t="s">
        <v>124</v>
      </c>
      <c r="C3" s="13" t="s">
        <v>62</v>
      </c>
      <c r="D3" s="13" t="s">
        <v>379</v>
      </c>
      <c r="E3" s="2" t="s">
        <v>227</v>
      </c>
      <c r="F3" s="2" t="s">
        <v>228</v>
      </c>
      <c r="G3" s="2" t="s">
        <v>229</v>
      </c>
      <c r="H3" s="2" t="s">
        <v>230</v>
      </c>
      <c r="I3" s="2" t="s">
        <v>231</v>
      </c>
      <c r="J3" s="2" t="s">
        <v>232</v>
      </c>
      <c r="K3" s="2" t="s">
        <v>233</v>
      </c>
      <c r="L3" s="15" t="s">
        <v>234</v>
      </c>
    </row>
    <row r="4" spans="1:14">
      <c r="A4" s="6">
        <v>1</v>
      </c>
      <c r="B4" s="6">
        <v>1</v>
      </c>
      <c r="C4" s="6" t="s">
        <v>392</v>
      </c>
      <c r="D4" s="6" t="s">
        <v>393</v>
      </c>
      <c r="E4" s="17" t="s">
        <v>238</v>
      </c>
      <c r="F4" s="17" t="s">
        <v>148</v>
      </c>
      <c r="G4" s="17" t="s">
        <v>149</v>
      </c>
      <c r="H4" s="17" t="s">
        <v>150</v>
      </c>
      <c r="I4" s="17" t="s">
        <v>151</v>
      </c>
      <c r="J4" s="20">
        <v>2000</v>
      </c>
      <c r="K4" s="3">
        <v>1</v>
      </c>
      <c r="L4" s="3"/>
      <c r="N4" s="21" t="s">
        <v>394</v>
      </c>
    </row>
    <row r="5" spans="1:12">
      <c r="A5" s="6">
        <v>2</v>
      </c>
      <c r="B5" s="6">
        <v>2</v>
      </c>
      <c r="C5" s="6" t="s">
        <v>392</v>
      </c>
      <c r="D5" s="6" t="s">
        <v>393</v>
      </c>
      <c r="E5" s="17" t="s">
        <v>238</v>
      </c>
      <c r="F5" s="17" t="s">
        <v>148</v>
      </c>
      <c r="G5" s="17" t="s">
        <v>149</v>
      </c>
      <c r="H5" s="17" t="s">
        <v>150</v>
      </c>
      <c r="I5" s="17" t="s">
        <v>151</v>
      </c>
      <c r="J5" s="20">
        <v>8800</v>
      </c>
      <c r="K5" s="3">
        <v>2</v>
      </c>
      <c r="L5" s="3"/>
    </row>
    <row r="6" spans="1:12">
      <c r="A6" s="6">
        <v>3</v>
      </c>
      <c r="B6" s="6">
        <v>3</v>
      </c>
      <c r="C6" s="6" t="s">
        <v>392</v>
      </c>
      <c r="D6" s="6" t="s">
        <v>393</v>
      </c>
      <c r="E6" s="17" t="s">
        <v>238</v>
      </c>
      <c r="F6" s="17" t="s">
        <v>148</v>
      </c>
      <c r="G6" s="17" t="s">
        <v>149</v>
      </c>
      <c r="H6" s="17" t="s">
        <v>150</v>
      </c>
      <c r="I6" s="17" t="s">
        <v>151</v>
      </c>
      <c r="J6" s="20">
        <v>21600</v>
      </c>
      <c r="K6" s="3">
        <v>4</v>
      </c>
      <c r="L6" s="3"/>
    </row>
    <row r="7" spans="1:12">
      <c r="A7" s="6">
        <v>4</v>
      </c>
      <c r="B7" s="6">
        <v>4</v>
      </c>
      <c r="C7" s="6" t="s">
        <v>392</v>
      </c>
      <c r="D7" s="6" t="s">
        <v>393</v>
      </c>
      <c r="E7" s="17" t="s">
        <v>238</v>
      </c>
      <c r="F7" s="17" t="s">
        <v>148</v>
      </c>
      <c r="G7" s="17" t="s">
        <v>149</v>
      </c>
      <c r="H7" s="17" t="s">
        <v>150</v>
      </c>
      <c r="I7" s="17" t="s">
        <v>151</v>
      </c>
      <c r="J7" s="20">
        <v>30600</v>
      </c>
      <c r="K7" s="3">
        <v>8</v>
      </c>
      <c r="L7" s="3"/>
    </row>
    <row r="8" spans="1:12">
      <c r="A8" s="6">
        <v>5</v>
      </c>
      <c r="B8" s="6">
        <v>5</v>
      </c>
      <c r="C8" s="6" t="s">
        <v>392</v>
      </c>
      <c r="D8" s="6" t="s">
        <v>393</v>
      </c>
      <c r="E8" s="17" t="s">
        <v>238</v>
      </c>
      <c r="F8" s="17" t="s">
        <v>148</v>
      </c>
      <c r="G8" s="17" t="s">
        <v>149</v>
      </c>
      <c r="H8" s="17" t="s">
        <v>150</v>
      </c>
      <c r="I8" s="17" t="s">
        <v>151</v>
      </c>
      <c r="J8" s="20">
        <v>33750</v>
      </c>
      <c r="K8" s="3">
        <v>12</v>
      </c>
      <c r="L8" s="3"/>
    </row>
    <row r="9" spans="1:12">
      <c r="A9" s="6">
        <v>6</v>
      </c>
      <c r="B9" s="6">
        <v>6</v>
      </c>
      <c r="C9" s="6" t="s">
        <v>392</v>
      </c>
      <c r="D9" s="6" t="s">
        <v>393</v>
      </c>
      <c r="E9" s="17" t="s">
        <v>238</v>
      </c>
      <c r="F9" s="17" t="s">
        <v>148</v>
      </c>
      <c r="G9" s="17" t="s">
        <v>149</v>
      </c>
      <c r="H9" s="17" t="s">
        <v>150</v>
      </c>
      <c r="I9" s="17" t="s">
        <v>151</v>
      </c>
      <c r="J9" s="20">
        <v>49000</v>
      </c>
      <c r="K9" s="3">
        <v>15</v>
      </c>
      <c r="L9" s="3"/>
    </row>
    <row r="10" spans="1:12">
      <c r="A10" s="6">
        <v>7</v>
      </c>
      <c r="B10" s="6">
        <v>7</v>
      </c>
      <c r="C10" s="6" t="s">
        <v>392</v>
      </c>
      <c r="D10" s="6" t="s">
        <v>393</v>
      </c>
      <c r="E10" s="17" t="s">
        <v>238</v>
      </c>
      <c r="F10" s="17" t="s">
        <v>148</v>
      </c>
      <c r="G10" s="17" t="s">
        <v>149</v>
      </c>
      <c r="H10" s="17" t="s">
        <v>150</v>
      </c>
      <c r="I10" s="17" t="s">
        <v>151</v>
      </c>
      <c r="J10" s="20">
        <v>53600</v>
      </c>
      <c r="K10" s="3">
        <v>18</v>
      </c>
      <c r="L10" s="3"/>
    </row>
    <row r="11" spans="1:12">
      <c r="A11" s="6">
        <v>8</v>
      </c>
      <c r="B11" s="6">
        <v>8</v>
      </c>
      <c r="C11" s="6" t="s">
        <v>392</v>
      </c>
      <c r="D11" s="6" t="s">
        <v>393</v>
      </c>
      <c r="E11" s="17" t="s">
        <v>238</v>
      </c>
      <c r="F11" s="17" t="s">
        <v>148</v>
      </c>
      <c r="G11" s="17" t="s">
        <v>149</v>
      </c>
      <c r="H11" s="17" t="s">
        <v>150</v>
      </c>
      <c r="I11" s="17" t="s">
        <v>151</v>
      </c>
      <c r="J11" s="20">
        <v>70200</v>
      </c>
      <c r="K11" s="3">
        <v>21</v>
      </c>
      <c r="L11" s="3"/>
    </row>
    <row r="12" spans="1:12">
      <c r="A12" s="6">
        <v>9</v>
      </c>
      <c r="B12" s="6">
        <v>9</v>
      </c>
      <c r="C12" s="6" t="s">
        <v>392</v>
      </c>
      <c r="D12" s="6" t="s">
        <v>393</v>
      </c>
      <c r="E12" s="17" t="s">
        <v>238</v>
      </c>
      <c r="F12" s="17" t="s">
        <v>148</v>
      </c>
      <c r="G12" s="17" t="s">
        <v>149</v>
      </c>
      <c r="H12" s="17" t="s">
        <v>150</v>
      </c>
      <c r="I12" s="17" t="s">
        <v>151</v>
      </c>
      <c r="J12" s="20">
        <v>99000</v>
      </c>
      <c r="K12" s="3">
        <v>24</v>
      </c>
      <c r="L12" s="3"/>
    </row>
    <row r="13" spans="1:12">
      <c r="A13" s="6">
        <v>10</v>
      </c>
      <c r="B13" s="6">
        <v>10</v>
      </c>
      <c r="C13" s="6" t="s">
        <v>392</v>
      </c>
      <c r="D13" s="6" t="s">
        <v>393</v>
      </c>
      <c r="E13" s="17" t="s">
        <v>238</v>
      </c>
      <c r="F13" s="17" t="s">
        <v>148</v>
      </c>
      <c r="G13" s="17" t="s">
        <v>149</v>
      </c>
      <c r="H13" s="17" t="s">
        <v>150</v>
      </c>
      <c r="I13" s="17" t="s">
        <v>151</v>
      </c>
      <c r="J13" s="20">
        <v>103727</v>
      </c>
      <c r="K13" s="3">
        <v>25</v>
      </c>
      <c r="L13" s="3"/>
    </row>
    <row r="14" spans="1:12">
      <c r="A14" s="6">
        <v>11</v>
      </c>
      <c r="B14" s="6">
        <v>11</v>
      </c>
      <c r="C14" s="6" t="s">
        <v>392</v>
      </c>
      <c r="D14" s="6" t="s">
        <v>393</v>
      </c>
      <c r="E14" s="17" t="s">
        <v>238</v>
      </c>
      <c r="F14" s="17" t="s">
        <v>148</v>
      </c>
      <c r="G14" s="17" t="s">
        <v>149</v>
      </c>
      <c r="H14" s="17" t="s">
        <v>150</v>
      </c>
      <c r="I14" s="17" t="s">
        <v>151</v>
      </c>
      <c r="J14" s="20">
        <v>110475</v>
      </c>
      <c r="K14" s="3">
        <v>26</v>
      </c>
      <c r="L14" s="3"/>
    </row>
    <row r="15" spans="1:12">
      <c r="A15" s="6">
        <v>12</v>
      </c>
      <c r="B15" s="6">
        <v>12</v>
      </c>
      <c r="C15" s="6" t="s">
        <v>392</v>
      </c>
      <c r="D15" s="6" t="s">
        <v>393</v>
      </c>
      <c r="E15" s="17" t="s">
        <v>238</v>
      </c>
      <c r="F15" s="17" t="s">
        <v>148</v>
      </c>
      <c r="G15" s="17" t="s">
        <v>149</v>
      </c>
      <c r="H15" s="17" t="s">
        <v>150</v>
      </c>
      <c r="I15" s="17" t="s">
        <v>151</v>
      </c>
      <c r="J15" s="20">
        <v>121517</v>
      </c>
      <c r="K15" s="3">
        <v>27</v>
      </c>
      <c r="L15" s="3"/>
    </row>
    <row r="16" spans="1:12">
      <c r="A16" s="6">
        <v>13</v>
      </c>
      <c r="B16" s="6">
        <v>13</v>
      </c>
      <c r="C16" s="6" t="s">
        <v>392</v>
      </c>
      <c r="D16" s="6" t="s">
        <v>393</v>
      </c>
      <c r="E16" s="17" t="s">
        <v>238</v>
      </c>
      <c r="F16" s="17" t="s">
        <v>148</v>
      </c>
      <c r="G16" s="17" t="s">
        <v>149</v>
      </c>
      <c r="H16" s="17" t="s">
        <v>150</v>
      </c>
      <c r="I16" s="17" t="s">
        <v>151</v>
      </c>
      <c r="J16" s="20">
        <v>136680</v>
      </c>
      <c r="K16" s="3">
        <v>28</v>
      </c>
      <c r="L16" s="3"/>
    </row>
    <row r="17" spans="1:12">
      <c r="A17" s="6">
        <v>14</v>
      </c>
      <c r="B17" s="6">
        <v>14</v>
      </c>
      <c r="C17" s="6" t="s">
        <v>392</v>
      </c>
      <c r="D17" s="6" t="s">
        <v>393</v>
      </c>
      <c r="E17" s="17" t="s">
        <v>238</v>
      </c>
      <c r="F17" s="17" t="s">
        <v>148</v>
      </c>
      <c r="G17" s="17" t="s">
        <v>149</v>
      </c>
      <c r="H17" s="17" t="s">
        <v>150</v>
      </c>
      <c r="I17" s="17" t="s">
        <v>151</v>
      </c>
      <c r="J17" s="20">
        <v>145731</v>
      </c>
      <c r="K17" s="3">
        <v>29</v>
      </c>
      <c r="L17" s="3"/>
    </row>
    <row r="18" spans="1:12">
      <c r="A18" s="6">
        <v>15</v>
      </c>
      <c r="B18" s="6">
        <v>15</v>
      </c>
      <c r="C18" s="6" t="s">
        <v>392</v>
      </c>
      <c r="D18" s="6" t="s">
        <v>393</v>
      </c>
      <c r="E18" s="17" t="s">
        <v>238</v>
      </c>
      <c r="F18" s="17" t="s">
        <v>148</v>
      </c>
      <c r="G18" s="17" t="s">
        <v>149</v>
      </c>
      <c r="H18" s="17" t="s">
        <v>150</v>
      </c>
      <c r="I18" s="17" t="s">
        <v>151</v>
      </c>
      <c r="J18" s="20">
        <v>150000</v>
      </c>
      <c r="K18" s="3">
        <v>30</v>
      </c>
      <c r="L18" s="3"/>
    </row>
    <row r="19" spans="4:13">
      <c r="D19"/>
      <c r="M19"/>
    </row>
    <row r="20" spans="4:13">
      <c r="D20"/>
      <c r="M20"/>
    </row>
    <row r="21" spans="4:13">
      <c r="D21"/>
      <c r="M21"/>
    </row>
    <row r="22" spans="4:13">
      <c r="D22"/>
      <c r="M22"/>
    </row>
    <row r="23" spans="4:13">
      <c r="D23"/>
      <c r="M23"/>
    </row>
    <row r="24" spans="4:13">
      <c r="D24"/>
      <c r="M24"/>
    </row>
    <row r="25" spans="4:13">
      <c r="D25"/>
      <c r="M25"/>
    </row>
    <row r="26" spans="4:13">
      <c r="D26"/>
      <c r="M26"/>
    </row>
    <row r="27" spans="4:13">
      <c r="D27"/>
      <c r="M27"/>
    </row>
    <row r="28" spans="4:13">
      <c r="D28"/>
      <c r="M28"/>
    </row>
    <row r="29" spans="4:13">
      <c r="D29"/>
      <c r="M29"/>
    </row>
    <row r="30" spans="4:13">
      <c r="D30"/>
      <c r="M30"/>
    </row>
    <row r="31" spans="4:13">
      <c r="D31"/>
      <c r="M31"/>
    </row>
    <row r="32" spans="4:13">
      <c r="D32"/>
      <c r="M32"/>
    </row>
    <row r="33" spans="4:13">
      <c r="D33"/>
      <c r="M33"/>
    </row>
    <row r="34" spans="4:13">
      <c r="D34"/>
      <c r="M34"/>
    </row>
    <row r="35" spans="4:13">
      <c r="D35"/>
      <c r="M35"/>
    </row>
    <row r="36" spans="4:13">
      <c r="D36"/>
      <c r="M36"/>
    </row>
    <row r="37" spans="4:13">
      <c r="D37"/>
      <c r="M37"/>
    </row>
    <row r="38" spans="4:13">
      <c r="D38"/>
      <c r="M38"/>
    </row>
    <row r="39" spans="4:13">
      <c r="D39"/>
      <c r="M39"/>
    </row>
    <row r="40" spans="4:13">
      <c r="D40"/>
      <c r="M40"/>
    </row>
    <row r="41" spans="4:13">
      <c r="D41"/>
      <c r="M41"/>
    </row>
    <row r="42" spans="4:13">
      <c r="D42"/>
      <c r="M42"/>
    </row>
    <row r="43" spans="4:13">
      <c r="D43"/>
      <c r="M43"/>
    </row>
    <row r="44" spans="4:13">
      <c r="D44"/>
      <c r="M44"/>
    </row>
    <row r="45" spans="4:13">
      <c r="D45"/>
      <c r="M45"/>
    </row>
    <row r="46" spans="4:13">
      <c r="D46"/>
      <c r="M46"/>
    </row>
    <row r="47" spans="4:13">
      <c r="D47"/>
      <c r="M47"/>
    </row>
    <row r="48" spans="4:13">
      <c r="D48"/>
      <c r="M48"/>
    </row>
    <row r="49" spans="4:13">
      <c r="D49"/>
      <c r="M49"/>
    </row>
    <row r="50" spans="4:13">
      <c r="D50"/>
      <c r="M50"/>
    </row>
    <row r="51" spans="4:13">
      <c r="D51"/>
      <c r="M51"/>
    </row>
    <row r="52" spans="4:13">
      <c r="D52"/>
      <c r="M52"/>
    </row>
    <row r="53" spans="4:13">
      <c r="D53"/>
      <c r="M53"/>
    </row>
    <row r="54" spans="4:13">
      <c r="D54"/>
      <c r="M54"/>
    </row>
    <row r="55" spans="4:13">
      <c r="D55"/>
      <c r="M55"/>
    </row>
    <row r="56" spans="4:13">
      <c r="D56"/>
      <c r="M56"/>
    </row>
    <row r="57" spans="4:13">
      <c r="D57"/>
      <c r="M57"/>
    </row>
    <row r="58" spans="4:13">
      <c r="D58"/>
      <c r="M58"/>
    </row>
    <row r="59" spans="4:13">
      <c r="D59"/>
      <c r="M59"/>
    </row>
    <row r="60" spans="4:13">
      <c r="D60"/>
      <c r="M60"/>
    </row>
    <row r="61" spans="4:13">
      <c r="D61"/>
      <c r="M61"/>
    </row>
    <row r="62" spans="4:13">
      <c r="D62"/>
      <c r="M62"/>
    </row>
    <row r="63" spans="4:13">
      <c r="D63"/>
      <c r="M63"/>
    </row>
    <row r="64" spans="4:13">
      <c r="D64"/>
      <c r="M64"/>
    </row>
    <row r="65" spans="4:13">
      <c r="D65"/>
      <c r="M65"/>
    </row>
    <row r="66" spans="4:13">
      <c r="D66"/>
      <c r="M66"/>
    </row>
    <row r="67" spans="4:13">
      <c r="D67"/>
      <c r="M67"/>
    </row>
    <row r="68" spans="4:13">
      <c r="D68"/>
      <c r="M68"/>
    </row>
    <row r="69" spans="4:13">
      <c r="D69"/>
      <c r="M69"/>
    </row>
    <row r="70" spans="4:13">
      <c r="D70"/>
      <c r="M70"/>
    </row>
    <row r="71" spans="4:13">
      <c r="D71"/>
      <c r="M71"/>
    </row>
    <row r="72" spans="4:13">
      <c r="D72"/>
      <c r="M72"/>
    </row>
    <row r="73" spans="4:13">
      <c r="D73"/>
      <c r="M73"/>
    </row>
    <row r="74" spans="4:13">
      <c r="D74"/>
      <c r="M74"/>
    </row>
    <row r="75" spans="4:13">
      <c r="D75"/>
      <c r="M75"/>
    </row>
    <row r="76" spans="4:13">
      <c r="D76"/>
      <c r="M76"/>
    </row>
    <row r="77" spans="4:13">
      <c r="D77"/>
      <c r="M77"/>
    </row>
    <row r="78" spans="4:13">
      <c r="D78"/>
      <c r="M78"/>
    </row>
    <row r="79" spans="4:13">
      <c r="D79"/>
      <c r="M79"/>
    </row>
    <row r="80" spans="4:13">
      <c r="D80"/>
      <c r="M80"/>
    </row>
    <row r="81" spans="4:13">
      <c r="D81"/>
      <c r="M81"/>
    </row>
    <row r="82" spans="4:13">
      <c r="D82"/>
      <c r="M82"/>
    </row>
    <row r="83" spans="4:13">
      <c r="D83"/>
      <c r="M83"/>
    </row>
    <row r="84" spans="4:13">
      <c r="D84"/>
      <c r="M84"/>
    </row>
    <row r="85" spans="4:13">
      <c r="D85"/>
      <c r="M85"/>
    </row>
    <row r="86" spans="4:13">
      <c r="D86"/>
      <c r="M86"/>
    </row>
    <row r="87" spans="4:13">
      <c r="D87"/>
      <c r="M87"/>
    </row>
    <row r="88" spans="4:13">
      <c r="D88"/>
      <c r="M88"/>
    </row>
    <row r="89" spans="4:13">
      <c r="D89"/>
      <c r="M89"/>
    </row>
    <row r="90" spans="4:13">
      <c r="D90"/>
      <c r="M90"/>
    </row>
    <row r="91" spans="4:13">
      <c r="D91"/>
      <c r="M91"/>
    </row>
    <row r="92" spans="4:13">
      <c r="D92"/>
      <c r="M92"/>
    </row>
    <row r="93" spans="4:13">
      <c r="D93"/>
      <c r="M93"/>
    </row>
    <row r="94" spans="4:13">
      <c r="D94"/>
      <c r="M94"/>
    </row>
    <row r="95" spans="4:13">
      <c r="D95"/>
      <c r="M95"/>
    </row>
    <row r="96" spans="4:13">
      <c r="D96"/>
      <c r="M96"/>
    </row>
    <row r="97" spans="4:13">
      <c r="D97"/>
      <c r="M97"/>
    </row>
    <row r="98" spans="4:13">
      <c r="D98"/>
      <c r="M98"/>
    </row>
    <row r="99" spans="4:13">
      <c r="D99"/>
      <c r="M99"/>
    </row>
    <row r="100" spans="4:13">
      <c r="D100"/>
      <c r="M100"/>
    </row>
    <row r="101" spans="4:13">
      <c r="D101"/>
      <c r="M101"/>
    </row>
    <row r="102" spans="4:13">
      <c r="D102"/>
      <c r="M102"/>
    </row>
    <row r="103" spans="4:13">
      <c r="D103"/>
      <c r="M103"/>
    </row>
    <row r="104" spans="4:13">
      <c r="D104"/>
      <c r="M104"/>
    </row>
    <row r="105" spans="4:13">
      <c r="D105"/>
      <c r="M105"/>
    </row>
    <row r="106" spans="4:13">
      <c r="D106"/>
      <c r="M106"/>
    </row>
    <row r="107" spans="4:13">
      <c r="D107"/>
      <c r="M107"/>
    </row>
    <row r="108" spans="4:13">
      <c r="D108"/>
      <c r="M108"/>
    </row>
    <row r="109" spans="4:13">
      <c r="D109"/>
      <c r="M109"/>
    </row>
    <row r="110" spans="4:13">
      <c r="D110"/>
      <c r="M110"/>
    </row>
    <row r="111" spans="4:13">
      <c r="D111"/>
      <c r="M111"/>
    </row>
    <row r="112" spans="4:13">
      <c r="D112"/>
      <c r="M112"/>
    </row>
    <row r="113" spans="4:13">
      <c r="D113"/>
      <c r="M113"/>
    </row>
    <row r="114" spans="4:13">
      <c r="D114"/>
      <c r="M114"/>
    </row>
    <row r="115" spans="4:13">
      <c r="D115"/>
      <c r="M115"/>
    </row>
    <row r="116" spans="4:13">
      <c r="D116"/>
      <c r="M116"/>
    </row>
    <row r="117" spans="4:13">
      <c r="D117"/>
      <c r="M117"/>
    </row>
    <row r="118" spans="4:13">
      <c r="D118"/>
      <c r="M118"/>
    </row>
    <row r="119" spans="4:13">
      <c r="D119"/>
      <c r="M119"/>
    </row>
    <row r="120" spans="4:13">
      <c r="D120"/>
      <c r="M120"/>
    </row>
    <row r="121" spans="4:13">
      <c r="D121"/>
      <c r="M121"/>
    </row>
    <row r="122" spans="4:13">
      <c r="D122"/>
      <c r="M122"/>
    </row>
    <row r="123" spans="4:13">
      <c r="D123"/>
      <c r="M123"/>
    </row>
    <row r="124" spans="4:13">
      <c r="D124"/>
      <c r="M124"/>
    </row>
    <row r="125" spans="4:13">
      <c r="D125"/>
      <c r="M125"/>
    </row>
    <row r="126" spans="4:13">
      <c r="D126"/>
      <c r="M126"/>
    </row>
    <row r="127" spans="4:13">
      <c r="D127"/>
      <c r="M127"/>
    </row>
    <row r="128" spans="4:13">
      <c r="D128"/>
      <c r="M128"/>
    </row>
    <row r="129" spans="4:13">
      <c r="D129"/>
      <c r="M129"/>
    </row>
    <row r="130" spans="4:13">
      <c r="D130"/>
      <c r="M130"/>
    </row>
    <row r="131" spans="4:13">
      <c r="D131"/>
      <c r="M131"/>
    </row>
    <row r="132" spans="4:13">
      <c r="D132"/>
      <c r="M132"/>
    </row>
    <row r="133" spans="4:13">
      <c r="D133"/>
      <c r="M133"/>
    </row>
    <row r="134" spans="4:13">
      <c r="D134"/>
      <c r="M134"/>
    </row>
    <row r="135" spans="4:13">
      <c r="D135"/>
      <c r="M135"/>
    </row>
    <row r="136" spans="4:13">
      <c r="D136"/>
      <c r="M136"/>
    </row>
    <row r="137" spans="4:13">
      <c r="D137"/>
      <c r="M137"/>
    </row>
    <row r="138" spans="4:13">
      <c r="D138"/>
      <c r="M138"/>
    </row>
    <row r="139" spans="4:13">
      <c r="D139"/>
      <c r="M139"/>
    </row>
    <row r="140" spans="4:13">
      <c r="D140"/>
      <c r="M140"/>
    </row>
    <row r="141" spans="4:13">
      <c r="D141"/>
      <c r="M141"/>
    </row>
    <row r="142" spans="4:13">
      <c r="D142"/>
      <c r="M142"/>
    </row>
    <row r="143" spans="4:13">
      <c r="D143"/>
      <c r="M143"/>
    </row>
    <row r="144" spans="4:13">
      <c r="D144"/>
      <c r="M144"/>
    </row>
    <row r="145" spans="4:13">
      <c r="D145"/>
      <c r="M145"/>
    </row>
    <row r="146" spans="4:13">
      <c r="D146"/>
      <c r="M146"/>
    </row>
    <row r="147" spans="4:13">
      <c r="D147"/>
      <c r="M147"/>
    </row>
    <row r="148" spans="4:13">
      <c r="D148"/>
      <c r="M148"/>
    </row>
    <row r="149" spans="4:13">
      <c r="D149"/>
      <c r="M149"/>
    </row>
    <row r="150" spans="4:13">
      <c r="D150"/>
      <c r="M150"/>
    </row>
    <row r="151" spans="4:13">
      <c r="D151"/>
      <c r="M151"/>
    </row>
    <row r="152" spans="4:13">
      <c r="D152"/>
      <c r="M152"/>
    </row>
    <row r="153" spans="4:13">
      <c r="D153"/>
      <c r="M153"/>
    </row>
    <row r="154" spans="4:13">
      <c r="D154"/>
      <c r="M154"/>
    </row>
    <row r="155" spans="4:13">
      <c r="D155"/>
      <c r="M155"/>
    </row>
    <row r="156" spans="4:13">
      <c r="D156"/>
      <c r="M156"/>
    </row>
    <row r="157" spans="4:13">
      <c r="D157"/>
      <c r="M157"/>
    </row>
    <row r="158" spans="4:13">
      <c r="D158"/>
      <c r="M158"/>
    </row>
    <row r="159" spans="4:13">
      <c r="D159"/>
      <c r="M159"/>
    </row>
    <row r="160" spans="4:13">
      <c r="D160"/>
      <c r="M160"/>
    </row>
    <row r="161" spans="4:13">
      <c r="D161"/>
      <c r="M161"/>
    </row>
    <row r="162" spans="4:13">
      <c r="D162"/>
      <c r="M162"/>
    </row>
    <row r="163" spans="4:13">
      <c r="D163"/>
      <c r="M163"/>
    </row>
    <row r="164" spans="4:13">
      <c r="D164"/>
      <c r="M164"/>
    </row>
    <row r="165" spans="4:13">
      <c r="D165"/>
      <c r="M165"/>
    </row>
    <row r="166" spans="4:13">
      <c r="D166"/>
      <c r="M166"/>
    </row>
    <row r="167" spans="4:13">
      <c r="D167"/>
      <c r="M167"/>
    </row>
    <row r="168" spans="4:13">
      <c r="D168"/>
      <c r="M168"/>
    </row>
    <row r="169" spans="4:13">
      <c r="D169"/>
      <c r="M169"/>
    </row>
    <row r="170" spans="4:13">
      <c r="D170"/>
      <c r="M170"/>
    </row>
    <row r="171" spans="4:13">
      <c r="D171"/>
      <c r="M171"/>
    </row>
    <row r="172" spans="4:13">
      <c r="D172"/>
      <c r="M172"/>
    </row>
    <row r="173" spans="4:13">
      <c r="D173"/>
      <c r="M173"/>
    </row>
    <row r="174" spans="4:13">
      <c r="D174"/>
      <c r="M174"/>
    </row>
    <row r="175" spans="4:13">
      <c r="D175"/>
      <c r="M175"/>
    </row>
    <row r="176" spans="4:13">
      <c r="D176"/>
      <c r="M176"/>
    </row>
    <row r="177" spans="4:13">
      <c r="D177"/>
      <c r="M177"/>
    </row>
    <row r="178" spans="4:13">
      <c r="D178"/>
      <c r="M178"/>
    </row>
    <row r="179" spans="4:13">
      <c r="D179"/>
      <c r="M179"/>
    </row>
    <row r="180" spans="4:13">
      <c r="D180"/>
      <c r="M180"/>
    </row>
    <row r="181" spans="4:13">
      <c r="D181"/>
      <c r="M181"/>
    </row>
    <row r="182" spans="4:13">
      <c r="D182"/>
      <c r="M182"/>
    </row>
    <row r="183" spans="4:13">
      <c r="D183"/>
      <c r="M183"/>
    </row>
    <row r="184" spans="4:13">
      <c r="D184"/>
      <c r="M184"/>
    </row>
    <row r="185" spans="4:13">
      <c r="D185"/>
      <c r="M185"/>
    </row>
    <row r="186" spans="4:13">
      <c r="D186"/>
      <c r="M186"/>
    </row>
    <row r="187" spans="4:13">
      <c r="D187"/>
      <c r="M187"/>
    </row>
    <row r="188" spans="4:13">
      <c r="D188"/>
      <c r="M188"/>
    </row>
    <row r="189" spans="4:13">
      <c r="D189"/>
      <c r="M189"/>
    </row>
    <row r="190" spans="4:13">
      <c r="D190"/>
      <c r="M190"/>
    </row>
    <row r="191" spans="4:13">
      <c r="D191"/>
      <c r="M191"/>
    </row>
    <row r="192" spans="4:13">
      <c r="D192"/>
      <c r="M192"/>
    </row>
    <row r="193" spans="4:13">
      <c r="D193"/>
      <c r="M193"/>
    </row>
    <row r="194" spans="4:13">
      <c r="D194"/>
      <c r="M194"/>
    </row>
    <row r="195" spans="4:13">
      <c r="D195"/>
      <c r="M195"/>
    </row>
    <row r="196" spans="4:13">
      <c r="D196"/>
      <c r="M196"/>
    </row>
    <row r="197" spans="4:13">
      <c r="D197"/>
      <c r="M197"/>
    </row>
    <row r="198" spans="4:13">
      <c r="D198"/>
      <c r="M198"/>
    </row>
    <row r="199" spans="4:13">
      <c r="D199"/>
      <c r="M199"/>
    </row>
    <row r="200" spans="4:13">
      <c r="D200"/>
      <c r="M200"/>
    </row>
    <row r="201" spans="4:13">
      <c r="D201"/>
      <c r="M201"/>
    </row>
    <row r="202" spans="4:13">
      <c r="D202"/>
      <c r="M202"/>
    </row>
    <row r="203" spans="4:13">
      <c r="D203"/>
      <c r="M203"/>
    </row>
    <row r="204" spans="4:13">
      <c r="D204"/>
      <c r="M204"/>
    </row>
    <row r="205" spans="4:13">
      <c r="D205"/>
      <c r="M205"/>
    </row>
    <row r="206" spans="4:13">
      <c r="D206"/>
      <c r="M206"/>
    </row>
    <row r="207" spans="4:13">
      <c r="D207"/>
      <c r="M207"/>
    </row>
    <row r="208" spans="4:13">
      <c r="D208"/>
      <c r="M208"/>
    </row>
    <row r="209" spans="4:13">
      <c r="D209"/>
      <c r="M209"/>
    </row>
    <row r="210" spans="4:13">
      <c r="D210"/>
      <c r="M210"/>
    </row>
    <row r="211" spans="4:13">
      <c r="D211"/>
      <c r="M211"/>
    </row>
    <row r="212" spans="4:13">
      <c r="D212"/>
      <c r="M212"/>
    </row>
    <row r="213" spans="4:13">
      <c r="D213"/>
      <c r="M213"/>
    </row>
    <row r="214" spans="4:13">
      <c r="D214"/>
      <c r="M214"/>
    </row>
    <row r="215" spans="4:13">
      <c r="D215"/>
      <c r="M215"/>
    </row>
    <row r="216" spans="4:13">
      <c r="D216"/>
      <c r="M216"/>
    </row>
    <row r="217" spans="4:13">
      <c r="D217"/>
      <c r="M217"/>
    </row>
    <row r="218" spans="4:13">
      <c r="D218"/>
      <c r="M218"/>
    </row>
    <row r="219" spans="4:13">
      <c r="D219"/>
      <c r="M219"/>
    </row>
    <row r="220" spans="4:13">
      <c r="D220"/>
      <c r="M220"/>
    </row>
    <row r="221" spans="4:13">
      <c r="D221"/>
      <c r="M221"/>
    </row>
    <row r="222" spans="4:13">
      <c r="D222"/>
      <c r="M222"/>
    </row>
    <row r="223" spans="4:13">
      <c r="D223"/>
      <c r="M223"/>
    </row>
    <row r="224" spans="4:13">
      <c r="D224"/>
      <c r="E224" s="3"/>
      <c r="F224" s="3"/>
      <c r="G224" s="3"/>
      <c r="H224" s="3"/>
      <c r="I224" s="3"/>
      <c r="M224"/>
    </row>
    <row r="225" spans="4:13">
      <c r="D225"/>
      <c r="E225" s="3"/>
      <c r="F225" s="3"/>
      <c r="G225" s="3"/>
      <c r="H225" s="3"/>
      <c r="I225" s="3"/>
      <c r="M225"/>
    </row>
    <row r="226" spans="4:13">
      <c r="D226"/>
      <c r="E226" s="3"/>
      <c r="F226" s="3"/>
      <c r="G226" s="3"/>
      <c r="H226" s="3"/>
      <c r="I226" s="3"/>
      <c r="M226"/>
    </row>
    <row r="227" spans="4:13">
      <c r="D227"/>
      <c r="E227" s="3"/>
      <c r="F227" s="3"/>
      <c r="G227" s="3"/>
      <c r="H227" s="3"/>
      <c r="I227" s="3"/>
      <c r="M227"/>
    </row>
    <row r="228" spans="4:13">
      <c r="D228"/>
      <c r="E228" s="3"/>
      <c r="F228" s="3"/>
      <c r="G228" s="3"/>
      <c r="H228" s="3"/>
      <c r="I228" s="3"/>
      <c r="M228"/>
    </row>
    <row r="229" spans="4:13">
      <c r="D229"/>
      <c r="E229" s="3"/>
      <c r="F229" s="3"/>
      <c r="G229" s="3"/>
      <c r="H229" s="3"/>
      <c r="I229" s="3"/>
      <c r="M229"/>
    </row>
    <row r="230" spans="4:13">
      <c r="D230"/>
      <c r="E230" s="3"/>
      <c r="F230" s="3"/>
      <c r="G230" s="3"/>
      <c r="H230" s="3"/>
      <c r="I230" s="3"/>
      <c r="M230"/>
    </row>
    <row r="231" spans="4:13">
      <c r="D231"/>
      <c r="E231" s="5"/>
      <c r="F231" s="5"/>
      <c r="G231" s="5"/>
      <c r="H231" s="5"/>
      <c r="I231" s="5"/>
      <c r="M231"/>
    </row>
    <row r="232" spans="4:13">
      <c r="D232"/>
      <c r="E232" s="3"/>
      <c r="F232" s="3"/>
      <c r="G232" s="3"/>
      <c r="H232" s="3"/>
      <c r="I232" s="3"/>
      <c r="M232"/>
    </row>
    <row r="233" spans="4:13">
      <c r="D233"/>
      <c r="E233" s="3"/>
      <c r="F233" s="3"/>
      <c r="G233" s="3"/>
      <c r="H233" s="3"/>
      <c r="I233" s="3"/>
      <c r="M233"/>
    </row>
    <row r="234" spans="4:13">
      <c r="D234"/>
      <c r="E234" s="5"/>
      <c r="F234" s="5"/>
      <c r="G234" s="5"/>
      <c r="H234" s="5"/>
      <c r="I234" s="5"/>
      <c r="M234"/>
    </row>
    <row r="235" spans="4:13">
      <c r="D235"/>
      <c r="E235" s="3"/>
      <c r="F235" s="3"/>
      <c r="G235" s="3"/>
      <c r="H235" s="3"/>
      <c r="I235" s="3"/>
      <c r="M235"/>
    </row>
    <row r="236" spans="4:13">
      <c r="D236"/>
      <c r="E236" s="3"/>
      <c r="F236" s="3"/>
      <c r="G236" s="3"/>
      <c r="H236" s="3"/>
      <c r="I236" s="3"/>
      <c r="M236"/>
    </row>
    <row r="237" spans="4:13">
      <c r="D237"/>
      <c r="E237" s="5"/>
      <c r="F237" s="5"/>
      <c r="G237" s="5"/>
      <c r="H237" s="5"/>
      <c r="I237" s="5"/>
      <c r="M237"/>
    </row>
    <row r="238" spans="4:13">
      <c r="D238"/>
      <c r="E238" s="3"/>
      <c r="F238" s="3"/>
      <c r="G238" s="3"/>
      <c r="H238" s="3"/>
      <c r="I238" s="3"/>
      <c r="M238"/>
    </row>
    <row r="239" spans="4:13">
      <c r="D239"/>
      <c r="E239" s="3"/>
      <c r="F239" s="3"/>
      <c r="G239" s="3"/>
      <c r="H239" s="3"/>
      <c r="I239" s="3"/>
      <c r="M239"/>
    </row>
    <row r="240" spans="4:13">
      <c r="D240"/>
      <c r="E240" s="5"/>
      <c r="F240" s="5"/>
      <c r="G240" s="5"/>
      <c r="H240" s="5"/>
      <c r="I240" s="5"/>
      <c r="M240"/>
    </row>
    <row r="241" spans="4:13">
      <c r="D241"/>
      <c r="E241" s="3"/>
      <c r="F241" s="3"/>
      <c r="G241" s="3"/>
      <c r="H241" s="3"/>
      <c r="I241" s="3"/>
      <c r="M241"/>
    </row>
    <row r="242" spans="4:13">
      <c r="D242"/>
      <c r="E242" s="3"/>
      <c r="F242" s="3"/>
      <c r="G242" s="3"/>
      <c r="H242" s="3"/>
      <c r="I242" s="3"/>
      <c r="M242"/>
    </row>
    <row r="243" spans="4:13">
      <c r="D243"/>
      <c r="E243" s="5"/>
      <c r="F243" s="5"/>
      <c r="G243" s="5"/>
      <c r="H243" s="5"/>
      <c r="I243" s="5"/>
      <c r="M243"/>
    </row>
    <row r="244" spans="4:13">
      <c r="D244"/>
      <c r="E244" s="3"/>
      <c r="F244" s="3"/>
      <c r="G244" s="3"/>
      <c r="H244" s="3"/>
      <c r="I244" s="3"/>
      <c r="M244"/>
    </row>
    <row r="245" spans="4:13">
      <c r="D245"/>
      <c r="E245" s="3"/>
      <c r="F245" s="3"/>
      <c r="G245" s="3"/>
      <c r="H245" s="3"/>
      <c r="I245" s="3"/>
      <c r="M245"/>
    </row>
    <row r="246" spans="4:13">
      <c r="D246"/>
      <c r="E246" s="5"/>
      <c r="F246" s="5"/>
      <c r="G246" s="5"/>
      <c r="H246" s="5"/>
      <c r="I246" s="5"/>
      <c r="M24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12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6.5"/>
  <cols>
    <col min="1" max="1" width="9.625" style="6" customWidth="1"/>
    <col min="2" max="2" width="10.5" style="6" customWidth="1"/>
    <col min="3" max="5" width="18" style="6" customWidth="1"/>
    <col min="6" max="6" width="11" style="6" customWidth="1"/>
    <col min="7" max="9" width="9" style="6"/>
    <col min="10" max="10" width="21.25" style="6" customWidth="1"/>
    <col min="11" max="16384" width="9" style="6"/>
  </cols>
  <sheetData>
    <row r="1" s="8" customFormat="1" ht="15" spans="1:43">
      <c r="A1" s="8" t="s">
        <v>11</v>
      </c>
      <c r="B1" s="8" t="s">
        <v>18</v>
      </c>
      <c r="C1" s="8" t="s">
        <v>75</v>
      </c>
      <c r="D1" s="8" t="s">
        <v>395</v>
      </c>
      <c r="E1" s="8" t="s">
        <v>54</v>
      </c>
      <c r="F1" s="8" t="s">
        <v>55</v>
      </c>
      <c r="G1" s="8" t="s">
        <v>81</v>
      </c>
      <c r="H1" s="8" t="s">
        <v>83</v>
      </c>
      <c r="I1" s="8" t="s">
        <v>78</v>
      </c>
      <c r="J1" s="1" t="s">
        <v>84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10">
      <c r="A2" s="6" t="s">
        <v>58</v>
      </c>
      <c r="B2" s="6" t="s">
        <v>58</v>
      </c>
      <c r="C2" s="6" t="s">
        <v>58</v>
      </c>
      <c r="D2" s="6" t="s">
        <v>58</v>
      </c>
      <c r="E2" s="6" t="s">
        <v>173</v>
      </c>
      <c r="F2" s="6" t="s">
        <v>109</v>
      </c>
      <c r="G2" s="6" t="s">
        <v>110</v>
      </c>
      <c r="H2" s="6" t="s">
        <v>110</v>
      </c>
      <c r="I2" s="6" t="s">
        <v>110</v>
      </c>
      <c r="J2" t="s">
        <v>110</v>
      </c>
    </row>
    <row r="3" s="9" customFormat="1" ht="151.5" customHeight="1" spans="1:20">
      <c r="A3" s="9" t="s">
        <v>11</v>
      </c>
      <c r="B3" s="9" t="s">
        <v>174</v>
      </c>
      <c r="C3" s="13" t="s">
        <v>396</v>
      </c>
      <c r="D3" s="13" t="s">
        <v>397</v>
      </c>
      <c r="E3" s="13" t="s">
        <v>62</v>
      </c>
      <c r="F3" s="9" t="s">
        <v>63</v>
      </c>
      <c r="G3" s="9" t="s">
        <v>124</v>
      </c>
      <c r="H3" s="9" t="s">
        <v>126</v>
      </c>
      <c r="I3" s="13" t="s">
        <v>398</v>
      </c>
      <c r="J3" s="15" t="s">
        <v>380</v>
      </c>
      <c r="T3" s="13"/>
    </row>
    <row r="4" spans="1:14">
      <c r="A4" s="4">
        <v>350035</v>
      </c>
      <c r="B4" s="4">
        <v>390039</v>
      </c>
      <c r="C4" s="4">
        <v>1</v>
      </c>
      <c r="D4" s="14">
        <v>3</v>
      </c>
      <c r="E4" s="6" t="str">
        <f>IF(C4=1,"接战区外圈",IF(C4=2,"接战区内圈",IF(C4=4,"阻碍","建筑本身")))</f>
        <v>接战区外圈</v>
      </c>
      <c r="F4" s="6" t="str">
        <f>IF(C4=1,"接战区外圈",IF(C4=2,"接战区内圈",IF(C4=4,"阻碍","建筑本身")))</f>
        <v>接战区外圈</v>
      </c>
      <c r="G4" s="6">
        <f>IF(D4=1,6,IF(D4&lt;&gt;4,5))</f>
        <v>5</v>
      </c>
      <c r="H4" s="6">
        <f>IF(G4&lt;&gt;"",100,"")</f>
        <v>100</v>
      </c>
      <c r="I4" s="6">
        <v>1</v>
      </c>
      <c r="J4" s="6">
        <f>VLOOKUP(G4,$M$5:$N$13,2,FALSE)</f>
        <v>101</v>
      </c>
      <c r="K4" s="12"/>
      <c r="L4" s="12"/>
      <c r="M4" s="12"/>
      <c r="N4" s="12"/>
    </row>
    <row r="5" spans="1:14">
      <c r="A5" s="4">
        <v>360035</v>
      </c>
      <c r="B5" s="4">
        <v>390039</v>
      </c>
      <c r="C5" s="4">
        <v>1</v>
      </c>
      <c r="D5" s="14">
        <v>3</v>
      </c>
      <c r="E5" s="6" t="str">
        <f t="shared" ref="E5:E68" si="0">IF(C5=1,"接战区外圈",IF(C5=2,"接战区内圈",IF(C5=4,"阻碍","建筑本身")))</f>
        <v>接战区外圈</v>
      </c>
      <c r="F5" s="6" t="str">
        <f t="shared" ref="F5:F45" si="1">IF(C5=1,"接战区外圈",IF(C5=2,"接战区内圈",IF(C5=4,"阻碍","建筑本身")))</f>
        <v>接战区外圈</v>
      </c>
      <c r="G5" s="6">
        <f t="shared" ref="G5:G68" si="2">IF(D5=1,6,IF(D5&lt;&gt;4,5))</f>
        <v>5</v>
      </c>
      <c r="H5" s="6">
        <f t="shared" ref="H5:H68" si="3">IF(G5&lt;&gt;"",100,"")</f>
        <v>100</v>
      </c>
      <c r="I5" s="6">
        <v>1</v>
      </c>
      <c r="J5" s="6">
        <f t="shared" ref="J5:J68" si="4">VLOOKUP(G5,$M$5:$N$13,2,FALSE)</f>
        <v>101</v>
      </c>
      <c r="K5" s="12"/>
      <c r="L5" s="12"/>
      <c r="M5" s="12">
        <v>1</v>
      </c>
      <c r="N5" s="6">
        <v>3</v>
      </c>
    </row>
    <row r="6" spans="1:14">
      <c r="A6" s="4">
        <v>350036</v>
      </c>
      <c r="B6" s="4">
        <v>390039</v>
      </c>
      <c r="C6" s="4">
        <v>1</v>
      </c>
      <c r="D6" s="14">
        <v>3</v>
      </c>
      <c r="E6" s="6" t="str">
        <f t="shared" si="0"/>
        <v>接战区外圈</v>
      </c>
      <c r="F6" s="6" t="str">
        <f t="shared" si="1"/>
        <v>接战区外圈</v>
      </c>
      <c r="G6" s="6">
        <f t="shared" si="2"/>
        <v>5</v>
      </c>
      <c r="H6" s="6">
        <f t="shared" si="3"/>
        <v>100</v>
      </c>
      <c r="I6" s="6">
        <v>2</v>
      </c>
      <c r="J6" s="6">
        <f t="shared" si="4"/>
        <v>101</v>
      </c>
      <c r="K6" s="12"/>
      <c r="L6" s="12"/>
      <c r="M6" s="12">
        <v>2</v>
      </c>
      <c r="N6" s="6">
        <v>10</v>
      </c>
    </row>
    <row r="7" spans="1:14">
      <c r="A7" s="4">
        <v>370035</v>
      </c>
      <c r="B7" s="4">
        <v>390039</v>
      </c>
      <c r="C7" s="4">
        <v>1</v>
      </c>
      <c r="D7" s="14">
        <v>3</v>
      </c>
      <c r="E7" s="6" t="str">
        <f t="shared" si="0"/>
        <v>接战区外圈</v>
      </c>
      <c r="F7" s="6" t="str">
        <f t="shared" si="1"/>
        <v>接战区外圈</v>
      </c>
      <c r="G7" s="6">
        <f t="shared" si="2"/>
        <v>5</v>
      </c>
      <c r="H7" s="6">
        <f t="shared" si="3"/>
        <v>100</v>
      </c>
      <c r="I7" s="6">
        <v>4</v>
      </c>
      <c r="J7" s="6">
        <f t="shared" si="4"/>
        <v>101</v>
      </c>
      <c r="K7" s="12"/>
      <c r="L7" s="12"/>
      <c r="M7" s="12">
        <v>3</v>
      </c>
      <c r="N7" s="6">
        <v>22</v>
      </c>
    </row>
    <row r="8" spans="1:14">
      <c r="A8" s="4">
        <v>360036</v>
      </c>
      <c r="B8" s="4">
        <v>390039</v>
      </c>
      <c r="C8" s="4">
        <v>2</v>
      </c>
      <c r="D8" s="14">
        <v>2</v>
      </c>
      <c r="E8" s="6" t="str">
        <f t="shared" si="0"/>
        <v>接战区内圈</v>
      </c>
      <c r="F8" s="6" t="str">
        <f t="shared" si="1"/>
        <v>接战区内圈</v>
      </c>
      <c r="G8" s="6">
        <f t="shared" si="2"/>
        <v>5</v>
      </c>
      <c r="H8" s="6">
        <f t="shared" si="3"/>
        <v>100</v>
      </c>
      <c r="I8" s="6">
        <v>7</v>
      </c>
      <c r="J8" s="6">
        <f t="shared" si="4"/>
        <v>101</v>
      </c>
      <c r="K8" s="12"/>
      <c r="L8" s="12"/>
      <c r="M8" s="12">
        <v>4</v>
      </c>
      <c r="N8" s="6">
        <v>51</v>
      </c>
    </row>
    <row r="9" spans="1:14">
      <c r="A9" s="4">
        <v>350037</v>
      </c>
      <c r="B9" s="4">
        <v>390039</v>
      </c>
      <c r="C9" s="4">
        <v>1</v>
      </c>
      <c r="D9" s="14">
        <v>3</v>
      </c>
      <c r="E9" s="6" t="str">
        <f t="shared" si="0"/>
        <v>接战区外圈</v>
      </c>
      <c r="F9" s="6" t="str">
        <f t="shared" si="1"/>
        <v>接战区外圈</v>
      </c>
      <c r="G9" s="6">
        <f t="shared" si="2"/>
        <v>5</v>
      </c>
      <c r="H9" s="6">
        <f t="shared" si="3"/>
        <v>100</v>
      </c>
      <c r="I9" s="6">
        <v>3</v>
      </c>
      <c r="J9" s="6">
        <f t="shared" si="4"/>
        <v>101</v>
      </c>
      <c r="K9" s="12"/>
      <c r="L9" s="12"/>
      <c r="M9" s="12">
        <v>5</v>
      </c>
      <c r="N9" s="6">
        <v>101</v>
      </c>
    </row>
    <row r="10" spans="1:14">
      <c r="A10" s="4">
        <v>380035</v>
      </c>
      <c r="B10" s="4">
        <v>390039</v>
      </c>
      <c r="C10" s="4">
        <v>1</v>
      </c>
      <c r="D10" s="14">
        <v>3</v>
      </c>
      <c r="E10" s="6" t="str">
        <f t="shared" si="0"/>
        <v>接战区外圈</v>
      </c>
      <c r="F10" s="6" t="str">
        <f t="shared" si="1"/>
        <v>接战区外圈</v>
      </c>
      <c r="G10" s="6">
        <f t="shared" si="2"/>
        <v>5</v>
      </c>
      <c r="H10" s="6">
        <f t="shared" si="3"/>
        <v>100</v>
      </c>
      <c r="I10" s="6">
        <v>3</v>
      </c>
      <c r="J10" s="6">
        <f t="shared" si="4"/>
        <v>101</v>
      </c>
      <c r="K10" s="12"/>
      <c r="L10" s="12"/>
      <c r="M10" s="12">
        <v>6</v>
      </c>
      <c r="N10" s="6">
        <v>288</v>
      </c>
    </row>
    <row r="11" spans="1:14">
      <c r="A11" s="4">
        <v>370036</v>
      </c>
      <c r="B11" s="4">
        <v>390039</v>
      </c>
      <c r="C11" s="4">
        <v>2</v>
      </c>
      <c r="D11" s="14">
        <v>2</v>
      </c>
      <c r="E11" s="6" t="str">
        <f t="shared" si="0"/>
        <v>接战区内圈</v>
      </c>
      <c r="F11" s="6" t="str">
        <f t="shared" si="1"/>
        <v>接战区内圈</v>
      </c>
      <c r="G11" s="6">
        <f t="shared" si="2"/>
        <v>5</v>
      </c>
      <c r="H11" s="6">
        <f t="shared" si="3"/>
        <v>100</v>
      </c>
      <c r="I11" s="6">
        <v>2</v>
      </c>
      <c r="J11" s="6">
        <f t="shared" si="4"/>
        <v>101</v>
      </c>
      <c r="K11" s="12"/>
      <c r="L11" s="12"/>
      <c r="M11" s="12">
        <v>7</v>
      </c>
      <c r="N11" s="6">
        <v>399</v>
      </c>
    </row>
    <row r="12" spans="1:14">
      <c r="A12" s="4">
        <v>360037</v>
      </c>
      <c r="B12" s="4">
        <v>390039</v>
      </c>
      <c r="C12" s="4">
        <v>2</v>
      </c>
      <c r="D12" s="14">
        <v>2</v>
      </c>
      <c r="E12" s="6" t="str">
        <f t="shared" si="0"/>
        <v>接战区内圈</v>
      </c>
      <c r="F12" s="6" t="str">
        <f t="shared" si="1"/>
        <v>接战区内圈</v>
      </c>
      <c r="G12" s="6">
        <f t="shared" si="2"/>
        <v>5</v>
      </c>
      <c r="H12" s="6">
        <f t="shared" si="3"/>
        <v>100</v>
      </c>
      <c r="I12" s="6">
        <v>8</v>
      </c>
      <c r="J12" s="6">
        <f t="shared" si="4"/>
        <v>101</v>
      </c>
      <c r="K12" s="12"/>
      <c r="L12" s="12"/>
      <c r="M12" s="12">
        <v>8</v>
      </c>
      <c r="N12" s="6">
        <v>536</v>
      </c>
    </row>
    <row r="13" spans="1:14">
      <c r="A13" s="4">
        <v>350038</v>
      </c>
      <c r="B13" s="4">
        <v>390039</v>
      </c>
      <c r="C13" s="4">
        <v>1</v>
      </c>
      <c r="D13" s="14">
        <v>3</v>
      </c>
      <c r="E13" s="6" t="str">
        <f t="shared" si="0"/>
        <v>接战区外圈</v>
      </c>
      <c r="F13" s="6" t="str">
        <f t="shared" si="1"/>
        <v>接战区外圈</v>
      </c>
      <c r="G13" s="6">
        <f t="shared" si="2"/>
        <v>5</v>
      </c>
      <c r="H13" s="6">
        <f t="shared" si="3"/>
        <v>100</v>
      </c>
      <c r="I13" s="6">
        <v>2</v>
      </c>
      <c r="J13" s="6">
        <f t="shared" si="4"/>
        <v>101</v>
      </c>
      <c r="K13" s="12"/>
      <c r="L13" s="12"/>
      <c r="M13" s="12">
        <v>9</v>
      </c>
      <c r="N13" s="6">
        <v>678</v>
      </c>
    </row>
    <row r="14" spans="1:14">
      <c r="A14" s="4">
        <v>370037</v>
      </c>
      <c r="B14" s="4">
        <v>390039</v>
      </c>
      <c r="C14" s="4">
        <v>2</v>
      </c>
      <c r="D14" s="14">
        <v>1</v>
      </c>
      <c r="E14" s="6" t="str">
        <f t="shared" si="0"/>
        <v>接战区内圈</v>
      </c>
      <c r="F14" s="6" t="str">
        <f t="shared" si="1"/>
        <v>接战区内圈</v>
      </c>
      <c r="G14" s="6">
        <f t="shared" si="2"/>
        <v>6</v>
      </c>
      <c r="H14" s="6">
        <f t="shared" si="3"/>
        <v>100</v>
      </c>
      <c r="I14" s="6">
        <v>2</v>
      </c>
      <c r="J14" s="6">
        <f t="shared" si="4"/>
        <v>288</v>
      </c>
      <c r="K14" s="12"/>
      <c r="L14" s="12"/>
      <c r="M14" s="12"/>
      <c r="N14" s="12"/>
    </row>
    <row r="15" spans="1:14">
      <c r="A15" s="4">
        <v>380036</v>
      </c>
      <c r="B15" s="4">
        <v>390039</v>
      </c>
      <c r="C15" s="4">
        <v>2</v>
      </c>
      <c r="D15" s="14">
        <v>2</v>
      </c>
      <c r="E15" s="6" t="str">
        <f t="shared" si="0"/>
        <v>接战区内圈</v>
      </c>
      <c r="F15" s="6" t="str">
        <f t="shared" si="1"/>
        <v>接战区内圈</v>
      </c>
      <c r="G15" s="6">
        <f t="shared" si="2"/>
        <v>5</v>
      </c>
      <c r="H15" s="6">
        <f t="shared" si="3"/>
        <v>100</v>
      </c>
      <c r="I15" s="6">
        <v>7</v>
      </c>
      <c r="J15" s="6">
        <f t="shared" si="4"/>
        <v>101</v>
      </c>
      <c r="K15" s="12"/>
      <c r="L15" s="12"/>
      <c r="M15" s="12"/>
      <c r="N15" s="12"/>
    </row>
    <row r="16" spans="1:14">
      <c r="A16" s="4">
        <v>360038</v>
      </c>
      <c r="B16" s="4">
        <v>390039</v>
      </c>
      <c r="C16" s="4">
        <v>2</v>
      </c>
      <c r="D16" s="14">
        <v>2</v>
      </c>
      <c r="E16" s="6" t="str">
        <f t="shared" si="0"/>
        <v>接战区内圈</v>
      </c>
      <c r="F16" s="6" t="str">
        <f t="shared" si="1"/>
        <v>接战区内圈</v>
      </c>
      <c r="G16" s="6">
        <f t="shared" si="2"/>
        <v>5</v>
      </c>
      <c r="H16" s="6">
        <f t="shared" si="3"/>
        <v>100</v>
      </c>
      <c r="I16" s="6">
        <v>3</v>
      </c>
      <c r="J16" s="6">
        <f t="shared" si="4"/>
        <v>101</v>
      </c>
      <c r="K16" s="12"/>
      <c r="L16" s="12"/>
      <c r="M16" s="12"/>
      <c r="N16" s="12"/>
    </row>
    <row r="17" spans="1:14">
      <c r="A17" s="4">
        <v>390035</v>
      </c>
      <c r="B17" s="4">
        <v>390039</v>
      </c>
      <c r="C17" s="4">
        <v>1</v>
      </c>
      <c r="D17" s="14">
        <v>3</v>
      </c>
      <c r="E17" s="6" t="str">
        <f t="shared" si="0"/>
        <v>接战区外圈</v>
      </c>
      <c r="F17" s="6" t="str">
        <f t="shared" si="1"/>
        <v>接战区外圈</v>
      </c>
      <c r="G17" s="6">
        <f t="shared" si="2"/>
        <v>5</v>
      </c>
      <c r="H17" s="6">
        <f t="shared" si="3"/>
        <v>100</v>
      </c>
      <c r="I17" s="6">
        <v>2</v>
      </c>
      <c r="J17" s="6">
        <f t="shared" si="4"/>
        <v>101</v>
      </c>
      <c r="K17" s="12"/>
      <c r="L17" s="12"/>
      <c r="M17" s="12"/>
      <c r="N17" s="12"/>
    </row>
    <row r="18" spans="1:14">
      <c r="A18" s="4">
        <v>350039</v>
      </c>
      <c r="B18" s="4">
        <v>390039</v>
      </c>
      <c r="C18" s="4">
        <v>1</v>
      </c>
      <c r="D18" s="14">
        <v>3</v>
      </c>
      <c r="E18" s="6" t="str">
        <f t="shared" si="0"/>
        <v>接战区外圈</v>
      </c>
      <c r="F18" s="6" t="str">
        <f t="shared" si="1"/>
        <v>接战区外圈</v>
      </c>
      <c r="G18" s="6">
        <f t="shared" si="2"/>
        <v>5</v>
      </c>
      <c r="H18" s="6">
        <f t="shared" si="3"/>
        <v>100</v>
      </c>
      <c r="I18" s="6">
        <v>5</v>
      </c>
      <c r="J18" s="6">
        <f t="shared" si="4"/>
        <v>101</v>
      </c>
      <c r="K18" s="12"/>
      <c r="L18" s="12"/>
      <c r="M18" s="12"/>
      <c r="N18" s="12"/>
    </row>
    <row r="19" spans="1:14">
      <c r="A19" s="4">
        <v>370038</v>
      </c>
      <c r="B19" s="4">
        <v>390039</v>
      </c>
      <c r="C19" s="4">
        <v>2</v>
      </c>
      <c r="D19" s="14">
        <v>1</v>
      </c>
      <c r="E19" s="6" t="str">
        <f t="shared" si="0"/>
        <v>接战区内圈</v>
      </c>
      <c r="F19" s="6" t="str">
        <f t="shared" si="1"/>
        <v>接战区内圈</v>
      </c>
      <c r="G19" s="6">
        <f t="shared" si="2"/>
        <v>6</v>
      </c>
      <c r="H19" s="6">
        <f t="shared" si="3"/>
        <v>100</v>
      </c>
      <c r="I19" s="6">
        <v>8</v>
      </c>
      <c r="J19" s="6">
        <f t="shared" si="4"/>
        <v>288</v>
      </c>
      <c r="K19" s="12"/>
      <c r="L19" s="12"/>
      <c r="M19" s="12"/>
      <c r="N19" s="12"/>
    </row>
    <row r="20" spans="1:14">
      <c r="A20" s="4">
        <v>350040</v>
      </c>
      <c r="B20" s="4">
        <v>390039</v>
      </c>
      <c r="C20" s="4">
        <v>1</v>
      </c>
      <c r="D20" s="14">
        <v>3</v>
      </c>
      <c r="E20" s="6" t="str">
        <f t="shared" si="0"/>
        <v>接战区外圈</v>
      </c>
      <c r="F20" s="6" t="str">
        <f t="shared" si="1"/>
        <v>接战区外圈</v>
      </c>
      <c r="G20" s="6">
        <f t="shared" si="2"/>
        <v>5</v>
      </c>
      <c r="H20" s="6">
        <f t="shared" si="3"/>
        <v>100</v>
      </c>
      <c r="I20" s="6">
        <v>7</v>
      </c>
      <c r="J20" s="6">
        <f t="shared" si="4"/>
        <v>101</v>
      </c>
      <c r="K20" s="12"/>
      <c r="L20" s="12"/>
      <c r="M20" s="12"/>
      <c r="N20" s="12"/>
    </row>
    <row r="21" spans="1:14">
      <c r="A21" s="4">
        <v>390036</v>
      </c>
      <c r="B21" s="4">
        <v>390039</v>
      </c>
      <c r="C21" s="4">
        <v>2</v>
      </c>
      <c r="D21" s="14">
        <v>2</v>
      </c>
      <c r="E21" s="6" t="str">
        <f t="shared" si="0"/>
        <v>接战区内圈</v>
      </c>
      <c r="F21" s="6" t="str">
        <f t="shared" si="1"/>
        <v>接战区内圈</v>
      </c>
      <c r="G21" s="6">
        <f t="shared" si="2"/>
        <v>5</v>
      </c>
      <c r="H21" s="6">
        <f t="shared" si="3"/>
        <v>100</v>
      </c>
      <c r="I21" s="6">
        <v>3</v>
      </c>
      <c r="J21" s="6">
        <f t="shared" si="4"/>
        <v>101</v>
      </c>
      <c r="K21" s="12"/>
      <c r="L21" s="12"/>
      <c r="M21" s="12"/>
      <c r="N21" s="12"/>
    </row>
    <row r="22" spans="1:14">
      <c r="A22" s="4">
        <v>400035</v>
      </c>
      <c r="B22" s="4">
        <v>390039</v>
      </c>
      <c r="C22" s="4">
        <v>1</v>
      </c>
      <c r="D22" s="14">
        <v>3</v>
      </c>
      <c r="E22" s="6" t="str">
        <f t="shared" si="0"/>
        <v>接战区外圈</v>
      </c>
      <c r="F22" s="6" t="str">
        <f t="shared" si="1"/>
        <v>接战区外圈</v>
      </c>
      <c r="G22" s="6">
        <f t="shared" si="2"/>
        <v>5</v>
      </c>
      <c r="H22" s="6">
        <f t="shared" si="3"/>
        <v>100</v>
      </c>
      <c r="I22" s="6">
        <v>4</v>
      </c>
      <c r="J22" s="6">
        <f t="shared" si="4"/>
        <v>101</v>
      </c>
      <c r="K22" s="12"/>
      <c r="L22" s="12"/>
      <c r="M22" s="12"/>
      <c r="N22" s="12"/>
    </row>
    <row r="23" spans="1:14">
      <c r="A23" s="4">
        <v>360039</v>
      </c>
      <c r="B23" s="4">
        <v>390039</v>
      </c>
      <c r="C23" s="4">
        <v>2</v>
      </c>
      <c r="D23" s="14">
        <v>2</v>
      </c>
      <c r="E23" s="6" t="str">
        <f t="shared" si="0"/>
        <v>接战区内圈</v>
      </c>
      <c r="F23" s="6" t="str">
        <f t="shared" si="1"/>
        <v>接战区内圈</v>
      </c>
      <c r="G23" s="6">
        <f t="shared" si="2"/>
        <v>5</v>
      </c>
      <c r="H23" s="6">
        <f t="shared" si="3"/>
        <v>100</v>
      </c>
      <c r="I23" s="6">
        <v>2</v>
      </c>
      <c r="J23" s="6">
        <f t="shared" si="4"/>
        <v>101</v>
      </c>
      <c r="K23" s="12"/>
      <c r="L23" s="12"/>
      <c r="M23" s="12"/>
      <c r="N23" s="12"/>
    </row>
    <row r="24" spans="1:14">
      <c r="A24" s="4">
        <v>380037</v>
      </c>
      <c r="B24" s="4">
        <v>390039</v>
      </c>
      <c r="C24" s="4">
        <v>2</v>
      </c>
      <c r="D24" s="14">
        <v>1</v>
      </c>
      <c r="E24" s="6" t="str">
        <f t="shared" si="0"/>
        <v>接战区内圈</v>
      </c>
      <c r="F24" s="6" t="str">
        <f t="shared" si="1"/>
        <v>接战区内圈</v>
      </c>
      <c r="G24" s="6">
        <f t="shared" si="2"/>
        <v>6</v>
      </c>
      <c r="H24" s="6">
        <f t="shared" si="3"/>
        <v>100</v>
      </c>
      <c r="I24" s="6">
        <v>7</v>
      </c>
      <c r="J24" s="6">
        <f t="shared" si="4"/>
        <v>288</v>
      </c>
      <c r="K24" s="12"/>
      <c r="L24" s="12"/>
      <c r="M24" s="12"/>
      <c r="N24" s="12"/>
    </row>
    <row r="25" spans="1:14">
      <c r="A25" s="4">
        <v>370039</v>
      </c>
      <c r="B25" s="4">
        <v>390039</v>
      </c>
      <c r="C25" s="4">
        <v>2</v>
      </c>
      <c r="D25" s="14">
        <v>1</v>
      </c>
      <c r="E25" s="6" t="str">
        <f t="shared" si="0"/>
        <v>接战区内圈</v>
      </c>
      <c r="F25" s="6" t="str">
        <f t="shared" si="1"/>
        <v>接战区内圈</v>
      </c>
      <c r="G25" s="6">
        <f t="shared" si="2"/>
        <v>6</v>
      </c>
      <c r="H25" s="6">
        <f t="shared" si="3"/>
        <v>100</v>
      </c>
      <c r="I25" s="6">
        <v>7</v>
      </c>
      <c r="J25" s="6">
        <f t="shared" si="4"/>
        <v>288</v>
      </c>
      <c r="K25" s="12"/>
      <c r="L25" s="12"/>
      <c r="M25" s="12"/>
      <c r="N25" s="12"/>
    </row>
    <row r="26" spans="1:14">
      <c r="A26" s="4">
        <v>390037</v>
      </c>
      <c r="B26" s="4">
        <v>390039</v>
      </c>
      <c r="C26" s="4">
        <v>2</v>
      </c>
      <c r="D26" s="14">
        <v>1</v>
      </c>
      <c r="E26" s="6" t="str">
        <f t="shared" si="0"/>
        <v>接战区内圈</v>
      </c>
      <c r="F26" s="6" t="str">
        <f t="shared" si="1"/>
        <v>接战区内圈</v>
      </c>
      <c r="G26" s="6">
        <f t="shared" si="2"/>
        <v>6</v>
      </c>
      <c r="H26" s="6">
        <f t="shared" si="3"/>
        <v>100</v>
      </c>
      <c r="I26" s="6">
        <v>8</v>
      </c>
      <c r="J26" s="6">
        <f t="shared" si="4"/>
        <v>288</v>
      </c>
      <c r="K26" s="12"/>
      <c r="L26" s="12"/>
      <c r="M26" s="12"/>
      <c r="N26" s="12"/>
    </row>
    <row r="27" spans="1:14">
      <c r="A27" s="4">
        <v>350041</v>
      </c>
      <c r="B27" s="4">
        <v>390039</v>
      </c>
      <c r="C27" s="4">
        <v>1</v>
      </c>
      <c r="D27" s="14">
        <v>3</v>
      </c>
      <c r="E27" s="6" t="str">
        <f t="shared" si="0"/>
        <v>接战区外圈</v>
      </c>
      <c r="F27" s="6" t="str">
        <f t="shared" si="1"/>
        <v>接战区外圈</v>
      </c>
      <c r="G27" s="6">
        <f t="shared" si="2"/>
        <v>5</v>
      </c>
      <c r="H27" s="6">
        <f t="shared" si="3"/>
        <v>100</v>
      </c>
      <c r="I27" s="6">
        <v>7</v>
      </c>
      <c r="J27" s="6">
        <f t="shared" si="4"/>
        <v>101</v>
      </c>
      <c r="K27" s="12"/>
      <c r="L27" s="12"/>
      <c r="M27" s="12"/>
      <c r="N27" s="12"/>
    </row>
    <row r="28" spans="1:14">
      <c r="A28" s="4">
        <v>410035</v>
      </c>
      <c r="B28" s="4">
        <v>390039</v>
      </c>
      <c r="C28" s="4">
        <v>1</v>
      </c>
      <c r="D28" s="14">
        <v>3</v>
      </c>
      <c r="E28" s="6" t="str">
        <f t="shared" si="0"/>
        <v>接战区外圈</v>
      </c>
      <c r="F28" s="6" t="str">
        <f t="shared" si="1"/>
        <v>接战区外圈</v>
      </c>
      <c r="G28" s="6">
        <f t="shared" si="2"/>
        <v>5</v>
      </c>
      <c r="H28" s="6">
        <f t="shared" si="3"/>
        <v>100</v>
      </c>
      <c r="I28" s="6">
        <v>1</v>
      </c>
      <c r="J28" s="6">
        <f t="shared" si="4"/>
        <v>101</v>
      </c>
      <c r="K28" s="12"/>
      <c r="L28" s="12"/>
      <c r="M28" s="12"/>
      <c r="N28" s="12"/>
    </row>
    <row r="29" spans="1:14">
      <c r="A29" s="4">
        <v>360040</v>
      </c>
      <c r="B29" s="4">
        <v>390039</v>
      </c>
      <c r="C29" s="4">
        <v>2</v>
      </c>
      <c r="D29" s="14">
        <v>2</v>
      </c>
      <c r="E29" s="6" t="str">
        <f t="shared" si="0"/>
        <v>接战区内圈</v>
      </c>
      <c r="F29" s="6" t="str">
        <f t="shared" si="1"/>
        <v>接战区内圈</v>
      </c>
      <c r="G29" s="6">
        <f t="shared" si="2"/>
        <v>5</v>
      </c>
      <c r="H29" s="6">
        <f t="shared" si="3"/>
        <v>100</v>
      </c>
      <c r="I29" s="6">
        <v>6</v>
      </c>
      <c r="J29" s="6">
        <f t="shared" si="4"/>
        <v>101</v>
      </c>
      <c r="K29" s="12"/>
      <c r="L29" s="12"/>
      <c r="M29" s="12"/>
      <c r="N29" s="12"/>
    </row>
    <row r="30" spans="1:14">
      <c r="A30" s="4">
        <v>400036</v>
      </c>
      <c r="B30" s="4">
        <v>390039</v>
      </c>
      <c r="C30" s="4">
        <v>2</v>
      </c>
      <c r="D30" s="14">
        <v>2</v>
      </c>
      <c r="E30" s="6" t="str">
        <f t="shared" si="0"/>
        <v>接战区内圈</v>
      </c>
      <c r="F30" s="6" t="str">
        <f t="shared" si="1"/>
        <v>接战区内圈</v>
      </c>
      <c r="G30" s="6">
        <f t="shared" si="2"/>
        <v>5</v>
      </c>
      <c r="H30" s="6">
        <f t="shared" si="3"/>
        <v>100</v>
      </c>
      <c r="I30" s="6">
        <v>1</v>
      </c>
      <c r="J30" s="6">
        <f t="shared" si="4"/>
        <v>101</v>
      </c>
      <c r="K30" s="12"/>
      <c r="L30" s="12"/>
      <c r="M30" s="12"/>
      <c r="N30" s="12"/>
    </row>
    <row r="31" spans="1:14">
      <c r="A31" s="4">
        <v>400037</v>
      </c>
      <c r="B31" s="4">
        <v>390039</v>
      </c>
      <c r="C31" s="4">
        <v>2</v>
      </c>
      <c r="D31" s="14">
        <v>1</v>
      </c>
      <c r="E31" s="6" t="str">
        <f t="shared" si="0"/>
        <v>接战区内圈</v>
      </c>
      <c r="F31" s="6" t="str">
        <f t="shared" si="1"/>
        <v>接战区内圈</v>
      </c>
      <c r="G31" s="6">
        <f t="shared" si="2"/>
        <v>6</v>
      </c>
      <c r="H31" s="6">
        <f t="shared" si="3"/>
        <v>100</v>
      </c>
      <c r="I31" s="6">
        <v>6</v>
      </c>
      <c r="J31" s="6">
        <f t="shared" si="4"/>
        <v>288</v>
      </c>
      <c r="K31" s="12"/>
      <c r="L31" s="12"/>
      <c r="M31" s="12"/>
      <c r="N31" s="12"/>
    </row>
    <row r="32" spans="1:14">
      <c r="A32" s="4">
        <v>350042</v>
      </c>
      <c r="B32" s="4">
        <v>390039</v>
      </c>
      <c r="C32" s="4">
        <v>1</v>
      </c>
      <c r="D32" s="14">
        <v>3</v>
      </c>
      <c r="E32" s="6" t="str">
        <f t="shared" si="0"/>
        <v>接战区外圈</v>
      </c>
      <c r="F32" s="6" t="str">
        <f t="shared" si="1"/>
        <v>接战区外圈</v>
      </c>
      <c r="G32" s="6">
        <f t="shared" si="2"/>
        <v>5</v>
      </c>
      <c r="H32" s="6">
        <f t="shared" si="3"/>
        <v>100</v>
      </c>
      <c r="I32" s="6">
        <v>1</v>
      </c>
      <c r="J32" s="6">
        <f t="shared" si="4"/>
        <v>101</v>
      </c>
      <c r="K32" s="12"/>
      <c r="L32" s="12"/>
      <c r="M32" s="12"/>
      <c r="N32" s="12"/>
    </row>
    <row r="33" spans="1:14">
      <c r="A33" s="4">
        <v>410036</v>
      </c>
      <c r="B33" s="4">
        <v>390039</v>
      </c>
      <c r="C33" s="4">
        <v>2</v>
      </c>
      <c r="D33" s="14">
        <v>2</v>
      </c>
      <c r="E33" s="6" t="str">
        <f t="shared" si="0"/>
        <v>接战区内圈</v>
      </c>
      <c r="F33" s="6" t="str">
        <f t="shared" si="1"/>
        <v>接战区内圈</v>
      </c>
      <c r="G33" s="6">
        <f t="shared" si="2"/>
        <v>5</v>
      </c>
      <c r="H33" s="6">
        <f t="shared" si="3"/>
        <v>100</v>
      </c>
      <c r="I33" s="6">
        <v>4</v>
      </c>
      <c r="J33" s="6">
        <f t="shared" si="4"/>
        <v>101</v>
      </c>
      <c r="K33" s="12"/>
      <c r="L33" s="12"/>
      <c r="M33" s="12"/>
      <c r="N33" s="12"/>
    </row>
    <row r="34" spans="1:14">
      <c r="A34" s="4">
        <v>370040</v>
      </c>
      <c r="B34" s="4">
        <v>390039</v>
      </c>
      <c r="C34" s="4">
        <v>2</v>
      </c>
      <c r="D34" s="14">
        <v>1</v>
      </c>
      <c r="E34" s="6" t="str">
        <f t="shared" si="0"/>
        <v>接战区内圈</v>
      </c>
      <c r="F34" s="6" t="str">
        <f t="shared" si="1"/>
        <v>接战区内圈</v>
      </c>
      <c r="G34" s="6">
        <f t="shared" si="2"/>
        <v>6</v>
      </c>
      <c r="H34" s="6">
        <f t="shared" si="3"/>
        <v>100</v>
      </c>
      <c r="I34" s="6">
        <v>1</v>
      </c>
      <c r="J34" s="6">
        <f t="shared" si="4"/>
        <v>288</v>
      </c>
      <c r="K34" s="12"/>
      <c r="L34" s="12"/>
      <c r="M34" s="12"/>
      <c r="N34" s="12"/>
    </row>
    <row r="35" spans="1:14">
      <c r="A35" s="4">
        <v>360041</v>
      </c>
      <c r="B35" s="4">
        <v>390039</v>
      </c>
      <c r="C35" s="4">
        <v>2</v>
      </c>
      <c r="D35" s="14">
        <v>2</v>
      </c>
      <c r="E35" s="6" t="str">
        <f t="shared" si="0"/>
        <v>接战区内圈</v>
      </c>
      <c r="F35" s="6" t="str">
        <f t="shared" si="1"/>
        <v>接战区内圈</v>
      </c>
      <c r="G35" s="6">
        <f t="shared" si="2"/>
        <v>5</v>
      </c>
      <c r="H35" s="6">
        <f t="shared" si="3"/>
        <v>100</v>
      </c>
      <c r="I35" s="6">
        <v>1</v>
      </c>
      <c r="J35" s="6">
        <f t="shared" si="4"/>
        <v>101</v>
      </c>
      <c r="K35" s="12"/>
      <c r="L35" s="12"/>
      <c r="M35" s="12"/>
      <c r="N35" s="12"/>
    </row>
    <row r="36" spans="1:14">
      <c r="A36" s="4">
        <v>420035</v>
      </c>
      <c r="B36" s="4">
        <v>390039</v>
      </c>
      <c r="C36" s="4">
        <v>1</v>
      </c>
      <c r="D36" s="14">
        <v>3</v>
      </c>
      <c r="E36" s="6" t="str">
        <f t="shared" si="0"/>
        <v>接战区外圈</v>
      </c>
      <c r="F36" s="6" t="str">
        <f t="shared" si="1"/>
        <v>接战区外圈</v>
      </c>
      <c r="G36" s="6">
        <f t="shared" si="2"/>
        <v>5</v>
      </c>
      <c r="H36" s="6">
        <f t="shared" si="3"/>
        <v>100</v>
      </c>
      <c r="I36" s="6">
        <v>8</v>
      </c>
      <c r="J36" s="6">
        <f t="shared" si="4"/>
        <v>101</v>
      </c>
      <c r="K36" s="12"/>
      <c r="L36" s="12"/>
      <c r="M36" s="12"/>
      <c r="N36" s="12"/>
    </row>
    <row r="37" spans="1:14">
      <c r="A37" s="4">
        <v>360042</v>
      </c>
      <c r="B37" s="4">
        <v>390039</v>
      </c>
      <c r="C37" s="4">
        <v>2</v>
      </c>
      <c r="D37" s="14">
        <v>2</v>
      </c>
      <c r="E37" s="6" t="str">
        <f t="shared" si="0"/>
        <v>接战区内圈</v>
      </c>
      <c r="F37" s="6" t="str">
        <f t="shared" si="1"/>
        <v>接战区内圈</v>
      </c>
      <c r="G37" s="6">
        <f t="shared" si="2"/>
        <v>5</v>
      </c>
      <c r="H37" s="6">
        <f t="shared" si="3"/>
        <v>100</v>
      </c>
      <c r="I37" s="6">
        <v>8</v>
      </c>
      <c r="J37" s="6">
        <f t="shared" si="4"/>
        <v>101</v>
      </c>
      <c r="K37" s="12"/>
      <c r="L37" s="12"/>
      <c r="M37" s="12"/>
      <c r="N37" s="12"/>
    </row>
    <row r="38" spans="1:14">
      <c r="A38" s="4">
        <v>410037</v>
      </c>
      <c r="B38" s="4">
        <v>390039</v>
      </c>
      <c r="C38" s="4">
        <v>2</v>
      </c>
      <c r="D38" s="14">
        <v>1</v>
      </c>
      <c r="E38" s="6" t="str">
        <f t="shared" si="0"/>
        <v>接战区内圈</v>
      </c>
      <c r="F38" s="6" t="str">
        <f t="shared" si="1"/>
        <v>接战区内圈</v>
      </c>
      <c r="G38" s="6">
        <f t="shared" si="2"/>
        <v>6</v>
      </c>
      <c r="H38" s="6">
        <f t="shared" si="3"/>
        <v>100</v>
      </c>
      <c r="I38" s="6">
        <v>1</v>
      </c>
      <c r="J38" s="6">
        <f t="shared" si="4"/>
        <v>288</v>
      </c>
      <c r="K38" s="12"/>
      <c r="L38" s="12"/>
      <c r="M38" s="12"/>
      <c r="N38" s="12"/>
    </row>
    <row r="39" spans="1:14">
      <c r="A39" s="4">
        <v>370041</v>
      </c>
      <c r="B39" s="4">
        <v>390039</v>
      </c>
      <c r="C39" s="4">
        <v>2</v>
      </c>
      <c r="D39" s="14">
        <v>1</v>
      </c>
      <c r="E39" s="6" t="str">
        <f t="shared" si="0"/>
        <v>接战区内圈</v>
      </c>
      <c r="F39" s="6" t="str">
        <f t="shared" si="1"/>
        <v>接战区内圈</v>
      </c>
      <c r="G39" s="6">
        <f t="shared" si="2"/>
        <v>6</v>
      </c>
      <c r="H39" s="6">
        <f t="shared" si="3"/>
        <v>100</v>
      </c>
      <c r="I39" s="6">
        <v>8</v>
      </c>
      <c r="J39" s="6">
        <f t="shared" si="4"/>
        <v>288</v>
      </c>
      <c r="K39" s="12"/>
      <c r="L39" s="12"/>
      <c r="M39" s="12"/>
      <c r="N39" s="12"/>
    </row>
    <row r="40" spans="1:14">
      <c r="A40" s="4">
        <v>350043</v>
      </c>
      <c r="B40" s="4">
        <v>390039</v>
      </c>
      <c r="C40" s="4">
        <v>1</v>
      </c>
      <c r="D40" s="14">
        <v>3</v>
      </c>
      <c r="E40" s="6" t="str">
        <f t="shared" si="0"/>
        <v>接战区外圈</v>
      </c>
      <c r="F40" s="6" t="str">
        <f t="shared" si="1"/>
        <v>接战区外圈</v>
      </c>
      <c r="G40" s="6">
        <f t="shared" si="2"/>
        <v>5</v>
      </c>
      <c r="H40" s="6">
        <f t="shared" si="3"/>
        <v>100</v>
      </c>
      <c r="I40" s="6">
        <v>4</v>
      </c>
      <c r="J40" s="6">
        <f t="shared" si="4"/>
        <v>101</v>
      </c>
      <c r="K40" s="12"/>
      <c r="L40" s="12"/>
      <c r="M40" s="12"/>
      <c r="N40" s="12"/>
    </row>
    <row r="41" spans="1:14">
      <c r="A41" s="4">
        <v>430035</v>
      </c>
      <c r="B41" s="4">
        <v>390039</v>
      </c>
      <c r="C41" s="4">
        <v>1</v>
      </c>
      <c r="D41" s="14">
        <v>3</v>
      </c>
      <c r="E41" s="6" t="str">
        <f t="shared" si="0"/>
        <v>接战区外圈</v>
      </c>
      <c r="F41" s="6" t="str">
        <f t="shared" si="1"/>
        <v>接战区外圈</v>
      </c>
      <c r="G41" s="6">
        <f t="shared" si="2"/>
        <v>5</v>
      </c>
      <c r="H41" s="6">
        <f t="shared" si="3"/>
        <v>100</v>
      </c>
      <c r="I41" s="6">
        <v>1</v>
      </c>
      <c r="J41" s="6">
        <f t="shared" si="4"/>
        <v>101</v>
      </c>
      <c r="K41" s="12"/>
      <c r="L41" s="12"/>
      <c r="M41" s="12"/>
      <c r="N41" s="12"/>
    </row>
    <row r="42" spans="1:14">
      <c r="A42" s="4">
        <v>420036</v>
      </c>
      <c r="B42" s="4">
        <v>390039</v>
      </c>
      <c r="C42" s="4">
        <v>2</v>
      </c>
      <c r="D42" s="14">
        <v>2</v>
      </c>
      <c r="E42" s="6" t="str">
        <f t="shared" si="0"/>
        <v>接战区内圈</v>
      </c>
      <c r="F42" s="6" t="str">
        <f t="shared" si="1"/>
        <v>接战区内圈</v>
      </c>
      <c r="G42" s="6">
        <f t="shared" si="2"/>
        <v>5</v>
      </c>
      <c r="H42" s="6">
        <f t="shared" si="3"/>
        <v>100</v>
      </c>
      <c r="I42" s="6">
        <v>7</v>
      </c>
      <c r="J42" s="6">
        <f t="shared" si="4"/>
        <v>101</v>
      </c>
      <c r="K42" s="12"/>
      <c r="L42" s="12"/>
      <c r="M42" s="12"/>
      <c r="N42" s="12"/>
    </row>
    <row r="43" spans="1:14">
      <c r="A43" s="4">
        <v>360043</v>
      </c>
      <c r="B43" s="4">
        <v>390039</v>
      </c>
      <c r="C43" s="4">
        <v>1</v>
      </c>
      <c r="D43" s="14">
        <v>3</v>
      </c>
      <c r="E43" s="6" t="str">
        <f t="shared" si="0"/>
        <v>接战区外圈</v>
      </c>
      <c r="F43" s="6" t="str">
        <f t="shared" si="1"/>
        <v>接战区外圈</v>
      </c>
      <c r="G43" s="6">
        <f t="shared" si="2"/>
        <v>5</v>
      </c>
      <c r="H43" s="6">
        <f t="shared" si="3"/>
        <v>100</v>
      </c>
      <c r="I43" s="6">
        <v>4</v>
      </c>
      <c r="J43" s="6">
        <f t="shared" si="4"/>
        <v>101</v>
      </c>
      <c r="K43" s="12"/>
      <c r="L43" s="12"/>
      <c r="M43" s="12"/>
      <c r="N43" s="12"/>
    </row>
    <row r="44" spans="1:14">
      <c r="A44" s="4">
        <v>430036</v>
      </c>
      <c r="B44" s="4">
        <v>390039</v>
      </c>
      <c r="C44" s="4">
        <v>1</v>
      </c>
      <c r="D44" s="14">
        <v>3</v>
      </c>
      <c r="E44" s="6" t="str">
        <f t="shared" si="0"/>
        <v>接战区外圈</v>
      </c>
      <c r="F44" s="6" t="str">
        <f t="shared" si="1"/>
        <v>接战区外圈</v>
      </c>
      <c r="G44" s="6">
        <f t="shared" si="2"/>
        <v>5</v>
      </c>
      <c r="H44" s="6">
        <f t="shared" si="3"/>
        <v>100</v>
      </c>
      <c r="I44" s="6">
        <v>1</v>
      </c>
      <c r="J44" s="6">
        <f t="shared" si="4"/>
        <v>101</v>
      </c>
      <c r="K44" s="12"/>
      <c r="L44" s="12"/>
      <c r="M44" s="12"/>
      <c r="N44" s="12"/>
    </row>
    <row r="45" spans="1:14">
      <c r="A45" s="4">
        <v>420037</v>
      </c>
      <c r="B45" s="4">
        <v>390039</v>
      </c>
      <c r="C45" s="4">
        <v>2</v>
      </c>
      <c r="D45" s="14">
        <v>2</v>
      </c>
      <c r="E45" s="6" t="str">
        <f t="shared" si="0"/>
        <v>接战区内圈</v>
      </c>
      <c r="F45" s="6" t="str">
        <f t="shared" si="1"/>
        <v>接战区内圈</v>
      </c>
      <c r="G45" s="6">
        <f t="shared" si="2"/>
        <v>5</v>
      </c>
      <c r="H45" s="6">
        <f t="shared" si="3"/>
        <v>100</v>
      </c>
      <c r="I45" s="6">
        <v>8</v>
      </c>
      <c r="J45" s="6">
        <f t="shared" si="4"/>
        <v>101</v>
      </c>
      <c r="K45" s="12"/>
      <c r="L45" s="12"/>
      <c r="M45" s="12"/>
      <c r="N45" s="12"/>
    </row>
    <row r="46" spans="1:14">
      <c r="A46" s="4">
        <v>410038</v>
      </c>
      <c r="B46" s="4">
        <v>390039</v>
      </c>
      <c r="C46" s="4">
        <v>2</v>
      </c>
      <c r="D46" s="14">
        <v>1</v>
      </c>
      <c r="E46" s="6" t="str">
        <f t="shared" si="0"/>
        <v>接战区内圈</v>
      </c>
      <c r="F46" s="6" t="str">
        <f t="shared" ref="F46:F86" si="5">IF(C46=1,"接战区外圈",IF(C46=2,"接战区内圈",IF(C46=4,"阻碍","建筑本身")))</f>
        <v>接战区内圈</v>
      </c>
      <c r="G46" s="6">
        <f t="shared" si="2"/>
        <v>6</v>
      </c>
      <c r="H46" s="6">
        <f t="shared" si="3"/>
        <v>100</v>
      </c>
      <c r="I46" s="6">
        <v>1</v>
      </c>
      <c r="J46" s="6">
        <f t="shared" si="4"/>
        <v>288</v>
      </c>
      <c r="K46" s="12"/>
      <c r="L46" s="12"/>
      <c r="M46" s="12"/>
      <c r="N46" s="12"/>
    </row>
    <row r="47" spans="1:14">
      <c r="A47" s="4">
        <v>370042</v>
      </c>
      <c r="B47" s="4">
        <v>390039</v>
      </c>
      <c r="C47" s="4">
        <v>2</v>
      </c>
      <c r="D47" s="14">
        <v>2</v>
      </c>
      <c r="E47" s="6" t="str">
        <f t="shared" si="0"/>
        <v>接战区内圈</v>
      </c>
      <c r="F47" s="6" t="str">
        <f t="shared" si="5"/>
        <v>接战区内圈</v>
      </c>
      <c r="G47" s="6">
        <f t="shared" si="2"/>
        <v>5</v>
      </c>
      <c r="H47" s="6">
        <f t="shared" si="3"/>
        <v>100</v>
      </c>
      <c r="I47" s="6">
        <v>6</v>
      </c>
      <c r="J47" s="6">
        <f t="shared" si="4"/>
        <v>101</v>
      </c>
      <c r="K47" s="12"/>
      <c r="L47" s="12"/>
      <c r="M47" s="12"/>
      <c r="N47" s="12"/>
    </row>
    <row r="48" spans="1:14">
      <c r="A48" s="4">
        <v>380041</v>
      </c>
      <c r="B48" s="4">
        <v>390039</v>
      </c>
      <c r="C48" s="4">
        <v>2</v>
      </c>
      <c r="D48" s="14">
        <v>1</v>
      </c>
      <c r="E48" s="6" t="str">
        <f t="shared" si="0"/>
        <v>接战区内圈</v>
      </c>
      <c r="F48" s="6" t="str">
        <f t="shared" si="5"/>
        <v>接战区内圈</v>
      </c>
      <c r="G48" s="6">
        <f t="shared" si="2"/>
        <v>6</v>
      </c>
      <c r="H48" s="6">
        <f t="shared" si="3"/>
        <v>100</v>
      </c>
      <c r="I48" s="6">
        <v>1</v>
      </c>
      <c r="J48" s="6">
        <f t="shared" si="4"/>
        <v>288</v>
      </c>
      <c r="K48" s="12"/>
      <c r="L48" s="12"/>
      <c r="M48" s="12"/>
      <c r="N48" s="12"/>
    </row>
    <row r="49" spans="1:14">
      <c r="A49" s="4">
        <v>420038</v>
      </c>
      <c r="B49" s="4">
        <v>390039</v>
      </c>
      <c r="C49" s="4">
        <v>2</v>
      </c>
      <c r="D49" s="14">
        <v>2</v>
      </c>
      <c r="E49" s="6" t="str">
        <f t="shared" si="0"/>
        <v>接战区内圈</v>
      </c>
      <c r="F49" s="6" t="str">
        <f t="shared" si="5"/>
        <v>接战区内圈</v>
      </c>
      <c r="G49" s="6">
        <f t="shared" si="2"/>
        <v>5</v>
      </c>
      <c r="H49" s="6">
        <f t="shared" si="3"/>
        <v>100</v>
      </c>
      <c r="I49" s="6">
        <v>1</v>
      </c>
      <c r="J49" s="6">
        <f t="shared" si="4"/>
        <v>101</v>
      </c>
      <c r="K49" s="12"/>
      <c r="L49" s="12"/>
      <c r="M49" s="12"/>
      <c r="N49" s="12"/>
    </row>
    <row r="50" spans="1:14">
      <c r="A50" s="4">
        <v>380042</v>
      </c>
      <c r="B50" s="4">
        <v>390039</v>
      </c>
      <c r="C50" s="4">
        <v>2</v>
      </c>
      <c r="D50" s="14">
        <v>2</v>
      </c>
      <c r="E50" s="6" t="str">
        <f t="shared" si="0"/>
        <v>接战区内圈</v>
      </c>
      <c r="F50" s="6" t="str">
        <f t="shared" si="5"/>
        <v>接战区内圈</v>
      </c>
      <c r="G50" s="6">
        <f t="shared" si="2"/>
        <v>5</v>
      </c>
      <c r="H50" s="6">
        <f t="shared" si="3"/>
        <v>100</v>
      </c>
      <c r="I50" s="6">
        <v>1</v>
      </c>
      <c r="J50" s="6">
        <f t="shared" si="4"/>
        <v>101</v>
      </c>
      <c r="K50" s="12"/>
      <c r="L50" s="12"/>
      <c r="M50" s="12"/>
      <c r="N50" s="12"/>
    </row>
    <row r="51" spans="1:14">
      <c r="A51" s="4">
        <v>430037</v>
      </c>
      <c r="B51" s="4">
        <v>390039</v>
      </c>
      <c r="C51" s="4">
        <v>1</v>
      </c>
      <c r="D51" s="14">
        <v>3</v>
      </c>
      <c r="E51" s="6" t="str">
        <f t="shared" si="0"/>
        <v>接战区外圈</v>
      </c>
      <c r="F51" s="6" t="str">
        <f t="shared" si="5"/>
        <v>接战区外圈</v>
      </c>
      <c r="G51" s="6">
        <f t="shared" si="2"/>
        <v>5</v>
      </c>
      <c r="H51" s="6">
        <f t="shared" si="3"/>
        <v>100</v>
      </c>
      <c r="I51" s="6">
        <v>3</v>
      </c>
      <c r="J51" s="6">
        <f t="shared" si="4"/>
        <v>101</v>
      </c>
      <c r="K51" s="12"/>
      <c r="L51" s="12"/>
      <c r="M51" s="12"/>
      <c r="N51" s="12"/>
    </row>
    <row r="52" spans="1:14">
      <c r="A52" s="4">
        <v>410039</v>
      </c>
      <c r="B52" s="4">
        <v>390039</v>
      </c>
      <c r="C52" s="4">
        <v>2</v>
      </c>
      <c r="D52" s="14">
        <v>1</v>
      </c>
      <c r="E52" s="6" t="str">
        <f t="shared" si="0"/>
        <v>接战区内圈</v>
      </c>
      <c r="F52" s="6" t="str">
        <f t="shared" si="5"/>
        <v>接战区内圈</v>
      </c>
      <c r="G52" s="6">
        <f t="shared" si="2"/>
        <v>6</v>
      </c>
      <c r="H52" s="6">
        <f t="shared" si="3"/>
        <v>100</v>
      </c>
      <c r="I52" s="6">
        <v>6</v>
      </c>
      <c r="J52" s="6">
        <f t="shared" si="4"/>
        <v>288</v>
      </c>
      <c r="K52" s="12"/>
      <c r="L52" s="12"/>
      <c r="M52" s="12"/>
      <c r="N52" s="12"/>
    </row>
    <row r="53" spans="1:14">
      <c r="A53" s="4">
        <v>370043</v>
      </c>
      <c r="B53" s="4">
        <v>390039</v>
      </c>
      <c r="C53" s="4">
        <v>1</v>
      </c>
      <c r="D53" s="14">
        <v>3</v>
      </c>
      <c r="E53" s="6" t="str">
        <f t="shared" si="0"/>
        <v>接战区外圈</v>
      </c>
      <c r="F53" s="6" t="str">
        <f t="shared" si="5"/>
        <v>接战区外圈</v>
      </c>
      <c r="G53" s="6">
        <f t="shared" si="2"/>
        <v>5</v>
      </c>
      <c r="H53" s="6">
        <f t="shared" si="3"/>
        <v>100</v>
      </c>
      <c r="I53" s="6">
        <v>7</v>
      </c>
      <c r="J53" s="6">
        <f t="shared" si="4"/>
        <v>101</v>
      </c>
      <c r="K53" s="12"/>
      <c r="L53" s="12"/>
      <c r="M53" s="12"/>
      <c r="N53" s="12"/>
    </row>
    <row r="54" spans="1:14">
      <c r="A54" s="4">
        <v>390041</v>
      </c>
      <c r="B54" s="4">
        <v>390039</v>
      </c>
      <c r="C54" s="4">
        <v>2</v>
      </c>
      <c r="D54" s="14">
        <v>1</v>
      </c>
      <c r="E54" s="6" t="str">
        <f t="shared" si="0"/>
        <v>接战区内圈</v>
      </c>
      <c r="F54" s="6" t="str">
        <f t="shared" si="5"/>
        <v>接战区内圈</v>
      </c>
      <c r="G54" s="6">
        <f t="shared" si="2"/>
        <v>6</v>
      </c>
      <c r="H54" s="6">
        <f t="shared" si="3"/>
        <v>100</v>
      </c>
      <c r="I54" s="6">
        <v>5</v>
      </c>
      <c r="J54" s="6">
        <f t="shared" si="4"/>
        <v>288</v>
      </c>
      <c r="K54" s="12"/>
      <c r="L54" s="12"/>
      <c r="M54" s="12"/>
      <c r="N54" s="12"/>
    </row>
    <row r="55" spans="1:14">
      <c r="A55" s="4">
        <v>380043</v>
      </c>
      <c r="B55" s="4">
        <v>390039</v>
      </c>
      <c r="C55" s="4">
        <v>1</v>
      </c>
      <c r="D55" s="14">
        <v>3</v>
      </c>
      <c r="E55" s="6" t="str">
        <f t="shared" si="0"/>
        <v>接战区外圈</v>
      </c>
      <c r="F55" s="6" t="str">
        <f t="shared" si="5"/>
        <v>接战区外圈</v>
      </c>
      <c r="G55" s="6">
        <f t="shared" si="2"/>
        <v>5</v>
      </c>
      <c r="H55" s="6">
        <f t="shared" si="3"/>
        <v>100</v>
      </c>
      <c r="I55" s="6">
        <v>4</v>
      </c>
      <c r="J55" s="6">
        <f t="shared" si="4"/>
        <v>101</v>
      </c>
      <c r="K55" s="12"/>
      <c r="L55" s="12"/>
      <c r="M55" s="12"/>
      <c r="N55" s="12"/>
    </row>
    <row r="56" spans="1:14">
      <c r="A56" s="4">
        <v>410040</v>
      </c>
      <c r="B56" s="4">
        <v>390039</v>
      </c>
      <c r="C56" s="4">
        <v>2</v>
      </c>
      <c r="D56" s="14">
        <v>1</v>
      </c>
      <c r="E56" s="6" t="str">
        <f t="shared" si="0"/>
        <v>接战区内圈</v>
      </c>
      <c r="F56" s="6" t="str">
        <f t="shared" si="5"/>
        <v>接战区内圈</v>
      </c>
      <c r="G56" s="6">
        <f t="shared" si="2"/>
        <v>6</v>
      </c>
      <c r="H56" s="6">
        <f t="shared" si="3"/>
        <v>100</v>
      </c>
      <c r="I56" s="6">
        <v>1</v>
      </c>
      <c r="J56" s="6">
        <f t="shared" si="4"/>
        <v>288</v>
      </c>
      <c r="K56" s="12"/>
      <c r="L56" s="12"/>
      <c r="M56" s="12"/>
      <c r="N56" s="12"/>
    </row>
    <row r="57" spans="1:14">
      <c r="A57" s="4">
        <v>400041</v>
      </c>
      <c r="B57" s="4">
        <v>390039</v>
      </c>
      <c r="C57" s="4">
        <v>2</v>
      </c>
      <c r="D57" s="14">
        <v>1</v>
      </c>
      <c r="E57" s="6" t="str">
        <f t="shared" si="0"/>
        <v>接战区内圈</v>
      </c>
      <c r="F57" s="6" t="str">
        <f t="shared" si="5"/>
        <v>接战区内圈</v>
      </c>
      <c r="G57" s="6">
        <f t="shared" si="2"/>
        <v>6</v>
      </c>
      <c r="H57" s="6">
        <f t="shared" si="3"/>
        <v>100</v>
      </c>
      <c r="I57" s="6">
        <v>8</v>
      </c>
      <c r="J57" s="6">
        <f t="shared" si="4"/>
        <v>288</v>
      </c>
      <c r="K57" s="12"/>
      <c r="L57" s="12"/>
      <c r="M57" s="12"/>
      <c r="N57" s="12"/>
    </row>
    <row r="58" spans="1:14">
      <c r="A58" s="4">
        <v>420039</v>
      </c>
      <c r="B58" s="4">
        <v>390039</v>
      </c>
      <c r="C58" s="4">
        <v>2</v>
      </c>
      <c r="D58" s="14">
        <v>2</v>
      </c>
      <c r="E58" s="6" t="str">
        <f t="shared" si="0"/>
        <v>接战区内圈</v>
      </c>
      <c r="F58" s="6" t="str">
        <f t="shared" si="5"/>
        <v>接战区内圈</v>
      </c>
      <c r="G58" s="6">
        <f t="shared" si="2"/>
        <v>5</v>
      </c>
      <c r="H58" s="6">
        <f t="shared" si="3"/>
        <v>100</v>
      </c>
      <c r="I58" s="6">
        <v>7</v>
      </c>
      <c r="J58" s="6">
        <f t="shared" si="4"/>
        <v>101</v>
      </c>
      <c r="K58" s="12"/>
      <c r="L58" s="12"/>
      <c r="M58" s="12"/>
      <c r="N58" s="12"/>
    </row>
    <row r="59" spans="1:14">
      <c r="A59" s="4">
        <v>390042</v>
      </c>
      <c r="B59" s="4">
        <v>390039</v>
      </c>
      <c r="C59" s="4">
        <v>2</v>
      </c>
      <c r="D59" s="14">
        <v>2</v>
      </c>
      <c r="E59" s="6" t="str">
        <f t="shared" si="0"/>
        <v>接战区内圈</v>
      </c>
      <c r="F59" s="6" t="str">
        <f t="shared" si="5"/>
        <v>接战区内圈</v>
      </c>
      <c r="G59" s="6">
        <f t="shared" si="2"/>
        <v>5</v>
      </c>
      <c r="H59" s="6">
        <f t="shared" si="3"/>
        <v>100</v>
      </c>
      <c r="I59" s="6">
        <v>1</v>
      </c>
      <c r="J59" s="6">
        <f t="shared" si="4"/>
        <v>101</v>
      </c>
      <c r="K59" s="12"/>
      <c r="L59" s="12"/>
      <c r="M59" s="12"/>
      <c r="N59" s="12"/>
    </row>
    <row r="60" spans="1:14">
      <c r="A60" s="4">
        <v>430038</v>
      </c>
      <c r="B60" s="4">
        <v>390039</v>
      </c>
      <c r="C60" s="4">
        <v>1</v>
      </c>
      <c r="D60" s="14">
        <v>3</v>
      </c>
      <c r="E60" s="6" t="str">
        <f t="shared" si="0"/>
        <v>接战区外圈</v>
      </c>
      <c r="F60" s="6" t="str">
        <f t="shared" si="5"/>
        <v>接战区外圈</v>
      </c>
      <c r="G60" s="6">
        <f t="shared" si="2"/>
        <v>5</v>
      </c>
      <c r="H60" s="6">
        <f t="shared" si="3"/>
        <v>100</v>
      </c>
      <c r="I60" s="6">
        <v>7</v>
      </c>
      <c r="J60" s="6">
        <f t="shared" si="4"/>
        <v>101</v>
      </c>
      <c r="K60" s="12"/>
      <c r="L60" s="12"/>
      <c r="M60" s="12"/>
      <c r="N60" s="12"/>
    </row>
    <row r="61" spans="1:14">
      <c r="A61" s="4">
        <v>410041</v>
      </c>
      <c r="B61" s="4">
        <v>390039</v>
      </c>
      <c r="C61" s="4">
        <v>2</v>
      </c>
      <c r="D61" s="14">
        <v>1</v>
      </c>
      <c r="E61" s="6" t="str">
        <f t="shared" si="0"/>
        <v>接战区内圈</v>
      </c>
      <c r="F61" s="6" t="str">
        <f t="shared" si="5"/>
        <v>接战区内圈</v>
      </c>
      <c r="G61" s="6">
        <f t="shared" si="2"/>
        <v>6</v>
      </c>
      <c r="H61" s="6">
        <f t="shared" si="3"/>
        <v>100</v>
      </c>
      <c r="I61" s="6">
        <v>3</v>
      </c>
      <c r="J61" s="6">
        <f t="shared" si="4"/>
        <v>288</v>
      </c>
      <c r="K61" s="12"/>
      <c r="L61" s="12"/>
      <c r="M61" s="12"/>
      <c r="N61" s="12"/>
    </row>
    <row r="62" spans="1:14">
      <c r="A62" s="4">
        <v>420040</v>
      </c>
      <c r="B62" s="4">
        <v>390039</v>
      </c>
      <c r="C62" s="4">
        <v>2</v>
      </c>
      <c r="D62" s="14">
        <v>2</v>
      </c>
      <c r="E62" s="6" t="str">
        <f t="shared" si="0"/>
        <v>接战区内圈</v>
      </c>
      <c r="F62" s="6" t="str">
        <f t="shared" si="5"/>
        <v>接战区内圈</v>
      </c>
      <c r="G62" s="6">
        <f t="shared" si="2"/>
        <v>5</v>
      </c>
      <c r="H62" s="6">
        <f t="shared" si="3"/>
        <v>100</v>
      </c>
      <c r="I62" s="6">
        <v>5</v>
      </c>
      <c r="J62" s="6">
        <f t="shared" si="4"/>
        <v>101</v>
      </c>
      <c r="K62" s="12"/>
      <c r="L62" s="12"/>
      <c r="M62" s="12"/>
      <c r="N62" s="12"/>
    </row>
    <row r="63" spans="1:14">
      <c r="A63" s="4">
        <v>400042</v>
      </c>
      <c r="B63" s="4">
        <v>390039</v>
      </c>
      <c r="C63" s="4">
        <v>2</v>
      </c>
      <c r="D63" s="14">
        <v>2</v>
      </c>
      <c r="E63" s="6" t="str">
        <f t="shared" si="0"/>
        <v>接战区内圈</v>
      </c>
      <c r="F63" s="6" t="str">
        <f t="shared" si="5"/>
        <v>接战区内圈</v>
      </c>
      <c r="G63" s="6">
        <f t="shared" si="2"/>
        <v>5</v>
      </c>
      <c r="H63" s="6">
        <f t="shared" si="3"/>
        <v>100</v>
      </c>
      <c r="I63" s="6">
        <v>1</v>
      </c>
      <c r="J63" s="6">
        <f t="shared" si="4"/>
        <v>101</v>
      </c>
      <c r="K63" s="12"/>
      <c r="L63" s="12"/>
      <c r="M63" s="12"/>
      <c r="N63" s="12"/>
    </row>
    <row r="64" spans="1:14">
      <c r="A64" s="4">
        <v>430039</v>
      </c>
      <c r="B64" s="4">
        <v>390039</v>
      </c>
      <c r="C64" s="4">
        <v>1</v>
      </c>
      <c r="D64" s="14">
        <v>3</v>
      </c>
      <c r="E64" s="6" t="str">
        <f t="shared" si="0"/>
        <v>接战区外圈</v>
      </c>
      <c r="F64" s="6" t="str">
        <f t="shared" si="5"/>
        <v>接战区外圈</v>
      </c>
      <c r="G64" s="6">
        <f t="shared" si="2"/>
        <v>5</v>
      </c>
      <c r="H64" s="6">
        <f t="shared" si="3"/>
        <v>100</v>
      </c>
      <c r="I64" s="6">
        <v>3</v>
      </c>
      <c r="J64" s="6">
        <f t="shared" si="4"/>
        <v>101</v>
      </c>
      <c r="K64" s="12"/>
      <c r="L64" s="12"/>
      <c r="M64" s="12"/>
      <c r="N64" s="12"/>
    </row>
    <row r="65" spans="1:14">
      <c r="A65" s="4">
        <v>390043</v>
      </c>
      <c r="B65" s="4">
        <v>390039</v>
      </c>
      <c r="C65" s="4">
        <v>1</v>
      </c>
      <c r="D65" s="14">
        <v>3</v>
      </c>
      <c r="E65" s="6" t="str">
        <f t="shared" si="0"/>
        <v>接战区外圈</v>
      </c>
      <c r="F65" s="6" t="str">
        <f t="shared" si="5"/>
        <v>接战区外圈</v>
      </c>
      <c r="G65" s="6">
        <f t="shared" si="2"/>
        <v>5</v>
      </c>
      <c r="H65" s="6">
        <f t="shared" si="3"/>
        <v>100</v>
      </c>
      <c r="I65" s="6">
        <v>7</v>
      </c>
      <c r="J65" s="6">
        <f t="shared" si="4"/>
        <v>101</v>
      </c>
      <c r="K65" s="12"/>
      <c r="L65" s="12"/>
      <c r="M65" s="12"/>
      <c r="N65" s="12"/>
    </row>
    <row r="66" spans="1:14">
      <c r="A66" s="4">
        <v>430040</v>
      </c>
      <c r="B66" s="4">
        <v>390039</v>
      </c>
      <c r="C66" s="4">
        <v>1</v>
      </c>
      <c r="D66" s="14">
        <v>3</v>
      </c>
      <c r="E66" s="6" t="str">
        <f t="shared" si="0"/>
        <v>接战区外圈</v>
      </c>
      <c r="F66" s="6" t="str">
        <f t="shared" si="5"/>
        <v>接战区外圈</v>
      </c>
      <c r="G66" s="6">
        <f t="shared" si="2"/>
        <v>5</v>
      </c>
      <c r="H66" s="6">
        <f t="shared" si="3"/>
        <v>100</v>
      </c>
      <c r="I66" s="6">
        <v>1</v>
      </c>
      <c r="J66" s="6">
        <f t="shared" si="4"/>
        <v>101</v>
      </c>
      <c r="K66" s="12"/>
      <c r="L66" s="12"/>
      <c r="M66" s="12"/>
      <c r="N66" s="12"/>
    </row>
    <row r="67" spans="1:14">
      <c r="A67" s="4">
        <v>400043</v>
      </c>
      <c r="B67" s="4">
        <v>390039</v>
      </c>
      <c r="C67" s="4">
        <v>1</v>
      </c>
      <c r="D67" s="14">
        <v>3</v>
      </c>
      <c r="E67" s="6" t="str">
        <f t="shared" si="0"/>
        <v>接战区外圈</v>
      </c>
      <c r="F67" s="6" t="str">
        <f t="shared" si="5"/>
        <v>接战区外圈</v>
      </c>
      <c r="G67" s="6">
        <f t="shared" si="2"/>
        <v>5</v>
      </c>
      <c r="H67" s="6">
        <f t="shared" si="3"/>
        <v>100</v>
      </c>
      <c r="I67" s="6">
        <v>1</v>
      </c>
      <c r="J67" s="6">
        <f t="shared" si="4"/>
        <v>101</v>
      </c>
      <c r="K67" s="12"/>
      <c r="L67" s="12"/>
      <c r="M67" s="12"/>
      <c r="N67" s="12"/>
    </row>
    <row r="68" spans="1:14">
      <c r="A68" s="4">
        <v>410042</v>
      </c>
      <c r="B68" s="4">
        <v>390039</v>
      </c>
      <c r="C68" s="4">
        <v>2</v>
      </c>
      <c r="D68" s="14">
        <v>2</v>
      </c>
      <c r="E68" s="6" t="str">
        <f t="shared" si="0"/>
        <v>接战区内圈</v>
      </c>
      <c r="F68" s="6" t="str">
        <f t="shared" si="5"/>
        <v>接战区内圈</v>
      </c>
      <c r="G68" s="6">
        <f t="shared" si="2"/>
        <v>5</v>
      </c>
      <c r="H68" s="6">
        <f t="shared" si="3"/>
        <v>100</v>
      </c>
      <c r="I68" s="6">
        <v>6</v>
      </c>
      <c r="J68" s="6">
        <f t="shared" si="4"/>
        <v>101</v>
      </c>
      <c r="K68" s="12"/>
      <c r="L68" s="12"/>
      <c r="M68" s="12"/>
      <c r="N68" s="12"/>
    </row>
    <row r="69" spans="1:14">
      <c r="A69" s="4">
        <v>420041</v>
      </c>
      <c r="B69" s="4">
        <v>390039</v>
      </c>
      <c r="C69" s="4">
        <v>2</v>
      </c>
      <c r="D69" s="14">
        <v>2</v>
      </c>
      <c r="E69" s="6" t="str">
        <f t="shared" ref="E69:E107" si="6">IF(C69=1,"接战区外圈",IF(C69=2,"接战区内圈",IF(C69=4,"阻碍","建筑本身")))</f>
        <v>接战区内圈</v>
      </c>
      <c r="F69" s="6" t="str">
        <f t="shared" si="5"/>
        <v>接战区内圈</v>
      </c>
      <c r="G69" s="6">
        <f t="shared" ref="G69:G132" si="7">IF(D69=1,6,IF(D69&lt;&gt;4,5))</f>
        <v>5</v>
      </c>
      <c r="H69" s="6">
        <f t="shared" ref="H69:H132" si="8">IF(G69&lt;&gt;"",100,"")</f>
        <v>100</v>
      </c>
      <c r="I69" s="6">
        <v>5</v>
      </c>
      <c r="J69" s="6">
        <f t="shared" ref="J69:J132" si="9">VLOOKUP(G69,$M$5:$N$13,2,FALSE)</f>
        <v>101</v>
      </c>
      <c r="K69" s="12"/>
      <c r="L69" s="12"/>
      <c r="M69" s="12"/>
      <c r="N69" s="12"/>
    </row>
    <row r="70" spans="1:14">
      <c r="A70" s="4">
        <v>410043</v>
      </c>
      <c r="B70" s="4">
        <v>390039</v>
      </c>
      <c r="C70" s="4">
        <v>1</v>
      </c>
      <c r="D70" s="14">
        <v>3</v>
      </c>
      <c r="E70" s="6" t="str">
        <f t="shared" si="6"/>
        <v>接战区外圈</v>
      </c>
      <c r="F70" s="6" t="str">
        <f t="shared" si="5"/>
        <v>接战区外圈</v>
      </c>
      <c r="G70" s="6">
        <f t="shared" si="7"/>
        <v>5</v>
      </c>
      <c r="H70" s="6">
        <f t="shared" si="8"/>
        <v>100</v>
      </c>
      <c r="I70" s="6">
        <v>5</v>
      </c>
      <c r="J70" s="6">
        <f t="shared" si="9"/>
        <v>101</v>
      </c>
      <c r="K70" s="12"/>
      <c r="L70" s="12"/>
      <c r="M70" s="12"/>
      <c r="N70" s="12"/>
    </row>
    <row r="71" spans="1:14">
      <c r="A71" s="4">
        <v>430041</v>
      </c>
      <c r="B71" s="4">
        <v>390039</v>
      </c>
      <c r="C71" s="4">
        <v>1</v>
      </c>
      <c r="D71" s="14">
        <v>3</v>
      </c>
      <c r="E71" s="6" t="str">
        <f t="shared" si="6"/>
        <v>接战区外圈</v>
      </c>
      <c r="F71" s="6" t="str">
        <f t="shared" si="5"/>
        <v>接战区外圈</v>
      </c>
      <c r="G71" s="6">
        <f t="shared" si="7"/>
        <v>5</v>
      </c>
      <c r="H71" s="6">
        <f t="shared" si="8"/>
        <v>100</v>
      </c>
      <c r="I71" s="6">
        <v>8</v>
      </c>
      <c r="J71" s="6">
        <f t="shared" si="9"/>
        <v>101</v>
      </c>
      <c r="K71" s="12"/>
      <c r="L71" s="12"/>
      <c r="M71" s="12"/>
      <c r="N71" s="12"/>
    </row>
    <row r="72" spans="1:14">
      <c r="A72" s="4">
        <v>420042</v>
      </c>
      <c r="B72" s="4">
        <v>390039</v>
      </c>
      <c r="C72" s="4">
        <v>2</v>
      </c>
      <c r="D72" s="14">
        <v>2</v>
      </c>
      <c r="E72" s="6" t="str">
        <f t="shared" si="6"/>
        <v>接战区内圈</v>
      </c>
      <c r="F72" s="6" t="str">
        <f t="shared" si="5"/>
        <v>接战区内圈</v>
      </c>
      <c r="G72" s="6">
        <f t="shared" si="7"/>
        <v>5</v>
      </c>
      <c r="H72" s="6">
        <f t="shared" si="8"/>
        <v>100</v>
      </c>
      <c r="I72" s="6">
        <v>7</v>
      </c>
      <c r="J72" s="6">
        <f t="shared" si="9"/>
        <v>101</v>
      </c>
      <c r="K72" s="12"/>
      <c r="L72" s="12"/>
      <c r="M72" s="12"/>
      <c r="N72" s="12"/>
    </row>
    <row r="73" spans="1:14">
      <c r="A73" s="4">
        <v>430042</v>
      </c>
      <c r="B73" s="4">
        <v>390039</v>
      </c>
      <c r="C73" s="4">
        <v>1</v>
      </c>
      <c r="D73" s="14">
        <v>3</v>
      </c>
      <c r="E73" s="6" t="str">
        <f t="shared" si="6"/>
        <v>接战区外圈</v>
      </c>
      <c r="F73" s="6" t="str">
        <f t="shared" si="5"/>
        <v>接战区外圈</v>
      </c>
      <c r="G73" s="6">
        <f t="shared" si="7"/>
        <v>5</v>
      </c>
      <c r="H73" s="6">
        <f t="shared" si="8"/>
        <v>100</v>
      </c>
      <c r="I73" s="6">
        <v>7</v>
      </c>
      <c r="J73" s="6">
        <f t="shared" si="9"/>
        <v>101</v>
      </c>
      <c r="K73" s="12"/>
      <c r="L73" s="12"/>
      <c r="M73" s="12"/>
      <c r="N73" s="12"/>
    </row>
    <row r="74" spans="1:14">
      <c r="A74" s="4">
        <v>420043</v>
      </c>
      <c r="B74" s="4">
        <v>390039</v>
      </c>
      <c r="C74" s="4">
        <v>1</v>
      </c>
      <c r="D74" s="14">
        <v>3</v>
      </c>
      <c r="E74" s="6" t="str">
        <f t="shared" si="6"/>
        <v>接战区外圈</v>
      </c>
      <c r="F74" s="6" t="str">
        <f t="shared" si="5"/>
        <v>接战区外圈</v>
      </c>
      <c r="G74" s="6">
        <f t="shared" si="7"/>
        <v>5</v>
      </c>
      <c r="H74" s="6">
        <f t="shared" si="8"/>
        <v>100</v>
      </c>
      <c r="I74" s="6">
        <v>3</v>
      </c>
      <c r="J74" s="6">
        <f t="shared" si="9"/>
        <v>101</v>
      </c>
      <c r="K74" s="12"/>
      <c r="L74" s="12"/>
      <c r="M74" s="12"/>
      <c r="N74" s="12"/>
    </row>
    <row r="75" spans="1:14">
      <c r="A75" s="4">
        <v>430043</v>
      </c>
      <c r="B75" s="4">
        <v>390039</v>
      </c>
      <c r="C75" s="4">
        <v>1</v>
      </c>
      <c r="D75" s="14">
        <v>3</v>
      </c>
      <c r="E75" s="6" t="str">
        <f t="shared" si="6"/>
        <v>接战区外圈</v>
      </c>
      <c r="F75" s="6" t="str">
        <f t="shared" si="5"/>
        <v>接战区外圈</v>
      </c>
      <c r="G75" s="6">
        <f t="shared" si="7"/>
        <v>5</v>
      </c>
      <c r="H75" s="6">
        <f t="shared" si="8"/>
        <v>100</v>
      </c>
      <c r="I75" s="6">
        <v>3</v>
      </c>
      <c r="J75" s="6">
        <f t="shared" si="9"/>
        <v>101</v>
      </c>
      <c r="K75" s="12"/>
      <c r="L75" s="12"/>
      <c r="M75" s="12"/>
      <c r="N75" s="12"/>
    </row>
    <row r="76" spans="1:14">
      <c r="A76" s="4">
        <v>730069</v>
      </c>
      <c r="B76" s="4">
        <v>770073</v>
      </c>
      <c r="C76" s="4">
        <v>1</v>
      </c>
      <c r="D76" s="14">
        <v>3</v>
      </c>
      <c r="E76" s="6" t="str">
        <f t="shared" si="6"/>
        <v>接战区外圈</v>
      </c>
      <c r="F76" s="6" t="str">
        <f t="shared" si="5"/>
        <v>接战区外圈</v>
      </c>
      <c r="G76" s="6">
        <f t="shared" si="7"/>
        <v>5</v>
      </c>
      <c r="H76" s="6">
        <f t="shared" si="8"/>
        <v>100</v>
      </c>
      <c r="I76" s="6">
        <v>8</v>
      </c>
      <c r="J76" s="6">
        <f t="shared" si="9"/>
        <v>101</v>
      </c>
      <c r="K76" s="12"/>
      <c r="L76" s="12"/>
      <c r="M76" s="12"/>
      <c r="N76" s="12"/>
    </row>
    <row r="77" spans="1:14">
      <c r="A77" s="4">
        <v>740069</v>
      </c>
      <c r="B77" s="4">
        <v>770073</v>
      </c>
      <c r="C77" s="4">
        <v>1</v>
      </c>
      <c r="D77" s="14">
        <v>3</v>
      </c>
      <c r="E77" s="6" t="str">
        <f t="shared" si="6"/>
        <v>接战区外圈</v>
      </c>
      <c r="F77" s="6" t="str">
        <f t="shared" si="5"/>
        <v>接战区外圈</v>
      </c>
      <c r="G77" s="6">
        <f t="shared" si="7"/>
        <v>5</v>
      </c>
      <c r="H77" s="6">
        <f t="shared" si="8"/>
        <v>100</v>
      </c>
      <c r="I77" s="6">
        <v>6</v>
      </c>
      <c r="J77" s="6">
        <f t="shared" si="9"/>
        <v>101</v>
      </c>
      <c r="K77" s="12"/>
      <c r="L77" s="12"/>
      <c r="M77" s="12"/>
      <c r="N77" s="12"/>
    </row>
    <row r="78" spans="1:14">
      <c r="A78" s="4">
        <v>730070</v>
      </c>
      <c r="B78" s="4">
        <v>770073</v>
      </c>
      <c r="C78" s="4">
        <v>1</v>
      </c>
      <c r="D78" s="14">
        <v>3</v>
      </c>
      <c r="E78" s="6" t="str">
        <f t="shared" si="6"/>
        <v>接战区外圈</v>
      </c>
      <c r="F78" s="6" t="str">
        <f t="shared" si="5"/>
        <v>接战区外圈</v>
      </c>
      <c r="G78" s="6">
        <f t="shared" si="7"/>
        <v>5</v>
      </c>
      <c r="H78" s="6">
        <f t="shared" si="8"/>
        <v>100</v>
      </c>
      <c r="I78" s="6">
        <v>4</v>
      </c>
      <c r="J78" s="6">
        <f t="shared" si="9"/>
        <v>101</v>
      </c>
      <c r="K78" s="12"/>
      <c r="L78" s="12"/>
      <c r="M78" s="12"/>
      <c r="N78" s="12"/>
    </row>
    <row r="79" spans="1:14">
      <c r="A79" s="4">
        <v>750069</v>
      </c>
      <c r="B79" s="4">
        <v>770073</v>
      </c>
      <c r="C79" s="4">
        <v>1</v>
      </c>
      <c r="D79" s="14">
        <v>3</v>
      </c>
      <c r="E79" s="6" t="str">
        <f t="shared" si="6"/>
        <v>接战区外圈</v>
      </c>
      <c r="F79" s="6" t="str">
        <f t="shared" si="5"/>
        <v>接战区外圈</v>
      </c>
      <c r="G79" s="6">
        <f t="shared" si="7"/>
        <v>5</v>
      </c>
      <c r="H79" s="6">
        <f t="shared" si="8"/>
        <v>100</v>
      </c>
      <c r="I79" s="6">
        <v>7</v>
      </c>
      <c r="J79" s="6">
        <f t="shared" si="9"/>
        <v>101</v>
      </c>
      <c r="K79" s="12"/>
      <c r="L79" s="12"/>
      <c r="M79" s="12"/>
      <c r="N79" s="12"/>
    </row>
    <row r="80" spans="1:14">
      <c r="A80" s="4">
        <v>740070</v>
      </c>
      <c r="B80" s="4">
        <v>770073</v>
      </c>
      <c r="C80" s="4">
        <v>2</v>
      </c>
      <c r="D80" s="14">
        <v>2</v>
      </c>
      <c r="E80" s="6" t="str">
        <f t="shared" si="6"/>
        <v>接战区内圈</v>
      </c>
      <c r="F80" s="6" t="str">
        <f t="shared" si="5"/>
        <v>接战区内圈</v>
      </c>
      <c r="G80" s="6">
        <f t="shared" si="7"/>
        <v>5</v>
      </c>
      <c r="H80" s="6">
        <f t="shared" si="8"/>
        <v>100</v>
      </c>
      <c r="I80" s="6">
        <v>8</v>
      </c>
      <c r="J80" s="6">
        <f t="shared" si="9"/>
        <v>101</v>
      </c>
      <c r="K80" s="12"/>
      <c r="L80" s="12"/>
      <c r="M80" s="12"/>
      <c r="N80" s="12"/>
    </row>
    <row r="81" spans="1:14">
      <c r="A81" s="4">
        <v>730071</v>
      </c>
      <c r="B81" s="4">
        <v>770073</v>
      </c>
      <c r="C81" s="4">
        <v>1</v>
      </c>
      <c r="D81" s="14">
        <v>3</v>
      </c>
      <c r="E81" s="6" t="str">
        <f t="shared" si="6"/>
        <v>接战区外圈</v>
      </c>
      <c r="F81" s="6" t="str">
        <f t="shared" si="5"/>
        <v>接战区外圈</v>
      </c>
      <c r="G81" s="6">
        <f t="shared" si="7"/>
        <v>5</v>
      </c>
      <c r="H81" s="6">
        <f t="shared" si="8"/>
        <v>100</v>
      </c>
      <c r="I81" s="6">
        <v>8</v>
      </c>
      <c r="J81" s="6">
        <f t="shared" si="9"/>
        <v>101</v>
      </c>
      <c r="K81" s="12"/>
      <c r="L81" s="12"/>
      <c r="M81" s="12"/>
      <c r="N81" s="12"/>
    </row>
    <row r="82" spans="1:14">
      <c r="A82" s="4">
        <v>740071</v>
      </c>
      <c r="B82" s="4">
        <v>770073</v>
      </c>
      <c r="C82" s="4">
        <v>2</v>
      </c>
      <c r="D82" s="14">
        <v>2</v>
      </c>
      <c r="E82" s="6" t="str">
        <f t="shared" si="6"/>
        <v>接战区内圈</v>
      </c>
      <c r="F82" s="6" t="str">
        <f t="shared" si="5"/>
        <v>接战区内圈</v>
      </c>
      <c r="G82" s="6">
        <f t="shared" si="7"/>
        <v>5</v>
      </c>
      <c r="H82" s="6">
        <f t="shared" si="8"/>
        <v>100</v>
      </c>
      <c r="I82" s="6">
        <v>6</v>
      </c>
      <c r="J82" s="6">
        <f t="shared" si="9"/>
        <v>101</v>
      </c>
      <c r="K82" s="12"/>
      <c r="L82" s="12"/>
      <c r="M82" s="12"/>
      <c r="N82" s="12"/>
    </row>
    <row r="83" spans="1:14">
      <c r="A83" s="4">
        <v>750070</v>
      </c>
      <c r="B83" s="4">
        <v>770073</v>
      </c>
      <c r="C83" s="4">
        <v>2</v>
      </c>
      <c r="D83" s="14">
        <v>2</v>
      </c>
      <c r="E83" s="6" t="str">
        <f t="shared" si="6"/>
        <v>接战区内圈</v>
      </c>
      <c r="F83" s="6" t="str">
        <f t="shared" si="5"/>
        <v>接战区内圈</v>
      </c>
      <c r="G83" s="6">
        <f t="shared" si="7"/>
        <v>5</v>
      </c>
      <c r="H83" s="6">
        <f t="shared" si="8"/>
        <v>100</v>
      </c>
      <c r="I83" s="6">
        <v>1</v>
      </c>
      <c r="J83" s="6">
        <f t="shared" si="9"/>
        <v>101</v>
      </c>
      <c r="K83" s="12"/>
      <c r="L83" s="12"/>
      <c r="M83" s="12"/>
      <c r="N83" s="12"/>
    </row>
    <row r="84" spans="1:14">
      <c r="A84" s="4">
        <v>730072</v>
      </c>
      <c r="B84" s="4">
        <v>770073</v>
      </c>
      <c r="C84" s="4">
        <v>1</v>
      </c>
      <c r="D84" s="14">
        <v>3</v>
      </c>
      <c r="E84" s="6" t="str">
        <f t="shared" si="6"/>
        <v>接战区外圈</v>
      </c>
      <c r="F84" s="6" t="str">
        <f t="shared" si="5"/>
        <v>接战区外圈</v>
      </c>
      <c r="G84" s="6">
        <f t="shared" si="7"/>
        <v>5</v>
      </c>
      <c r="H84" s="6">
        <f t="shared" si="8"/>
        <v>100</v>
      </c>
      <c r="I84" s="6">
        <v>1</v>
      </c>
      <c r="J84" s="6">
        <f t="shared" si="9"/>
        <v>101</v>
      </c>
      <c r="K84" s="12"/>
      <c r="L84" s="12"/>
      <c r="M84" s="12"/>
      <c r="N84" s="12"/>
    </row>
    <row r="85" spans="1:14">
      <c r="A85" s="4">
        <v>760069</v>
      </c>
      <c r="B85" s="4">
        <v>770073</v>
      </c>
      <c r="C85" s="4">
        <v>1</v>
      </c>
      <c r="D85" s="14">
        <v>3</v>
      </c>
      <c r="E85" s="6" t="str">
        <f t="shared" si="6"/>
        <v>接战区外圈</v>
      </c>
      <c r="F85" s="6" t="str">
        <f t="shared" si="5"/>
        <v>接战区外圈</v>
      </c>
      <c r="G85" s="6">
        <f t="shared" si="7"/>
        <v>5</v>
      </c>
      <c r="H85" s="6">
        <f t="shared" si="8"/>
        <v>100</v>
      </c>
      <c r="I85" s="6">
        <v>5</v>
      </c>
      <c r="J85" s="6">
        <f t="shared" si="9"/>
        <v>101</v>
      </c>
      <c r="K85" s="12"/>
      <c r="L85" s="12"/>
      <c r="M85" s="12"/>
      <c r="N85" s="12"/>
    </row>
    <row r="86" spans="1:14">
      <c r="A86" s="4">
        <v>760070</v>
      </c>
      <c r="B86" s="4">
        <v>770073</v>
      </c>
      <c r="C86" s="4">
        <v>2</v>
      </c>
      <c r="D86" s="14">
        <v>2</v>
      </c>
      <c r="E86" s="6" t="str">
        <f t="shared" si="6"/>
        <v>接战区内圈</v>
      </c>
      <c r="F86" s="6" t="str">
        <f t="shared" si="5"/>
        <v>接战区内圈</v>
      </c>
      <c r="G86" s="6">
        <f t="shared" si="7"/>
        <v>5</v>
      </c>
      <c r="H86" s="6">
        <f t="shared" si="8"/>
        <v>100</v>
      </c>
      <c r="I86" s="6">
        <v>4</v>
      </c>
      <c r="J86" s="6">
        <f t="shared" si="9"/>
        <v>101</v>
      </c>
      <c r="K86" s="12"/>
      <c r="L86" s="12"/>
      <c r="M86" s="12"/>
      <c r="N86" s="12"/>
    </row>
    <row r="87" spans="1:14">
      <c r="A87" s="4">
        <v>740072</v>
      </c>
      <c r="B87" s="4">
        <v>770073</v>
      </c>
      <c r="C87" s="4">
        <v>2</v>
      </c>
      <c r="D87" s="14">
        <v>2</v>
      </c>
      <c r="E87" s="6" t="str">
        <f t="shared" si="6"/>
        <v>接战区内圈</v>
      </c>
      <c r="F87" s="6" t="str">
        <f t="shared" ref="F87:F107" si="10">IF(C87=1,"接战区外圈",IF(C87=2,"接战区内圈",IF(C87=4,"阻碍","建筑本身")))</f>
        <v>接战区内圈</v>
      </c>
      <c r="G87" s="6">
        <f t="shared" si="7"/>
        <v>5</v>
      </c>
      <c r="H87" s="6">
        <f t="shared" si="8"/>
        <v>100</v>
      </c>
      <c r="I87" s="6">
        <v>5</v>
      </c>
      <c r="J87" s="6">
        <f t="shared" si="9"/>
        <v>101</v>
      </c>
      <c r="K87" s="12"/>
      <c r="L87" s="12"/>
      <c r="M87" s="12"/>
      <c r="N87" s="12"/>
    </row>
    <row r="88" spans="1:14">
      <c r="A88" s="4">
        <v>750071</v>
      </c>
      <c r="B88" s="4">
        <v>770073</v>
      </c>
      <c r="C88" s="4">
        <v>2</v>
      </c>
      <c r="D88" s="14">
        <v>1</v>
      </c>
      <c r="E88" s="6" t="str">
        <f t="shared" si="6"/>
        <v>接战区内圈</v>
      </c>
      <c r="F88" s="6" t="str">
        <f t="shared" si="10"/>
        <v>接战区内圈</v>
      </c>
      <c r="G88" s="6">
        <f t="shared" si="7"/>
        <v>6</v>
      </c>
      <c r="H88" s="6">
        <f t="shared" si="8"/>
        <v>100</v>
      </c>
      <c r="I88" s="6">
        <v>4</v>
      </c>
      <c r="J88" s="6">
        <f t="shared" si="9"/>
        <v>288</v>
      </c>
      <c r="K88" s="12"/>
      <c r="L88" s="12"/>
      <c r="M88" s="12"/>
      <c r="N88" s="12"/>
    </row>
    <row r="89" spans="1:14">
      <c r="A89" s="4">
        <v>730073</v>
      </c>
      <c r="B89" s="4">
        <v>770073</v>
      </c>
      <c r="C89" s="4">
        <v>1</v>
      </c>
      <c r="D89" s="14">
        <v>3</v>
      </c>
      <c r="E89" s="6" t="str">
        <f t="shared" si="6"/>
        <v>接战区外圈</v>
      </c>
      <c r="F89" s="6" t="str">
        <f t="shared" si="10"/>
        <v>接战区外圈</v>
      </c>
      <c r="G89" s="6">
        <f t="shared" si="7"/>
        <v>5</v>
      </c>
      <c r="H89" s="6">
        <f t="shared" si="8"/>
        <v>100</v>
      </c>
      <c r="I89" s="6">
        <v>2</v>
      </c>
      <c r="J89" s="6">
        <f t="shared" si="9"/>
        <v>101</v>
      </c>
      <c r="K89" s="12"/>
      <c r="L89" s="12"/>
      <c r="M89" s="12"/>
      <c r="N89" s="12"/>
    </row>
    <row r="90" spans="1:14">
      <c r="A90" s="4">
        <v>770069</v>
      </c>
      <c r="B90" s="4">
        <v>770073</v>
      </c>
      <c r="C90" s="4">
        <v>1</v>
      </c>
      <c r="D90" s="14">
        <v>3</v>
      </c>
      <c r="E90" s="6" t="str">
        <f t="shared" si="6"/>
        <v>接战区外圈</v>
      </c>
      <c r="F90" s="6" t="str">
        <f t="shared" si="10"/>
        <v>接战区外圈</v>
      </c>
      <c r="G90" s="6">
        <f t="shared" si="7"/>
        <v>5</v>
      </c>
      <c r="H90" s="6">
        <f t="shared" si="8"/>
        <v>100</v>
      </c>
      <c r="I90" s="6">
        <v>7</v>
      </c>
      <c r="J90" s="6">
        <f t="shared" si="9"/>
        <v>101</v>
      </c>
      <c r="K90" s="12"/>
      <c r="L90" s="12"/>
      <c r="M90" s="12"/>
      <c r="N90" s="12"/>
    </row>
    <row r="91" spans="1:14">
      <c r="A91" s="4">
        <v>730074</v>
      </c>
      <c r="B91" s="4">
        <v>770073</v>
      </c>
      <c r="C91" s="4">
        <v>1</v>
      </c>
      <c r="D91" s="14">
        <v>3</v>
      </c>
      <c r="E91" s="6" t="str">
        <f t="shared" si="6"/>
        <v>接战区外圈</v>
      </c>
      <c r="F91" s="6" t="str">
        <f t="shared" si="10"/>
        <v>接战区外圈</v>
      </c>
      <c r="G91" s="6">
        <f t="shared" si="7"/>
        <v>5</v>
      </c>
      <c r="H91" s="6">
        <f t="shared" si="8"/>
        <v>100</v>
      </c>
      <c r="I91" s="6">
        <v>5</v>
      </c>
      <c r="J91" s="6">
        <f t="shared" si="9"/>
        <v>101</v>
      </c>
      <c r="K91" s="12"/>
      <c r="L91" s="12"/>
      <c r="M91" s="12"/>
      <c r="N91" s="12"/>
    </row>
    <row r="92" spans="1:14">
      <c r="A92" s="4">
        <v>780069</v>
      </c>
      <c r="B92" s="4">
        <v>770073</v>
      </c>
      <c r="C92" s="4">
        <v>1</v>
      </c>
      <c r="D92" s="14">
        <v>3</v>
      </c>
      <c r="E92" s="6" t="str">
        <f t="shared" si="6"/>
        <v>接战区外圈</v>
      </c>
      <c r="F92" s="6" t="str">
        <f t="shared" si="10"/>
        <v>接战区外圈</v>
      </c>
      <c r="G92" s="6">
        <f t="shared" si="7"/>
        <v>5</v>
      </c>
      <c r="H92" s="6">
        <f t="shared" si="8"/>
        <v>100</v>
      </c>
      <c r="I92" s="6">
        <v>2</v>
      </c>
      <c r="J92" s="6">
        <f t="shared" si="9"/>
        <v>101</v>
      </c>
      <c r="K92" s="12"/>
      <c r="L92" s="12"/>
      <c r="M92" s="12"/>
      <c r="N92" s="12"/>
    </row>
    <row r="93" spans="1:14">
      <c r="A93" s="4">
        <v>750072</v>
      </c>
      <c r="B93" s="4">
        <v>770073</v>
      </c>
      <c r="C93" s="4">
        <v>2</v>
      </c>
      <c r="D93" s="14">
        <v>1</v>
      </c>
      <c r="E93" s="6" t="str">
        <f t="shared" si="6"/>
        <v>接战区内圈</v>
      </c>
      <c r="F93" s="6" t="str">
        <f t="shared" si="10"/>
        <v>接战区内圈</v>
      </c>
      <c r="G93" s="6">
        <f t="shared" si="7"/>
        <v>6</v>
      </c>
      <c r="H93" s="6">
        <f t="shared" si="8"/>
        <v>100</v>
      </c>
      <c r="I93" s="6">
        <v>7</v>
      </c>
      <c r="J93" s="6">
        <f t="shared" si="9"/>
        <v>288</v>
      </c>
      <c r="K93" s="12"/>
      <c r="L93" s="12"/>
      <c r="M93" s="12"/>
      <c r="N93" s="12"/>
    </row>
    <row r="94" spans="1:14">
      <c r="A94" s="4">
        <v>760071</v>
      </c>
      <c r="B94" s="4">
        <v>770073</v>
      </c>
      <c r="C94" s="4">
        <v>2</v>
      </c>
      <c r="D94" s="14">
        <v>1</v>
      </c>
      <c r="E94" s="6" t="str">
        <f t="shared" si="6"/>
        <v>接战区内圈</v>
      </c>
      <c r="F94" s="6" t="str">
        <f t="shared" si="10"/>
        <v>接战区内圈</v>
      </c>
      <c r="G94" s="6">
        <f t="shared" si="7"/>
        <v>6</v>
      </c>
      <c r="H94" s="6">
        <f t="shared" si="8"/>
        <v>100</v>
      </c>
      <c r="I94" s="6">
        <v>7</v>
      </c>
      <c r="J94" s="6">
        <f t="shared" si="9"/>
        <v>288</v>
      </c>
      <c r="K94" s="12"/>
      <c r="L94" s="12"/>
      <c r="M94" s="12"/>
      <c r="N94" s="12"/>
    </row>
    <row r="95" spans="1:14">
      <c r="A95" s="4">
        <v>740073</v>
      </c>
      <c r="B95" s="4">
        <v>770073</v>
      </c>
      <c r="C95" s="4">
        <v>2</v>
      </c>
      <c r="D95" s="14">
        <v>2</v>
      </c>
      <c r="E95" s="6" t="str">
        <f t="shared" si="6"/>
        <v>接战区内圈</v>
      </c>
      <c r="F95" s="6" t="str">
        <f t="shared" si="10"/>
        <v>接战区内圈</v>
      </c>
      <c r="G95" s="6">
        <f t="shared" si="7"/>
        <v>5</v>
      </c>
      <c r="H95" s="6">
        <f t="shared" si="8"/>
        <v>100</v>
      </c>
      <c r="I95" s="6">
        <v>2</v>
      </c>
      <c r="J95" s="6">
        <f t="shared" si="9"/>
        <v>101</v>
      </c>
      <c r="K95" s="12"/>
      <c r="L95" s="12"/>
      <c r="M95" s="12"/>
      <c r="N95" s="12"/>
    </row>
    <row r="96" spans="1:14">
      <c r="A96" s="4">
        <v>770070</v>
      </c>
      <c r="B96" s="4">
        <v>770073</v>
      </c>
      <c r="C96" s="4">
        <v>2</v>
      </c>
      <c r="D96" s="14">
        <v>2</v>
      </c>
      <c r="E96" s="6" t="str">
        <f t="shared" si="6"/>
        <v>接战区内圈</v>
      </c>
      <c r="F96" s="6" t="str">
        <f t="shared" si="10"/>
        <v>接战区内圈</v>
      </c>
      <c r="G96" s="6">
        <f t="shared" si="7"/>
        <v>5</v>
      </c>
      <c r="H96" s="6">
        <f t="shared" si="8"/>
        <v>100</v>
      </c>
      <c r="I96" s="6">
        <v>5</v>
      </c>
      <c r="J96" s="6">
        <f t="shared" si="9"/>
        <v>101</v>
      </c>
      <c r="K96" s="12"/>
      <c r="L96" s="12"/>
      <c r="M96" s="12"/>
      <c r="N96" s="12"/>
    </row>
    <row r="97" spans="1:14">
      <c r="A97" s="4">
        <v>770071</v>
      </c>
      <c r="B97" s="4">
        <v>770073</v>
      </c>
      <c r="C97" s="4">
        <v>2</v>
      </c>
      <c r="D97" s="14">
        <v>1</v>
      </c>
      <c r="E97" s="6" t="str">
        <f t="shared" si="6"/>
        <v>接战区内圈</v>
      </c>
      <c r="F97" s="6" t="str">
        <f t="shared" si="10"/>
        <v>接战区内圈</v>
      </c>
      <c r="G97" s="6">
        <f t="shared" si="7"/>
        <v>6</v>
      </c>
      <c r="H97" s="6">
        <f t="shared" si="8"/>
        <v>100</v>
      </c>
      <c r="I97" s="6">
        <v>3</v>
      </c>
      <c r="J97" s="6">
        <f t="shared" si="9"/>
        <v>288</v>
      </c>
      <c r="K97" s="12"/>
      <c r="L97" s="12"/>
      <c r="M97" s="12"/>
      <c r="N97" s="12"/>
    </row>
    <row r="98" spans="1:14">
      <c r="A98" s="4">
        <v>740074</v>
      </c>
      <c r="B98" s="4">
        <v>770073</v>
      </c>
      <c r="C98" s="4">
        <v>2</v>
      </c>
      <c r="D98" s="14">
        <v>2</v>
      </c>
      <c r="E98" s="6" t="str">
        <f t="shared" si="6"/>
        <v>接战区内圈</v>
      </c>
      <c r="F98" s="6" t="str">
        <f t="shared" si="10"/>
        <v>接战区内圈</v>
      </c>
      <c r="G98" s="6">
        <f t="shared" si="7"/>
        <v>5</v>
      </c>
      <c r="H98" s="6">
        <f t="shared" si="8"/>
        <v>100</v>
      </c>
      <c r="I98" s="6">
        <v>4</v>
      </c>
      <c r="J98" s="6">
        <f t="shared" si="9"/>
        <v>101</v>
      </c>
      <c r="K98" s="12"/>
      <c r="L98" s="12"/>
      <c r="M98" s="12"/>
      <c r="N98" s="12"/>
    </row>
    <row r="99" spans="1:14">
      <c r="A99" s="4">
        <v>750073</v>
      </c>
      <c r="B99" s="4">
        <v>770073</v>
      </c>
      <c r="C99" s="4">
        <v>2</v>
      </c>
      <c r="D99" s="14">
        <v>1</v>
      </c>
      <c r="E99" s="6" t="str">
        <f t="shared" si="6"/>
        <v>接战区内圈</v>
      </c>
      <c r="F99" s="6" t="str">
        <f t="shared" si="10"/>
        <v>接战区内圈</v>
      </c>
      <c r="G99" s="6">
        <f t="shared" si="7"/>
        <v>6</v>
      </c>
      <c r="H99" s="6">
        <f t="shared" si="8"/>
        <v>100</v>
      </c>
      <c r="I99" s="6">
        <v>1</v>
      </c>
      <c r="J99" s="6">
        <f t="shared" si="9"/>
        <v>288</v>
      </c>
      <c r="K99" s="12"/>
      <c r="L99" s="12"/>
      <c r="M99" s="12"/>
      <c r="N99" s="12"/>
    </row>
    <row r="100" spans="1:14">
      <c r="A100" s="4">
        <v>790069</v>
      </c>
      <c r="B100" s="4">
        <v>770073</v>
      </c>
      <c r="C100" s="4">
        <v>1</v>
      </c>
      <c r="D100" s="14">
        <v>3</v>
      </c>
      <c r="E100" s="6" t="str">
        <f t="shared" si="6"/>
        <v>接战区外圈</v>
      </c>
      <c r="F100" s="6" t="str">
        <f t="shared" si="10"/>
        <v>接战区外圈</v>
      </c>
      <c r="G100" s="6">
        <f t="shared" si="7"/>
        <v>5</v>
      </c>
      <c r="H100" s="6">
        <f t="shared" si="8"/>
        <v>100</v>
      </c>
      <c r="I100" s="6">
        <v>5</v>
      </c>
      <c r="J100" s="6">
        <f t="shared" si="9"/>
        <v>101</v>
      </c>
      <c r="K100" s="12"/>
      <c r="L100" s="12"/>
      <c r="M100" s="12"/>
      <c r="N100" s="12"/>
    </row>
    <row r="101" spans="1:14">
      <c r="A101" s="4">
        <v>780070</v>
      </c>
      <c r="B101" s="4">
        <v>770073</v>
      </c>
      <c r="C101" s="4">
        <v>2</v>
      </c>
      <c r="D101" s="14">
        <v>2</v>
      </c>
      <c r="E101" s="6" t="str">
        <f t="shared" si="6"/>
        <v>接战区内圈</v>
      </c>
      <c r="F101" s="6" t="str">
        <f t="shared" si="10"/>
        <v>接战区内圈</v>
      </c>
      <c r="G101" s="6">
        <f t="shared" si="7"/>
        <v>5</v>
      </c>
      <c r="H101" s="6">
        <f t="shared" si="8"/>
        <v>100</v>
      </c>
      <c r="I101" s="6">
        <v>6</v>
      </c>
      <c r="J101" s="6">
        <f t="shared" si="9"/>
        <v>101</v>
      </c>
      <c r="K101" s="12"/>
      <c r="L101" s="12"/>
      <c r="M101" s="12"/>
      <c r="N101" s="12"/>
    </row>
    <row r="102" spans="1:14">
      <c r="A102" s="4">
        <v>730075</v>
      </c>
      <c r="B102" s="4">
        <v>770073</v>
      </c>
      <c r="C102" s="4">
        <v>1</v>
      </c>
      <c r="D102" s="14">
        <v>3</v>
      </c>
      <c r="E102" s="6" t="str">
        <f t="shared" si="6"/>
        <v>接战区外圈</v>
      </c>
      <c r="F102" s="6" t="str">
        <f t="shared" si="10"/>
        <v>接战区外圈</v>
      </c>
      <c r="G102" s="6">
        <f t="shared" si="7"/>
        <v>5</v>
      </c>
      <c r="H102" s="6">
        <f t="shared" si="8"/>
        <v>100</v>
      </c>
      <c r="I102" s="6">
        <v>2</v>
      </c>
      <c r="J102" s="6">
        <f t="shared" si="9"/>
        <v>101</v>
      </c>
      <c r="K102" s="12"/>
      <c r="L102" s="12"/>
      <c r="M102" s="12"/>
      <c r="N102" s="12"/>
    </row>
    <row r="103" spans="1:14">
      <c r="A103" s="4">
        <v>780071</v>
      </c>
      <c r="B103" s="4">
        <v>770073</v>
      </c>
      <c r="C103" s="4">
        <v>2</v>
      </c>
      <c r="D103" s="14">
        <v>1</v>
      </c>
      <c r="E103" s="6" t="str">
        <f t="shared" si="6"/>
        <v>接战区内圈</v>
      </c>
      <c r="F103" s="6" t="str">
        <f t="shared" si="10"/>
        <v>接战区内圈</v>
      </c>
      <c r="G103" s="6">
        <f t="shared" si="7"/>
        <v>6</v>
      </c>
      <c r="H103" s="6">
        <f t="shared" si="8"/>
        <v>100</v>
      </c>
      <c r="I103" s="6">
        <v>2</v>
      </c>
      <c r="J103" s="6">
        <f t="shared" si="9"/>
        <v>288</v>
      </c>
      <c r="K103" s="12"/>
      <c r="L103" s="12"/>
      <c r="M103" s="12"/>
      <c r="N103" s="12"/>
    </row>
    <row r="104" spans="1:14">
      <c r="A104" s="4">
        <v>800069</v>
      </c>
      <c r="B104" s="4">
        <v>770073</v>
      </c>
      <c r="C104" s="4">
        <v>1</v>
      </c>
      <c r="D104" s="14">
        <v>3</v>
      </c>
      <c r="E104" s="6" t="str">
        <f t="shared" si="6"/>
        <v>接战区外圈</v>
      </c>
      <c r="F104" s="6" t="str">
        <f t="shared" si="10"/>
        <v>接战区外圈</v>
      </c>
      <c r="G104" s="6">
        <f t="shared" si="7"/>
        <v>5</v>
      </c>
      <c r="H104" s="6">
        <f t="shared" si="8"/>
        <v>100</v>
      </c>
      <c r="I104" s="6">
        <v>2</v>
      </c>
      <c r="J104" s="6">
        <f t="shared" si="9"/>
        <v>101</v>
      </c>
      <c r="K104" s="12"/>
      <c r="L104" s="12"/>
      <c r="M104" s="12"/>
      <c r="N104" s="12"/>
    </row>
    <row r="105" spans="1:14">
      <c r="A105" s="4">
        <v>790070</v>
      </c>
      <c r="B105" s="4">
        <v>770073</v>
      </c>
      <c r="C105" s="4">
        <v>2</v>
      </c>
      <c r="D105" s="14">
        <v>2</v>
      </c>
      <c r="E105" s="6" t="str">
        <f t="shared" si="6"/>
        <v>接战区内圈</v>
      </c>
      <c r="F105" s="6" t="str">
        <f t="shared" si="10"/>
        <v>接战区内圈</v>
      </c>
      <c r="G105" s="6">
        <f t="shared" si="7"/>
        <v>5</v>
      </c>
      <c r="H105" s="6">
        <f t="shared" si="8"/>
        <v>100</v>
      </c>
      <c r="I105" s="6">
        <v>1</v>
      </c>
      <c r="J105" s="6">
        <f t="shared" si="9"/>
        <v>101</v>
      </c>
      <c r="K105" s="12"/>
      <c r="L105" s="12"/>
      <c r="M105" s="12"/>
      <c r="N105" s="12"/>
    </row>
    <row r="106" spans="1:14">
      <c r="A106" s="4">
        <v>740075</v>
      </c>
      <c r="B106" s="4">
        <v>770073</v>
      </c>
      <c r="C106" s="4">
        <v>2</v>
      </c>
      <c r="D106" s="14">
        <v>2</v>
      </c>
      <c r="E106" s="6" t="str">
        <f t="shared" si="6"/>
        <v>接战区内圈</v>
      </c>
      <c r="F106" s="6" t="str">
        <f t="shared" si="10"/>
        <v>接战区内圈</v>
      </c>
      <c r="G106" s="6">
        <f t="shared" si="7"/>
        <v>5</v>
      </c>
      <c r="H106" s="6">
        <f t="shared" si="8"/>
        <v>100</v>
      </c>
      <c r="I106" s="6">
        <v>2</v>
      </c>
      <c r="J106" s="6">
        <f t="shared" si="9"/>
        <v>101</v>
      </c>
      <c r="K106" s="12"/>
      <c r="L106" s="12"/>
      <c r="M106" s="12"/>
      <c r="N106" s="12"/>
    </row>
    <row r="107" spans="1:14">
      <c r="A107" s="4">
        <v>730076</v>
      </c>
      <c r="B107" s="4">
        <v>770073</v>
      </c>
      <c r="C107" s="4">
        <v>1</v>
      </c>
      <c r="D107" s="14">
        <v>3</v>
      </c>
      <c r="E107" s="6" t="str">
        <f t="shared" si="6"/>
        <v>接战区外圈</v>
      </c>
      <c r="F107" s="6" t="str">
        <f t="shared" si="10"/>
        <v>接战区外圈</v>
      </c>
      <c r="G107" s="6">
        <f t="shared" si="7"/>
        <v>5</v>
      </c>
      <c r="H107" s="6">
        <f t="shared" si="8"/>
        <v>100</v>
      </c>
      <c r="I107" s="6">
        <v>4</v>
      </c>
      <c r="J107" s="6">
        <f t="shared" si="9"/>
        <v>101</v>
      </c>
      <c r="K107" s="12"/>
      <c r="L107" s="12"/>
      <c r="M107" s="12"/>
      <c r="N107" s="12"/>
    </row>
    <row r="108" spans="1:14">
      <c r="A108" s="4">
        <v>750074</v>
      </c>
      <c r="B108" s="4">
        <v>770073</v>
      </c>
      <c r="C108" s="4">
        <v>2</v>
      </c>
      <c r="D108" s="14">
        <v>1</v>
      </c>
      <c r="E108" s="6" t="str">
        <f t="shared" ref="E108:E171" si="11">IF(C108=1,"接战区外圈",IF(C108=2,"接战区内圈",IF(C108=4,"阻碍","建筑本身")))</f>
        <v>接战区内圈</v>
      </c>
      <c r="F108" s="6" t="str">
        <f t="shared" ref="F108:F171" si="12">IF(C108=1,"接战区外圈",IF(C108=2,"接战区内圈",IF(C108=4,"阻碍","建筑本身")))</f>
        <v>接战区内圈</v>
      </c>
      <c r="G108" s="6">
        <f t="shared" si="7"/>
        <v>6</v>
      </c>
      <c r="H108" s="6">
        <f t="shared" si="8"/>
        <v>100</v>
      </c>
      <c r="I108" s="6">
        <v>1</v>
      </c>
      <c r="J108" s="6">
        <f t="shared" si="9"/>
        <v>288</v>
      </c>
      <c r="K108" s="12"/>
      <c r="L108" s="12"/>
      <c r="M108" s="12"/>
      <c r="N108" s="12"/>
    </row>
    <row r="109" spans="1:14">
      <c r="A109" s="4">
        <v>730077</v>
      </c>
      <c r="B109" s="4">
        <v>770073</v>
      </c>
      <c r="C109" s="4">
        <v>1</v>
      </c>
      <c r="D109" s="14">
        <v>3</v>
      </c>
      <c r="E109" s="6" t="str">
        <f t="shared" si="11"/>
        <v>接战区外圈</v>
      </c>
      <c r="F109" s="6" t="str">
        <f t="shared" si="12"/>
        <v>接战区外圈</v>
      </c>
      <c r="G109" s="6">
        <f t="shared" si="7"/>
        <v>5</v>
      </c>
      <c r="H109" s="6">
        <f t="shared" si="8"/>
        <v>100</v>
      </c>
      <c r="I109" s="6">
        <v>1</v>
      </c>
      <c r="J109" s="6">
        <f t="shared" si="9"/>
        <v>101</v>
      </c>
      <c r="K109" s="12"/>
      <c r="L109" s="12"/>
      <c r="M109" s="12"/>
      <c r="N109" s="12"/>
    </row>
    <row r="110" spans="1:14">
      <c r="A110" s="4">
        <v>800070</v>
      </c>
      <c r="B110" s="4">
        <v>770073</v>
      </c>
      <c r="C110" s="4">
        <v>2</v>
      </c>
      <c r="D110" s="14">
        <v>2</v>
      </c>
      <c r="E110" s="6" t="str">
        <f t="shared" si="11"/>
        <v>接战区内圈</v>
      </c>
      <c r="F110" s="6" t="str">
        <f t="shared" si="12"/>
        <v>接战区内圈</v>
      </c>
      <c r="G110" s="6">
        <f t="shared" si="7"/>
        <v>5</v>
      </c>
      <c r="H110" s="6">
        <f t="shared" si="8"/>
        <v>100</v>
      </c>
      <c r="I110" s="6">
        <v>1</v>
      </c>
      <c r="J110" s="6">
        <f t="shared" si="9"/>
        <v>101</v>
      </c>
      <c r="K110" s="12"/>
      <c r="L110" s="12"/>
      <c r="M110" s="12"/>
      <c r="N110" s="12"/>
    </row>
    <row r="111" spans="1:14">
      <c r="A111" s="4">
        <v>790071</v>
      </c>
      <c r="B111" s="4">
        <v>770073</v>
      </c>
      <c r="C111" s="4">
        <v>2</v>
      </c>
      <c r="D111" s="14">
        <v>1</v>
      </c>
      <c r="E111" s="6" t="str">
        <f t="shared" si="11"/>
        <v>接战区内圈</v>
      </c>
      <c r="F111" s="6" t="str">
        <f t="shared" si="12"/>
        <v>接战区内圈</v>
      </c>
      <c r="G111" s="6">
        <f t="shared" si="7"/>
        <v>6</v>
      </c>
      <c r="H111" s="6">
        <f t="shared" si="8"/>
        <v>100</v>
      </c>
      <c r="I111" s="6">
        <v>1</v>
      </c>
      <c r="J111" s="6">
        <f t="shared" si="9"/>
        <v>288</v>
      </c>
      <c r="K111" s="12"/>
      <c r="L111" s="12"/>
      <c r="M111" s="12"/>
      <c r="N111" s="12"/>
    </row>
    <row r="112" spans="1:14">
      <c r="A112" s="4">
        <v>740076</v>
      </c>
      <c r="B112" s="4">
        <v>770073</v>
      </c>
      <c r="C112" s="4">
        <v>2</v>
      </c>
      <c r="D112" s="14">
        <v>2</v>
      </c>
      <c r="E112" s="6" t="str">
        <f t="shared" si="11"/>
        <v>接战区内圈</v>
      </c>
      <c r="F112" s="6" t="str">
        <f t="shared" si="12"/>
        <v>接战区内圈</v>
      </c>
      <c r="G112" s="6">
        <f t="shared" si="7"/>
        <v>5</v>
      </c>
      <c r="H112" s="6">
        <f t="shared" si="8"/>
        <v>100</v>
      </c>
      <c r="I112" s="6">
        <v>1</v>
      </c>
      <c r="J112" s="6">
        <f t="shared" si="9"/>
        <v>101</v>
      </c>
      <c r="K112" s="12"/>
      <c r="L112" s="12"/>
      <c r="M112" s="12"/>
      <c r="N112" s="12"/>
    </row>
    <row r="113" spans="1:14">
      <c r="A113" s="4">
        <v>810069</v>
      </c>
      <c r="B113" s="4">
        <v>770073</v>
      </c>
      <c r="C113" s="4">
        <v>1</v>
      </c>
      <c r="D113" s="14">
        <v>3</v>
      </c>
      <c r="E113" s="6" t="str">
        <f t="shared" si="11"/>
        <v>接战区外圈</v>
      </c>
      <c r="F113" s="6" t="str">
        <f t="shared" si="12"/>
        <v>接战区外圈</v>
      </c>
      <c r="G113" s="6">
        <f t="shared" si="7"/>
        <v>5</v>
      </c>
      <c r="H113" s="6">
        <f t="shared" si="8"/>
        <v>100</v>
      </c>
      <c r="I113" s="6">
        <v>1</v>
      </c>
      <c r="J113" s="6">
        <f t="shared" si="9"/>
        <v>101</v>
      </c>
      <c r="K113" s="12"/>
      <c r="L113" s="12"/>
      <c r="M113" s="12"/>
      <c r="N113" s="12"/>
    </row>
    <row r="114" spans="1:14">
      <c r="A114" s="4">
        <v>750075</v>
      </c>
      <c r="B114" s="4">
        <v>770073</v>
      </c>
      <c r="C114" s="4">
        <v>2</v>
      </c>
      <c r="D114" s="14">
        <v>1</v>
      </c>
      <c r="E114" s="6" t="str">
        <f t="shared" si="11"/>
        <v>接战区内圈</v>
      </c>
      <c r="F114" s="6" t="str">
        <f t="shared" si="12"/>
        <v>接战区内圈</v>
      </c>
      <c r="G114" s="6">
        <f t="shared" si="7"/>
        <v>6</v>
      </c>
      <c r="H114" s="6">
        <f t="shared" si="8"/>
        <v>100</v>
      </c>
      <c r="I114" s="6">
        <v>1</v>
      </c>
      <c r="J114" s="6">
        <f t="shared" si="9"/>
        <v>288</v>
      </c>
      <c r="K114" s="12"/>
      <c r="L114" s="12"/>
      <c r="M114" s="12"/>
      <c r="N114" s="12"/>
    </row>
    <row r="115" spans="1:14">
      <c r="A115" s="4">
        <v>750076</v>
      </c>
      <c r="B115" s="4">
        <v>770073</v>
      </c>
      <c r="C115" s="4">
        <v>2</v>
      </c>
      <c r="D115" s="14">
        <v>2</v>
      </c>
      <c r="E115" s="6" t="str">
        <f t="shared" si="11"/>
        <v>接战区内圈</v>
      </c>
      <c r="F115" s="6" t="str">
        <f t="shared" si="12"/>
        <v>接战区内圈</v>
      </c>
      <c r="G115" s="6">
        <f t="shared" si="7"/>
        <v>5</v>
      </c>
      <c r="H115" s="6">
        <f t="shared" si="8"/>
        <v>100</v>
      </c>
      <c r="I115" s="6">
        <v>1</v>
      </c>
      <c r="J115" s="6">
        <f t="shared" si="9"/>
        <v>101</v>
      </c>
      <c r="K115" s="12"/>
      <c r="L115" s="12"/>
      <c r="M115" s="12"/>
      <c r="N115" s="12"/>
    </row>
    <row r="116" spans="1:14">
      <c r="A116" s="4">
        <v>800071</v>
      </c>
      <c r="B116" s="4">
        <v>770073</v>
      </c>
      <c r="C116" s="4">
        <v>2</v>
      </c>
      <c r="D116" s="14">
        <v>2</v>
      </c>
      <c r="E116" s="6" t="str">
        <f t="shared" si="11"/>
        <v>接战区内圈</v>
      </c>
      <c r="F116" s="6" t="str">
        <f t="shared" si="12"/>
        <v>接战区内圈</v>
      </c>
      <c r="G116" s="6">
        <f t="shared" si="7"/>
        <v>5</v>
      </c>
      <c r="H116" s="6">
        <f t="shared" si="8"/>
        <v>100</v>
      </c>
      <c r="I116" s="6">
        <v>1</v>
      </c>
      <c r="J116" s="6">
        <f t="shared" si="9"/>
        <v>101</v>
      </c>
      <c r="K116" s="12"/>
      <c r="L116" s="12"/>
      <c r="M116" s="12"/>
      <c r="N116" s="12"/>
    </row>
    <row r="117" spans="1:14">
      <c r="A117" s="4">
        <v>740077</v>
      </c>
      <c r="B117" s="4">
        <v>770073</v>
      </c>
      <c r="C117" s="4">
        <v>1</v>
      </c>
      <c r="D117" s="14">
        <v>3</v>
      </c>
      <c r="E117" s="6" t="str">
        <f t="shared" si="11"/>
        <v>接战区外圈</v>
      </c>
      <c r="F117" s="6" t="str">
        <f t="shared" si="12"/>
        <v>接战区外圈</v>
      </c>
      <c r="G117" s="6">
        <f t="shared" si="7"/>
        <v>5</v>
      </c>
      <c r="H117" s="6">
        <f t="shared" si="8"/>
        <v>100</v>
      </c>
      <c r="I117" s="6">
        <v>1</v>
      </c>
      <c r="J117" s="6">
        <f t="shared" si="9"/>
        <v>101</v>
      </c>
      <c r="K117" s="12"/>
      <c r="L117" s="12"/>
      <c r="M117" s="12"/>
      <c r="N117" s="12"/>
    </row>
    <row r="118" spans="1:14">
      <c r="A118" s="4">
        <v>810070</v>
      </c>
      <c r="B118" s="4">
        <v>770073</v>
      </c>
      <c r="C118" s="4">
        <v>1</v>
      </c>
      <c r="D118" s="14">
        <v>3</v>
      </c>
      <c r="E118" s="6" t="str">
        <f t="shared" si="11"/>
        <v>接战区外圈</v>
      </c>
      <c r="F118" s="6" t="str">
        <f t="shared" si="12"/>
        <v>接战区外圈</v>
      </c>
      <c r="G118" s="6">
        <f t="shared" si="7"/>
        <v>5</v>
      </c>
      <c r="H118" s="6">
        <f t="shared" si="8"/>
        <v>100</v>
      </c>
      <c r="I118" s="6">
        <v>1</v>
      </c>
      <c r="J118" s="6">
        <f t="shared" si="9"/>
        <v>101</v>
      </c>
      <c r="K118" s="12"/>
      <c r="L118" s="12"/>
      <c r="M118" s="12"/>
      <c r="N118" s="12"/>
    </row>
    <row r="119" spans="1:14">
      <c r="A119" s="4">
        <v>790072</v>
      </c>
      <c r="B119" s="4">
        <v>770073</v>
      </c>
      <c r="C119" s="4">
        <v>2</v>
      </c>
      <c r="D119" s="14">
        <v>1</v>
      </c>
      <c r="E119" s="6" t="str">
        <f t="shared" si="11"/>
        <v>接战区内圈</v>
      </c>
      <c r="F119" s="6" t="str">
        <f t="shared" si="12"/>
        <v>接战区内圈</v>
      </c>
      <c r="G119" s="6">
        <f t="shared" si="7"/>
        <v>6</v>
      </c>
      <c r="H119" s="6">
        <f t="shared" si="8"/>
        <v>100</v>
      </c>
      <c r="I119" s="6">
        <v>1</v>
      </c>
      <c r="J119" s="6">
        <f t="shared" si="9"/>
        <v>288</v>
      </c>
      <c r="K119" s="12"/>
      <c r="L119" s="12"/>
      <c r="M119" s="12"/>
      <c r="N119" s="12"/>
    </row>
    <row r="120" spans="1:14">
      <c r="A120" s="4">
        <v>760075</v>
      </c>
      <c r="B120" s="4">
        <v>770073</v>
      </c>
      <c r="C120" s="4">
        <v>2</v>
      </c>
      <c r="D120" s="14">
        <v>1</v>
      </c>
      <c r="E120" s="6" t="str">
        <f t="shared" si="11"/>
        <v>接战区内圈</v>
      </c>
      <c r="F120" s="6" t="str">
        <f t="shared" si="12"/>
        <v>接战区内圈</v>
      </c>
      <c r="G120" s="6">
        <f t="shared" si="7"/>
        <v>6</v>
      </c>
      <c r="H120" s="6">
        <f t="shared" si="8"/>
        <v>100</v>
      </c>
      <c r="I120" s="6">
        <v>1</v>
      </c>
      <c r="J120" s="6">
        <f t="shared" si="9"/>
        <v>288</v>
      </c>
      <c r="K120" s="12"/>
      <c r="L120" s="12"/>
      <c r="M120" s="12"/>
      <c r="N120" s="12"/>
    </row>
    <row r="121" spans="1:14">
      <c r="A121" s="4">
        <v>810071</v>
      </c>
      <c r="B121" s="4">
        <v>770073</v>
      </c>
      <c r="C121" s="4">
        <v>1</v>
      </c>
      <c r="D121" s="14">
        <v>3</v>
      </c>
      <c r="E121" s="6" t="str">
        <f t="shared" si="11"/>
        <v>接战区外圈</v>
      </c>
      <c r="F121" s="6" t="str">
        <f t="shared" si="12"/>
        <v>接战区外圈</v>
      </c>
      <c r="G121" s="6">
        <f t="shared" si="7"/>
        <v>5</v>
      </c>
      <c r="H121" s="6">
        <f t="shared" si="8"/>
        <v>100</v>
      </c>
      <c r="I121" s="6">
        <v>1</v>
      </c>
      <c r="J121" s="6">
        <f t="shared" si="9"/>
        <v>101</v>
      </c>
      <c r="K121" s="12"/>
      <c r="L121" s="12"/>
      <c r="M121" s="12"/>
      <c r="N121" s="12"/>
    </row>
    <row r="122" spans="1:14">
      <c r="A122" s="4">
        <v>760076</v>
      </c>
      <c r="B122" s="4">
        <v>770073</v>
      </c>
      <c r="C122" s="4">
        <v>2</v>
      </c>
      <c r="D122" s="14">
        <v>2</v>
      </c>
      <c r="E122" s="6" t="str">
        <f t="shared" si="11"/>
        <v>接战区内圈</v>
      </c>
      <c r="F122" s="6" t="str">
        <f t="shared" si="12"/>
        <v>接战区内圈</v>
      </c>
      <c r="G122" s="6">
        <f t="shared" si="7"/>
        <v>5</v>
      </c>
      <c r="H122" s="6">
        <f t="shared" si="8"/>
        <v>100</v>
      </c>
      <c r="I122" s="6">
        <v>1</v>
      </c>
      <c r="J122" s="6">
        <f t="shared" si="9"/>
        <v>101</v>
      </c>
      <c r="K122" s="12"/>
      <c r="L122" s="12"/>
      <c r="M122" s="12"/>
      <c r="N122" s="12"/>
    </row>
    <row r="123" spans="1:14">
      <c r="A123" s="4">
        <v>790073</v>
      </c>
      <c r="B123" s="4">
        <v>770073</v>
      </c>
      <c r="C123" s="4">
        <v>2</v>
      </c>
      <c r="D123" s="14">
        <v>1</v>
      </c>
      <c r="E123" s="6" t="str">
        <f t="shared" si="11"/>
        <v>接战区内圈</v>
      </c>
      <c r="F123" s="6" t="str">
        <f t="shared" si="12"/>
        <v>接战区内圈</v>
      </c>
      <c r="G123" s="6">
        <f t="shared" si="7"/>
        <v>6</v>
      </c>
      <c r="H123" s="6">
        <f t="shared" si="8"/>
        <v>100</v>
      </c>
      <c r="I123" s="6">
        <v>1</v>
      </c>
      <c r="J123" s="6">
        <f t="shared" si="9"/>
        <v>288</v>
      </c>
      <c r="K123" s="12"/>
      <c r="L123" s="12"/>
      <c r="M123" s="12"/>
      <c r="N123" s="12"/>
    </row>
    <row r="124" spans="1:14">
      <c r="A124" s="4">
        <v>770075</v>
      </c>
      <c r="B124" s="4">
        <v>770073</v>
      </c>
      <c r="C124" s="4">
        <v>2</v>
      </c>
      <c r="D124" s="14">
        <v>1</v>
      </c>
      <c r="E124" s="6" t="str">
        <f t="shared" si="11"/>
        <v>接战区内圈</v>
      </c>
      <c r="F124" s="6" t="str">
        <f t="shared" si="12"/>
        <v>接战区内圈</v>
      </c>
      <c r="G124" s="6">
        <f t="shared" si="7"/>
        <v>6</v>
      </c>
      <c r="H124" s="6">
        <f t="shared" si="8"/>
        <v>100</v>
      </c>
      <c r="I124" s="6">
        <v>1</v>
      </c>
      <c r="J124" s="6">
        <f t="shared" si="9"/>
        <v>288</v>
      </c>
      <c r="K124" s="12"/>
      <c r="L124" s="12"/>
      <c r="M124" s="12"/>
      <c r="N124" s="12"/>
    </row>
    <row r="125" spans="1:14">
      <c r="A125" s="4">
        <v>800072</v>
      </c>
      <c r="B125" s="4">
        <v>770073</v>
      </c>
      <c r="C125" s="4">
        <v>2</v>
      </c>
      <c r="D125" s="14">
        <v>2</v>
      </c>
      <c r="E125" s="6" t="str">
        <f t="shared" si="11"/>
        <v>接战区内圈</v>
      </c>
      <c r="F125" s="6" t="str">
        <f t="shared" si="12"/>
        <v>接战区内圈</v>
      </c>
      <c r="G125" s="6">
        <f t="shared" si="7"/>
        <v>5</v>
      </c>
      <c r="H125" s="6">
        <f t="shared" si="8"/>
        <v>100</v>
      </c>
      <c r="I125" s="6">
        <v>1</v>
      </c>
      <c r="J125" s="6">
        <f t="shared" si="9"/>
        <v>101</v>
      </c>
      <c r="K125" s="12"/>
      <c r="L125" s="12"/>
      <c r="M125" s="12"/>
      <c r="N125" s="12"/>
    </row>
    <row r="126" spans="1:14">
      <c r="A126" s="4">
        <v>750077</v>
      </c>
      <c r="B126" s="4">
        <v>770073</v>
      </c>
      <c r="C126" s="4">
        <v>1</v>
      </c>
      <c r="D126" s="14">
        <v>3</v>
      </c>
      <c r="E126" s="6" t="str">
        <f t="shared" si="11"/>
        <v>接战区外圈</v>
      </c>
      <c r="F126" s="6" t="str">
        <f t="shared" si="12"/>
        <v>接战区外圈</v>
      </c>
      <c r="G126" s="6">
        <f t="shared" si="7"/>
        <v>5</v>
      </c>
      <c r="H126" s="6">
        <f t="shared" si="8"/>
        <v>100</v>
      </c>
      <c r="I126" s="6">
        <v>1</v>
      </c>
      <c r="J126" s="6">
        <f t="shared" si="9"/>
        <v>101</v>
      </c>
      <c r="K126" s="12"/>
      <c r="L126" s="12"/>
      <c r="M126" s="12"/>
      <c r="N126" s="12"/>
    </row>
    <row r="127" spans="1:14">
      <c r="A127" s="4">
        <v>790074</v>
      </c>
      <c r="B127" s="4">
        <v>770073</v>
      </c>
      <c r="C127" s="4">
        <v>2</v>
      </c>
      <c r="D127" s="14">
        <v>1</v>
      </c>
      <c r="E127" s="6" t="str">
        <f t="shared" si="11"/>
        <v>接战区内圈</v>
      </c>
      <c r="F127" s="6" t="str">
        <f t="shared" si="12"/>
        <v>接战区内圈</v>
      </c>
      <c r="G127" s="6">
        <f t="shared" si="7"/>
        <v>6</v>
      </c>
      <c r="H127" s="6">
        <f t="shared" si="8"/>
        <v>100</v>
      </c>
      <c r="I127" s="6">
        <v>1</v>
      </c>
      <c r="J127" s="6">
        <f t="shared" si="9"/>
        <v>288</v>
      </c>
      <c r="K127" s="12"/>
      <c r="L127" s="12"/>
      <c r="M127" s="12"/>
      <c r="N127" s="12"/>
    </row>
    <row r="128" spans="1:14">
      <c r="A128" s="4">
        <v>780075</v>
      </c>
      <c r="B128" s="4">
        <v>770073</v>
      </c>
      <c r="C128" s="4">
        <v>2</v>
      </c>
      <c r="D128" s="14">
        <v>1</v>
      </c>
      <c r="E128" s="6" t="str">
        <f t="shared" si="11"/>
        <v>接战区内圈</v>
      </c>
      <c r="F128" s="6" t="str">
        <f t="shared" si="12"/>
        <v>接战区内圈</v>
      </c>
      <c r="G128" s="6">
        <f t="shared" si="7"/>
        <v>6</v>
      </c>
      <c r="H128" s="6">
        <f t="shared" si="8"/>
        <v>100</v>
      </c>
      <c r="I128" s="6">
        <v>1</v>
      </c>
      <c r="J128" s="6">
        <f t="shared" si="9"/>
        <v>288</v>
      </c>
      <c r="K128" s="12"/>
      <c r="L128" s="12"/>
      <c r="M128" s="12"/>
      <c r="N128" s="12"/>
    </row>
    <row r="129" spans="1:14">
      <c r="A129" s="4">
        <v>770076</v>
      </c>
      <c r="B129" s="4">
        <v>770073</v>
      </c>
      <c r="C129" s="4">
        <v>2</v>
      </c>
      <c r="D129" s="14">
        <v>2</v>
      </c>
      <c r="E129" s="6" t="str">
        <f t="shared" si="11"/>
        <v>接战区内圈</v>
      </c>
      <c r="F129" s="6" t="str">
        <f t="shared" si="12"/>
        <v>接战区内圈</v>
      </c>
      <c r="G129" s="6">
        <f t="shared" si="7"/>
        <v>5</v>
      </c>
      <c r="H129" s="6">
        <f t="shared" si="8"/>
        <v>100</v>
      </c>
      <c r="I129" s="6">
        <v>1</v>
      </c>
      <c r="J129" s="6">
        <f t="shared" si="9"/>
        <v>101</v>
      </c>
      <c r="K129" s="12"/>
      <c r="L129" s="12"/>
      <c r="M129" s="12"/>
      <c r="N129" s="12"/>
    </row>
    <row r="130" spans="1:14">
      <c r="A130" s="4">
        <v>760077</v>
      </c>
      <c r="B130" s="4">
        <v>770073</v>
      </c>
      <c r="C130" s="4">
        <v>1</v>
      </c>
      <c r="D130" s="14">
        <v>3</v>
      </c>
      <c r="E130" s="6" t="str">
        <f t="shared" si="11"/>
        <v>接战区外圈</v>
      </c>
      <c r="F130" s="6" t="str">
        <f t="shared" si="12"/>
        <v>接战区外圈</v>
      </c>
      <c r="G130" s="6">
        <f t="shared" si="7"/>
        <v>5</v>
      </c>
      <c r="H130" s="6">
        <f t="shared" si="8"/>
        <v>100</v>
      </c>
      <c r="I130" s="6">
        <v>1</v>
      </c>
      <c r="J130" s="6">
        <f t="shared" si="9"/>
        <v>101</v>
      </c>
      <c r="K130" s="12"/>
      <c r="L130" s="12"/>
      <c r="M130" s="12"/>
      <c r="N130" s="12"/>
    </row>
    <row r="131" spans="1:14">
      <c r="A131" s="4">
        <v>800073</v>
      </c>
      <c r="B131" s="4">
        <v>770073</v>
      </c>
      <c r="C131" s="4">
        <v>2</v>
      </c>
      <c r="D131" s="14">
        <v>2</v>
      </c>
      <c r="E131" s="6" t="str">
        <f t="shared" si="11"/>
        <v>接战区内圈</v>
      </c>
      <c r="F131" s="6" t="str">
        <f t="shared" si="12"/>
        <v>接战区内圈</v>
      </c>
      <c r="G131" s="6">
        <f t="shared" si="7"/>
        <v>5</v>
      </c>
      <c r="H131" s="6">
        <f t="shared" si="8"/>
        <v>100</v>
      </c>
      <c r="I131" s="6">
        <v>1</v>
      </c>
      <c r="J131" s="6">
        <f t="shared" si="9"/>
        <v>101</v>
      </c>
      <c r="K131" s="12"/>
      <c r="L131" s="12"/>
      <c r="M131" s="12"/>
      <c r="N131" s="12"/>
    </row>
    <row r="132" spans="1:14">
      <c r="A132" s="4">
        <v>810072</v>
      </c>
      <c r="B132" s="4">
        <v>770073</v>
      </c>
      <c r="C132" s="4">
        <v>1</v>
      </c>
      <c r="D132" s="14">
        <v>3</v>
      </c>
      <c r="E132" s="6" t="str">
        <f t="shared" si="11"/>
        <v>接战区外圈</v>
      </c>
      <c r="F132" s="6" t="str">
        <f t="shared" si="12"/>
        <v>接战区外圈</v>
      </c>
      <c r="G132" s="6">
        <f t="shared" si="7"/>
        <v>5</v>
      </c>
      <c r="H132" s="6">
        <f t="shared" si="8"/>
        <v>100</v>
      </c>
      <c r="I132" s="6">
        <v>1</v>
      </c>
      <c r="J132" s="6">
        <f t="shared" si="9"/>
        <v>101</v>
      </c>
      <c r="K132" s="12"/>
      <c r="L132" s="12"/>
      <c r="M132" s="12"/>
      <c r="N132" s="12"/>
    </row>
    <row r="133" spans="1:14">
      <c r="A133" s="4">
        <v>780076</v>
      </c>
      <c r="B133" s="4">
        <v>770073</v>
      </c>
      <c r="C133" s="4">
        <v>2</v>
      </c>
      <c r="D133" s="14">
        <v>2</v>
      </c>
      <c r="E133" s="6" t="str">
        <f t="shared" si="11"/>
        <v>接战区内圈</v>
      </c>
      <c r="F133" s="6" t="str">
        <f t="shared" si="12"/>
        <v>接战区内圈</v>
      </c>
      <c r="G133" s="6">
        <f t="shared" ref="G133:G196" si="13">IF(D133=1,6,IF(D133&lt;&gt;4,5))</f>
        <v>5</v>
      </c>
      <c r="H133" s="6">
        <f t="shared" ref="H133:H196" si="14">IF(G133&lt;&gt;"",100,"")</f>
        <v>100</v>
      </c>
      <c r="I133" s="6">
        <v>1</v>
      </c>
      <c r="J133" s="6">
        <f t="shared" ref="J133:J196" si="15">VLOOKUP(G133,$M$5:$N$13,2,FALSE)</f>
        <v>101</v>
      </c>
      <c r="K133" s="12"/>
      <c r="L133" s="12"/>
      <c r="M133" s="12"/>
      <c r="N133" s="12"/>
    </row>
    <row r="134" spans="1:14">
      <c r="A134" s="4">
        <v>790075</v>
      </c>
      <c r="B134" s="4">
        <v>770073</v>
      </c>
      <c r="C134" s="4">
        <v>2</v>
      </c>
      <c r="D134" s="14">
        <v>1</v>
      </c>
      <c r="E134" s="6" t="str">
        <f t="shared" si="11"/>
        <v>接战区内圈</v>
      </c>
      <c r="F134" s="6" t="str">
        <f t="shared" si="12"/>
        <v>接战区内圈</v>
      </c>
      <c r="G134" s="6">
        <f t="shared" si="13"/>
        <v>6</v>
      </c>
      <c r="H134" s="6">
        <f t="shared" si="14"/>
        <v>100</v>
      </c>
      <c r="I134" s="6">
        <v>1</v>
      </c>
      <c r="J134" s="6">
        <f t="shared" si="15"/>
        <v>288</v>
      </c>
      <c r="K134" s="12"/>
      <c r="L134" s="12"/>
      <c r="M134" s="12"/>
      <c r="N134" s="12"/>
    </row>
    <row r="135" spans="1:14">
      <c r="A135" s="4">
        <v>810073</v>
      </c>
      <c r="B135" s="4">
        <v>770073</v>
      </c>
      <c r="C135" s="4">
        <v>1</v>
      </c>
      <c r="D135" s="14">
        <v>3</v>
      </c>
      <c r="E135" s="6" t="str">
        <f t="shared" si="11"/>
        <v>接战区外圈</v>
      </c>
      <c r="F135" s="6" t="str">
        <f t="shared" si="12"/>
        <v>接战区外圈</v>
      </c>
      <c r="G135" s="6">
        <f t="shared" si="13"/>
        <v>5</v>
      </c>
      <c r="H135" s="6">
        <f t="shared" si="14"/>
        <v>100</v>
      </c>
      <c r="I135" s="6">
        <v>1</v>
      </c>
      <c r="J135" s="6">
        <f t="shared" si="15"/>
        <v>101</v>
      </c>
      <c r="K135" s="12"/>
      <c r="L135" s="12"/>
      <c r="M135" s="12"/>
      <c r="N135" s="12"/>
    </row>
    <row r="136" spans="1:14">
      <c r="A136" s="4">
        <v>770077</v>
      </c>
      <c r="B136" s="4">
        <v>770073</v>
      </c>
      <c r="C136" s="4">
        <v>1</v>
      </c>
      <c r="D136" s="14">
        <v>3</v>
      </c>
      <c r="E136" s="6" t="str">
        <f t="shared" si="11"/>
        <v>接战区外圈</v>
      </c>
      <c r="F136" s="6" t="str">
        <f t="shared" si="12"/>
        <v>接战区外圈</v>
      </c>
      <c r="G136" s="6">
        <f t="shared" si="13"/>
        <v>5</v>
      </c>
      <c r="H136" s="6">
        <f t="shared" si="14"/>
        <v>100</v>
      </c>
      <c r="I136" s="6">
        <v>1</v>
      </c>
      <c r="J136" s="6">
        <f t="shared" si="15"/>
        <v>101</v>
      </c>
      <c r="K136" s="12"/>
      <c r="L136" s="12"/>
      <c r="M136" s="12"/>
      <c r="N136" s="12"/>
    </row>
    <row r="137" spans="1:14">
      <c r="A137" s="4">
        <v>800074</v>
      </c>
      <c r="B137" s="4">
        <v>770073</v>
      </c>
      <c r="C137" s="4">
        <v>2</v>
      </c>
      <c r="D137" s="14">
        <v>2</v>
      </c>
      <c r="E137" s="6" t="str">
        <f t="shared" si="11"/>
        <v>接战区内圈</v>
      </c>
      <c r="F137" s="6" t="str">
        <f t="shared" si="12"/>
        <v>接战区内圈</v>
      </c>
      <c r="G137" s="6">
        <f t="shared" si="13"/>
        <v>5</v>
      </c>
      <c r="H137" s="6">
        <f t="shared" si="14"/>
        <v>100</v>
      </c>
      <c r="I137" s="6">
        <v>1</v>
      </c>
      <c r="J137" s="6">
        <f t="shared" si="15"/>
        <v>101</v>
      </c>
      <c r="K137" s="12"/>
      <c r="L137" s="12"/>
      <c r="M137" s="12"/>
      <c r="N137" s="12"/>
    </row>
    <row r="138" spans="1:14">
      <c r="A138" s="4">
        <v>800075</v>
      </c>
      <c r="B138" s="4">
        <v>770073</v>
      </c>
      <c r="C138" s="4">
        <v>2</v>
      </c>
      <c r="D138" s="14">
        <v>2</v>
      </c>
      <c r="E138" s="6" t="str">
        <f t="shared" si="11"/>
        <v>接战区内圈</v>
      </c>
      <c r="F138" s="6" t="str">
        <f t="shared" si="12"/>
        <v>接战区内圈</v>
      </c>
      <c r="G138" s="6">
        <f t="shared" si="13"/>
        <v>5</v>
      </c>
      <c r="H138" s="6">
        <f t="shared" si="14"/>
        <v>100</v>
      </c>
      <c r="I138" s="6">
        <v>1</v>
      </c>
      <c r="J138" s="6">
        <f t="shared" si="15"/>
        <v>101</v>
      </c>
      <c r="K138" s="12"/>
      <c r="L138" s="12"/>
      <c r="M138" s="12"/>
      <c r="N138" s="12"/>
    </row>
    <row r="139" spans="1:14">
      <c r="A139" s="4">
        <v>790076</v>
      </c>
      <c r="B139" s="4">
        <v>770073</v>
      </c>
      <c r="C139" s="4">
        <v>2</v>
      </c>
      <c r="D139" s="14">
        <v>2</v>
      </c>
      <c r="E139" s="6" t="str">
        <f t="shared" si="11"/>
        <v>接战区内圈</v>
      </c>
      <c r="F139" s="6" t="str">
        <f t="shared" si="12"/>
        <v>接战区内圈</v>
      </c>
      <c r="G139" s="6">
        <f t="shared" si="13"/>
        <v>5</v>
      </c>
      <c r="H139" s="6">
        <f t="shared" si="14"/>
        <v>100</v>
      </c>
      <c r="I139" s="6">
        <v>1</v>
      </c>
      <c r="J139" s="6">
        <f t="shared" si="15"/>
        <v>101</v>
      </c>
      <c r="K139" s="12"/>
      <c r="L139" s="12"/>
      <c r="M139" s="12"/>
      <c r="N139" s="12"/>
    </row>
    <row r="140" spans="1:14">
      <c r="A140" s="4">
        <v>810074</v>
      </c>
      <c r="B140" s="4">
        <v>770073</v>
      </c>
      <c r="C140" s="4">
        <v>1</v>
      </c>
      <c r="D140" s="14">
        <v>3</v>
      </c>
      <c r="E140" s="6" t="str">
        <f t="shared" si="11"/>
        <v>接战区外圈</v>
      </c>
      <c r="F140" s="6" t="str">
        <f t="shared" si="12"/>
        <v>接战区外圈</v>
      </c>
      <c r="G140" s="6">
        <f t="shared" si="13"/>
        <v>5</v>
      </c>
      <c r="H140" s="6">
        <f t="shared" si="14"/>
        <v>100</v>
      </c>
      <c r="I140" s="6">
        <v>1</v>
      </c>
      <c r="J140" s="6">
        <f t="shared" si="15"/>
        <v>101</v>
      </c>
      <c r="K140" s="12"/>
      <c r="L140" s="12"/>
      <c r="M140" s="12"/>
      <c r="N140" s="12"/>
    </row>
    <row r="141" spans="1:14">
      <c r="A141" s="4">
        <v>780077</v>
      </c>
      <c r="B141" s="4">
        <v>770073</v>
      </c>
      <c r="C141" s="4">
        <v>1</v>
      </c>
      <c r="D141" s="14">
        <v>3</v>
      </c>
      <c r="E141" s="6" t="str">
        <f t="shared" si="11"/>
        <v>接战区外圈</v>
      </c>
      <c r="F141" s="6" t="str">
        <f t="shared" si="12"/>
        <v>接战区外圈</v>
      </c>
      <c r="G141" s="6">
        <f t="shared" si="13"/>
        <v>5</v>
      </c>
      <c r="H141" s="6">
        <f t="shared" si="14"/>
        <v>100</v>
      </c>
      <c r="I141" s="6">
        <v>1</v>
      </c>
      <c r="J141" s="6">
        <f t="shared" si="15"/>
        <v>101</v>
      </c>
      <c r="K141" s="12"/>
      <c r="L141" s="12"/>
      <c r="M141" s="12"/>
      <c r="N141" s="12"/>
    </row>
    <row r="142" spans="1:14">
      <c r="A142" s="4">
        <v>800076</v>
      </c>
      <c r="B142" s="4">
        <v>770073</v>
      </c>
      <c r="C142" s="4">
        <v>2</v>
      </c>
      <c r="D142" s="14">
        <v>2</v>
      </c>
      <c r="E142" s="6" t="str">
        <f t="shared" si="11"/>
        <v>接战区内圈</v>
      </c>
      <c r="F142" s="6" t="str">
        <f t="shared" si="12"/>
        <v>接战区内圈</v>
      </c>
      <c r="G142" s="6">
        <f t="shared" si="13"/>
        <v>5</v>
      </c>
      <c r="H142" s="6">
        <f t="shared" si="14"/>
        <v>100</v>
      </c>
      <c r="I142" s="6">
        <v>1</v>
      </c>
      <c r="J142" s="6">
        <f t="shared" si="15"/>
        <v>101</v>
      </c>
      <c r="K142" s="12"/>
      <c r="L142" s="12"/>
      <c r="M142" s="12"/>
      <c r="N142" s="12"/>
    </row>
    <row r="143" spans="1:14">
      <c r="A143" s="4">
        <v>790077</v>
      </c>
      <c r="B143" s="4">
        <v>770073</v>
      </c>
      <c r="C143" s="4">
        <v>1</v>
      </c>
      <c r="D143" s="14">
        <v>3</v>
      </c>
      <c r="E143" s="6" t="str">
        <f t="shared" si="11"/>
        <v>接战区外圈</v>
      </c>
      <c r="F143" s="6" t="str">
        <f t="shared" si="12"/>
        <v>接战区外圈</v>
      </c>
      <c r="G143" s="6">
        <f t="shared" si="13"/>
        <v>5</v>
      </c>
      <c r="H143" s="6">
        <f t="shared" si="14"/>
        <v>100</v>
      </c>
      <c r="I143" s="6">
        <v>1</v>
      </c>
      <c r="J143" s="6">
        <f t="shared" si="15"/>
        <v>101</v>
      </c>
      <c r="K143" s="12"/>
      <c r="L143" s="12"/>
      <c r="M143" s="12"/>
      <c r="N143" s="12"/>
    </row>
    <row r="144" spans="1:14">
      <c r="A144" s="4">
        <v>810075</v>
      </c>
      <c r="B144" s="4">
        <v>770073</v>
      </c>
      <c r="C144" s="4">
        <v>1</v>
      </c>
      <c r="D144" s="14">
        <v>3</v>
      </c>
      <c r="E144" s="6" t="str">
        <f t="shared" si="11"/>
        <v>接战区外圈</v>
      </c>
      <c r="F144" s="6" t="str">
        <f t="shared" si="12"/>
        <v>接战区外圈</v>
      </c>
      <c r="G144" s="6">
        <f t="shared" si="13"/>
        <v>5</v>
      </c>
      <c r="H144" s="6">
        <f t="shared" si="14"/>
        <v>100</v>
      </c>
      <c r="I144" s="6">
        <v>1</v>
      </c>
      <c r="J144" s="6">
        <f t="shared" si="15"/>
        <v>101</v>
      </c>
      <c r="K144" s="12"/>
      <c r="L144" s="12"/>
      <c r="M144" s="12"/>
      <c r="N144" s="12"/>
    </row>
    <row r="145" spans="1:14">
      <c r="A145" s="4">
        <v>800077</v>
      </c>
      <c r="B145" s="4">
        <v>770073</v>
      </c>
      <c r="C145" s="4">
        <v>1</v>
      </c>
      <c r="D145" s="14">
        <v>3</v>
      </c>
      <c r="E145" s="6" t="str">
        <f t="shared" si="11"/>
        <v>接战区外圈</v>
      </c>
      <c r="F145" s="6" t="str">
        <f t="shared" si="12"/>
        <v>接战区外圈</v>
      </c>
      <c r="G145" s="6">
        <f t="shared" si="13"/>
        <v>5</v>
      </c>
      <c r="H145" s="6">
        <f t="shared" si="14"/>
        <v>100</v>
      </c>
      <c r="I145" s="6">
        <v>1</v>
      </c>
      <c r="J145" s="6">
        <f t="shared" si="15"/>
        <v>101</v>
      </c>
      <c r="K145" s="12"/>
      <c r="L145" s="12"/>
      <c r="M145" s="12"/>
      <c r="N145" s="12"/>
    </row>
    <row r="146" spans="1:14">
      <c r="A146" s="4">
        <v>810076</v>
      </c>
      <c r="B146" s="4">
        <v>770073</v>
      </c>
      <c r="C146" s="4">
        <v>1</v>
      </c>
      <c r="D146" s="14">
        <v>3</v>
      </c>
      <c r="E146" s="6" t="str">
        <f t="shared" si="11"/>
        <v>接战区外圈</v>
      </c>
      <c r="F146" s="6" t="str">
        <f t="shared" si="12"/>
        <v>接战区外圈</v>
      </c>
      <c r="G146" s="6">
        <f t="shared" si="13"/>
        <v>5</v>
      </c>
      <c r="H146" s="6">
        <f t="shared" si="14"/>
        <v>100</v>
      </c>
      <c r="I146" s="6">
        <v>1</v>
      </c>
      <c r="J146" s="6">
        <f t="shared" si="15"/>
        <v>101</v>
      </c>
      <c r="K146" s="12"/>
      <c r="L146" s="12"/>
      <c r="M146" s="12"/>
      <c r="N146" s="12"/>
    </row>
    <row r="147" spans="1:14">
      <c r="A147" s="4">
        <v>810077</v>
      </c>
      <c r="B147" s="4">
        <v>770073</v>
      </c>
      <c r="C147" s="4">
        <v>1</v>
      </c>
      <c r="D147" s="14">
        <v>3</v>
      </c>
      <c r="E147" s="6" t="str">
        <f t="shared" si="11"/>
        <v>接战区外圈</v>
      </c>
      <c r="F147" s="6" t="str">
        <f t="shared" si="12"/>
        <v>接战区外圈</v>
      </c>
      <c r="G147" s="6">
        <f t="shared" si="13"/>
        <v>5</v>
      </c>
      <c r="H147" s="6">
        <f t="shared" si="14"/>
        <v>100</v>
      </c>
      <c r="I147" s="6">
        <v>1</v>
      </c>
      <c r="J147" s="6">
        <f t="shared" si="15"/>
        <v>101</v>
      </c>
      <c r="K147" s="12"/>
      <c r="L147" s="12"/>
      <c r="M147" s="12"/>
      <c r="N147" s="12"/>
    </row>
    <row r="148" spans="1:14">
      <c r="A148" s="4">
        <v>830109</v>
      </c>
      <c r="B148" s="4">
        <v>870113</v>
      </c>
      <c r="C148" s="4">
        <v>1</v>
      </c>
      <c r="D148" s="14">
        <v>3</v>
      </c>
      <c r="E148" s="6" t="str">
        <f t="shared" si="11"/>
        <v>接战区外圈</v>
      </c>
      <c r="F148" s="6" t="str">
        <f t="shared" si="12"/>
        <v>接战区外圈</v>
      </c>
      <c r="G148" s="6">
        <f t="shared" si="13"/>
        <v>5</v>
      </c>
      <c r="H148" s="6">
        <f t="shared" si="14"/>
        <v>100</v>
      </c>
      <c r="I148" s="6">
        <v>1</v>
      </c>
      <c r="J148" s="6">
        <f t="shared" si="15"/>
        <v>101</v>
      </c>
      <c r="K148" s="12"/>
      <c r="L148" s="12"/>
      <c r="M148" s="12"/>
      <c r="N148" s="12"/>
    </row>
    <row r="149" spans="1:14">
      <c r="A149" s="4">
        <v>840109</v>
      </c>
      <c r="B149" s="4">
        <v>870113</v>
      </c>
      <c r="C149" s="4">
        <v>1</v>
      </c>
      <c r="D149" s="14">
        <v>3</v>
      </c>
      <c r="E149" s="6" t="str">
        <f t="shared" si="11"/>
        <v>接战区外圈</v>
      </c>
      <c r="F149" s="6" t="str">
        <f t="shared" si="12"/>
        <v>接战区外圈</v>
      </c>
      <c r="G149" s="6">
        <f t="shared" si="13"/>
        <v>5</v>
      </c>
      <c r="H149" s="6">
        <f t="shared" si="14"/>
        <v>100</v>
      </c>
      <c r="I149" s="6">
        <v>1</v>
      </c>
      <c r="J149" s="6">
        <f t="shared" si="15"/>
        <v>101</v>
      </c>
      <c r="K149" s="12"/>
      <c r="L149" s="12"/>
      <c r="M149" s="12"/>
      <c r="N149" s="12"/>
    </row>
    <row r="150" spans="1:14">
      <c r="A150" s="4">
        <v>830110</v>
      </c>
      <c r="B150" s="4">
        <v>870113</v>
      </c>
      <c r="C150" s="4">
        <v>1</v>
      </c>
      <c r="D150" s="14">
        <v>3</v>
      </c>
      <c r="E150" s="6" t="str">
        <f t="shared" si="11"/>
        <v>接战区外圈</v>
      </c>
      <c r="F150" s="6" t="str">
        <f t="shared" si="12"/>
        <v>接战区外圈</v>
      </c>
      <c r="G150" s="6">
        <f t="shared" si="13"/>
        <v>5</v>
      </c>
      <c r="H150" s="6">
        <f t="shared" si="14"/>
        <v>100</v>
      </c>
      <c r="I150" s="6">
        <v>1</v>
      </c>
      <c r="J150" s="6">
        <f t="shared" si="15"/>
        <v>101</v>
      </c>
      <c r="K150" s="12"/>
      <c r="L150" s="12"/>
      <c r="M150" s="12"/>
      <c r="N150" s="12"/>
    </row>
    <row r="151" spans="1:14">
      <c r="A151" s="4">
        <v>850109</v>
      </c>
      <c r="B151" s="4">
        <v>870113</v>
      </c>
      <c r="C151" s="4">
        <v>1</v>
      </c>
      <c r="D151" s="14">
        <v>3</v>
      </c>
      <c r="E151" s="6" t="str">
        <f t="shared" si="11"/>
        <v>接战区外圈</v>
      </c>
      <c r="F151" s="6" t="str">
        <f t="shared" si="12"/>
        <v>接战区外圈</v>
      </c>
      <c r="G151" s="6">
        <f t="shared" si="13"/>
        <v>5</v>
      </c>
      <c r="H151" s="6">
        <f t="shared" si="14"/>
        <v>100</v>
      </c>
      <c r="I151" s="6">
        <v>1</v>
      </c>
      <c r="J151" s="6">
        <f t="shared" si="15"/>
        <v>101</v>
      </c>
      <c r="K151" s="12"/>
      <c r="L151" s="12"/>
      <c r="M151" s="12"/>
      <c r="N151" s="12"/>
    </row>
    <row r="152" spans="1:14">
      <c r="A152" s="4">
        <v>840110</v>
      </c>
      <c r="B152" s="4">
        <v>870113</v>
      </c>
      <c r="C152" s="4">
        <v>2</v>
      </c>
      <c r="D152" s="14">
        <v>2</v>
      </c>
      <c r="E152" s="6" t="str">
        <f t="shared" si="11"/>
        <v>接战区内圈</v>
      </c>
      <c r="F152" s="6" t="str">
        <f t="shared" si="12"/>
        <v>接战区内圈</v>
      </c>
      <c r="G152" s="6">
        <f t="shared" si="13"/>
        <v>5</v>
      </c>
      <c r="H152" s="6">
        <f t="shared" si="14"/>
        <v>100</v>
      </c>
      <c r="I152" s="6">
        <v>1</v>
      </c>
      <c r="J152" s="6">
        <f t="shared" si="15"/>
        <v>101</v>
      </c>
      <c r="K152" s="12"/>
      <c r="L152" s="12"/>
      <c r="M152" s="12"/>
      <c r="N152" s="12"/>
    </row>
    <row r="153" spans="1:14">
      <c r="A153" s="4">
        <v>830111</v>
      </c>
      <c r="B153" s="4">
        <v>870113</v>
      </c>
      <c r="C153" s="4">
        <v>1</v>
      </c>
      <c r="D153" s="14">
        <v>3</v>
      </c>
      <c r="E153" s="6" t="str">
        <f t="shared" si="11"/>
        <v>接战区外圈</v>
      </c>
      <c r="F153" s="6" t="str">
        <f t="shared" si="12"/>
        <v>接战区外圈</v>
      </c>
      <c r="G153" s="6">
        <f t="shared" si="13"/>
        <v>5</v>
      </c>
      <c r="H153" s="6">
        <f t="shared" si="14"/>
        <v>100</v>
      </c>
      <c r="I153" s="6">
        <v>1</v>
      </c>
      <c r="J153" s="6">
        <f t="shared" si="15"/>
        <v>101</v>
      </c>
      <c r="K153" s="12"/>
      <c r="L153" s="12"/>
      <c r="M153" s="12"/>
      <c r="N153" s="12"/>
    </row>
    <row r="154" spans="1:14">
      <c r="A154" s="4">
        <v>860109</v>
      </c>
      <c r="B154" s="4">
        <v>870113</v>
      </c>
      <c r="C154" s="4">
        <v>1</v>
      </c>
      <c r="D154" s="14">
        <v>3</v>
      </c>
      <c r="E154" s="6" t="str">
        <f t="shared" si="11"/>
        <v>接战区外圈</v>
      </c>
      <c r="F154" s="6" t="str">
        <f t="shared" si="12"/>
        <v>接战区外圈</v>
      </c>
      <c r="G154" s="6">
        <f t="shared" si="13"/>
        <v>5</v>
      </c>
      <c r="H154" s="6">
        <f t="shared" si="14"/>
        <v>100</v>
      </c>
      <c r="I154" s="6">
        <v>1</v>
      </c>
      <c r="J154" s="6">
        <f t="shared" si="15"/>
        <v>101</v>
      </c>
      <c r="K154" s="12"/>
      <c r="L154" s="12"/>
      <c r="M154" s="12"/>
      <c r="N154" s="12"/>
    </row>
    <row r="155" spans="1:14">
      <c r="A155" s="4">
        <v>850110</v>
      </c>
      <c r="B155" s="4">
        <v>870113</v>
      </c>
      <c r="C155" s="4">
        <v>2</v>
      </c>
      <c r="D155" s="14">
        <v>2</v>
      </c>
      <c r="E155" s="6" t="str">
        <f t="shared" si="11"/>
        <v>接战区内圈</v>
      </c>
      <c r="F155" s="6" t="str">
        <f t="shared" si="12"/>
        <v>接战区内圈</v>
      </c>
      <c r="G155" s="6">
        <f t="shared" si="13"/>
        <v>5</v>
      </c>
      <c r="H155" s="6">
        <f t="shared" si="14"/>
        <v>100</v>
      </c>
      <c r="I155" s="6">
        <v>1</v>
      </c>
      <c r="J155" s="6">
        <f t="shared" si="15"/>
        <v>101</v>
      </c>
      <c r="K155" s="12"/>
      <c r="L155" s="12"/>
      <c r="M155" s="12"/>
      <c r="N155" s="12"/>
    </row>
    <row r="156" spans="1:14">
      <c r="A156" s="4">
        <v>840111</v>
      </c>
      <c r="B156" s="4">
        <v>870113</v>
      </c>
      <c r="C156" s="4">
        <v>2</v>
      </c>
      <c r="D156" s="14">
        <v>2</v>
      </c>
      <c r="E156" s="6" t="str">
        <f t="shared" si="11"/>
        <v>接战区内圈</v>
      </c>
      <c r="F156" s="6" t="str">
        <f t="shared" si="12"/>
        <v>接战区内圈</v>
      </c>
      <c r="G156" s="6">
        <f t="shared" si="13"/>
        <v>5</v>
      </c>
      <c r="H156" s="6">
        <f t="shared" si="14"/>
        <v>100</v>
      </c>
      <c r="I156" s="6">
        <v>1</v>
      </c>
      <c r="J156" s="6">
        <f t="shared" si="15"/>
        <v>101</v>
      </c>
      <c r="K156" s="12"/>
      <c r="L156" s="12"/>
      <c r="M156" s="12"/>
      <c r="N156" s="12"/>
    </row>
    <row r="157" spans="1:14">
      <c r="A157" s="4">
        <v>830112</v>
      </c>
      <c r="B157" s="4">
        <v>870113</v>
      </c>
      <c r="C157" s="4">
        <v>1</v>
      </c>
      <c r="D157" s="14">
        <v>3</v>
      </c>
      <c r="E157" s="6" t="str">
        <f t="shared" si="11"/>
        <v>接战区外圈</v>
      </c>
      <c r="F157" s="6" t="str">
        <f t="shared" si="12"/>
        <v>接战区外圈</v>
      </c>
      <c r="G157" s="6">
        <f t="shared" si="13"/>
        <v>5</v>
      </c>
      <c r="H157" s="6">
        <f t="shared" si="14"/>
        <v>100</v>
      </c>
      <c r="I157" s="6">
        <v>1</v>
      </c>
      <c r="J157" s="6">
        <f t="shared" si="15"/>
        <v>101</v>
      </c>
      <c r="K157" s="12"/>
      <c r="L157" s="12"/>
      <c r="M157" s="12"/>
      <c r="N157" s="12"/>
    </row>
    <row r="158" spans="1:14">
      <c r="A158" s="4">
        <v>850111</v>
      </c>
      <c r="B158" s="4">
        <v>870113</v>
      </c>
      <c r="C158" s="4">
        <v>2</v>
      </c>
      <c r="D158" s="14">
        <v>1</v>
      </c>
      <c r="E158" s="6" t="str">
        <f t="shared" si="11"/>
        <v>接战区内圈</v>
      </c>
      <c r="F158" s="6" t="str">
        <f t="shared" si="12"/>
        <v>接战区内圈</v>
      </c>
      <c r="G158" s="6">
        <f t="shared" si="13"/>
        <v>6</v>
      </c>
      <c r="H158" s="6">
        <f t="shared" si="14"/>
        <v>100</v>
      </c>
      <c r="I158" s="6">
        <v>1</v>
      </c>
      <c r="J158" s="6">
        <f t="shared" si="15"/>
        <v>288</v>
      </c>
      <c r="K158" s="12"/>
      <c r="L158" s="12"/>
      <c r="M158" s="12"/>
      <c r="N158" s="12"/>
    </row>
    <row r="159" spans="1:14">
      <c r="A159" s="4">
        <v>860110</v>
      </c>
      <c r="B159" s="4">
        <v>870113</v>
      </c>
      <c r="C159" s="4">
        <v>2</v>
      </c>
      <c r="D159" s="14">
        <v>2</v>
      </c>
      <c r="E159" s="6" t="str">
        <f t="shared" si="11"/>
        <v>接战区内圈</v>
      </c>
      <c r="F159" s="6" t="str">
        <f t="shared" si="12"/>
        <v>接战区内圈</v>
      </c>
      <c r="G159" s="6">
        <f t="shared" si="13"/>
        <v>5</v>
      </c>
      <c r="H159" s="6">
        <f t="shared" si="14"/>
        <v>100</v>
      </c>
      <c r="I159" s="6">
        <v>1</v>
      </c>
      <c r="J159" s="6">
        <f t="shared" si="15"/>
        <v>101</v>
      </c>
      <c r="K159" s="12"/>
      <c r="L159" s="12"/>
      <c r="M159" s="12"/>
      <c r="N159" s="12"/>
    </row>
    <row r="160" spans="1:14">
      <c r="A160" s="4">
        <v>840112</v>
      </c>
      <c r="B160" s="4">
        <v>870113</v>
      </c>
      <c r="C160" s="4">
        <v>2</v>
      </c>
      <c r="D160" s="14">
        <v>2</v>
      </c>
      <c r="E160" s="6" t="str">
        <f t="shared" si="11"/>
        <v>接战区内圈</v>
      </c>
      <c r="F160" s="6" t="str">
        <f t="shared" si="12"/>
        <v>接战区内圈</v>
      </c>
      <c r="G160" s="6">
        <f t="shared" si="13"/>
        <v>5</v>
      </c>
      <c r="H160" s="6">
        <f t="shared" si="14"/>
        <v>100</v>
      </c>
      <c r="I160" s="6">
        <v>1</v>
      </c>
      <c r="J160" s="6">
        <f t="shared" si="15"/>
        <v>101</v>
      </c>
      <c r="K160" s="12"/>
      <c r="L160" s="12"/>
      <c r="M160" s="12"/>
      <c r="N160" s="12"/>
    </row>
    <row r="161" spans="1:14">
      <c r="A161" s="4">
        <v>870109</v>
      </c>
      <c r="B161" s="4">
        <v>870113</v>
      </c>
      <c r="C161" s="4">
        <v>1</v>
      </c>
      <c r="D161" s="14">
        <v>3</v>
      </c>
      <c r="E161" s="6" t="str">
        <f t="shared" si="11"/>
        <v>接战区外圈</v>
      </c>
      <c r="F161" s="6" t="str">
        <f t="shared" si="12"/>
        <v>接战区外圈</v>
      </c>
      <c r="G161" s="6">
        <f t="shared" si="13"/>
        <v>5</v>
      </c>
      <c r="H161" s="6">
        <f t="shared" si="14"/>
        <v>100</v>
      </c>
      <c r="I161" s="6">
        <v>1</v>
      </c>
      <c r="J161" s="6">
        <f t="shared" si="15"/>
        <v>101</v>
      </c>
      <c r="K161" s="12"/>
      <c r="L161" s="12"/>
      <c r="M161" s="12"/>
      <c r="N161" s="12"/>
    </row>
    <row r="162" spans="1:14">
      <c r="A162" s="4">
        <v>830113</v>
      </c>
      <c r="B162" s="4">
        <v>870113</v>
      </c>
      <c r="C162" s="4">
        <v>1</v>
      </c>
      <c r="D162" s="14">
        <v>3</v>
      </c>
      <c r="E162" s="6" t="str">
        <f t="shared" si="11"/>
        <v>接战区外圈</v>
      </c>
      <c r="F162" s="6" t="str">
        <f t="shared" si="12"/>
        <v>接战区外圈</v>
      </c>
      <c r="G162" s="6">
        <f t="shared" si="13"/>
        <v>5</v>
      </c>
      <c r="H162" s="6">
        <f t="shared" si="14"/>
        <v>100</v>
      </c>
      <c r="I162" s="6">
        <v>1</v>
      </c>
      <c r="J162" s="6">
        <f t="shared" si="15"/>
        <v>101</v>
      </c>
      <c r="K162" s="12"/>
      <c r="L162" s="12"/>
      <c r="M162" s="12"/>
      <c r="N162" s="12"/>
    </row>
    <row r="163" spans="1:14">
      <c r="A163" s="4">
        <v>850112</v>
      </c>
      <c r="B163" s="4">
        <v>870113</v>
      </c>
      <c r="C163" s="4">
        <v>2</v>
      </c>
      <c r="D163" s="14">
        <v>1</v>
      </c>
      <c r="E163" s="6" t="str">
        <f t="shared" si="11"/>
        <v>接战区内圈</v>
      </c>
      <c r="F163" s="6" t="str">
        <f t="shared" si="12"/>
        <v>接战区内圈</v>
      </c>
      <c r="G163" s="6">
        <f t="shared" si="13"/>
        <v>6</v>
      </c>
      <c r="H163" s="6">
        <f t="shared" si="14"/>
        <v>100</v>
      </c>
      <c r="I163" s="6">
        <v>1</v>
      </c>
      <c r="J163" s="6">
        <f t="shared" si="15"/>
        <v>288</v>
      </c>
      <c r="K163" s="12"/>
      <c r="L163" s="12"/>
      <c r="M163" s="12"/>
      <c r="N163" s="12"/>
    </row>
    <row r="164" spans="1:14">
      <c r="A164" s="4">
        <v>830114</v>
      </c>
      <c r="B164" s="4">
        <v>870113</v>
      </c>
      <c r="C164" s="4">
        <v>1</v>
      </c>
      <c r="D164" s="14">
        <v>3</v>
      </c>
      <c r="E164" s="6" t="str">
        <f t="shared" si="11"/>
        <v>接战区外圈</v>
      </c>
      <c r="F164" s="6" t="str">
        <f t="shared" si="12"/>
        <v>接战区外圈</v>
      </c>
      <c r="G164" s="6">
        <f t="shared" si="13"/>
        <v>5</v>
      </c>
      <c r="H164" s="6">
        <f t="shared" si="14"/>
        <v>100</v>
      </c>
      <c r="I164" s="6">
        <v>1</v>
      </c>
      <c r="J164" s="6">
        <f t="shared" si="15"/>
        <v>101</v>
      </c>
      <c r="K164" s="12"/>
      <c r="L164" s="12"/>
      <c r="M164" s="12"/>
      <c r="N164" s="12"/>
    </row>
    <row r="165" spans="1:14">
      <c r="A165" s="4">
        <v>870110</v>
      </c>
      <c r="B165" s="4">
        <v>870113</v>
      </c>
      <c r="C165" s="4">
        <v>2</v>
      </c>
      <c r="D165" s="14">
        <v>2</v>
      </c>
      <c r="E165" s="6" t="str">
        <f t="shared" si="11"/>
        <v>接战区内圈</v>
      </c>
      <c r="F165" s="6" t="str">
        <f t="shared" si="12"/>
        <v>接战区内圈</v>
      </c>
      <c r="G165" s="6">
        <f t="shared" si="13"/>
        <v>5</v>
      </c>
      <c r="H165" s="6">
        <f t="shared" si="14"/>
        <v>100</v>
      </c>
      <c r="I165" s="6">
        <v>1</v>
      </c>
      <c r="J165" s="6">
        <f t="shared" si="15"/>
        <v>101</v>
      </c>
      <c r="K165" s="12"/>
      <c r="L165" s="12"/>
      <c r="M165" s="12"/>
      <c r="N165" s="12"/>
    </row>
    <row r="166" spans="1:14">
      <c r="A166" s="4">
        <v>880109</v>
      </c>
      <c r="B166" s="4">
        <v>870113</v>
      </c>
      <c r="C166" s="4">
        <v>1</v>
      </c>
      <c r="D166" s="14">
        <v>3</v>
      </c>
      <c r="E166" s="6" t="str">
        <f t="shared" si="11"/>
        <v>接战区外圈</v>
      </c>
      <c r="F166" s="6" t="str">
        <f t="shared" si="12"/>
        <v>接战区外圈</v>
      </c>
      <c r="G166" s="6">
        <f t="shared" si="13"/>
        <v>5</v>
      </c>
      <c r="H166" s="6">
        <f t="shared" si="14"/>
        <v>100</v>
      </c>
      <c r="I166" s="6">
        <v>1</v>
      </c>
      <c r="J166" s="6">
        <f t="shared" si="15"/>
        <v>101</v>
      </c>
      <c r="K166" s="12"/>
      <c r="L166" s="12"/>
      <c r="M166" s="12"/>
      <c r="N166" s="12"/>
    </row>
    <row r="167" spans="1:14">
      <c r="A167" s="4">
        <v>840113</v>
      </c>
      <c r="B167" s="4">
        <v>870113</v>
      </c>
      <c r="C167" s="4">
        <v>2</v>
      </c>
      <c r="D167" s="14">
        <v>2</v>
      </c>
      <c r="E167" s="6" t="str">
        <f t="shared" si="11"/>
        <v>接战区内圈</v>
      </c>
      <c r="F167" s="6" t="str">
        <f t="shared" si="12"/>
        <v>接战区内圈</v>
      </c>
      <c r="G167" s="6">
        <f t="shared" si="13"/>
        <v>5</v>
      </c>
      <c r="H167" s="6">
        <f t="shared" si="14"/>
        <v>100</v>
      </c>
      <c r="I167" s="6">
        <v>1</v>
      </c>
      <c r="J167" s="6">
        <f t="shared" si="15"/>
        <v>101</v>
      </c>
      <c r="K167" s="12"/>
      <c r="L167" s="12"/>
      <c r="M167" s="12"/>
      <c r="N167" s="12"/>
    </row>
    <row r="168" spans="1:14">
      <c r="A168" s="4">
        <v>860111</v>
      </c>
      <c r="B168" s="4">
        <v>870113</v>
      </c>
      <c r="C168" s="4">
        <v>2</v>
      </c>
      <c r="D168" s="14">
        <v>1</v>
      </c>
      <c r="E168" s="6" t="str">
        <f t="shared" si="11"/>
        <v>接战区内圈</v>
      </c>
      <c r="F168" s="6" t="str">
        <f t="shared" si="12"/>
        <v>接战区内圈</v>
      </c>
      <c r="G168" s="6">
        <f t="shared" si="13"/>
        <v>6</v>
      </c>
      <c r="H168" s="6">
        <f t="shared" si="14"/>
        <v>100</v>
      </c>
      <c r="I168" s="6">
        <v>1</v>
      </c>
      <c r="J168" s="6">
        <f t="shared" si="15"/>
        <v>288</v>
      </c>
      <c r="K168" s="12"/>
      <c r="L168" s="12"/>
      <c r="M168" s="12"/>
      <c r="N168" s="12"/>
    </row>
    <row r="169" spans="1:14">
      <c r="A169" s="4">
        <v>850113</v>
      </c>
      <c r="B169" s="4">
        <v>870113</v>
      </c>
      <c r="C169" s="4">
        <v>2</v>
      </c>
      <c r="D169" s="14">
        <v>1</v>
      </c>
      <c r="E169" s="6" t="str">
        <f t="shared" si="11"/>
        <v>接战区内圈</v>
      </c>
      <c r="F169" s="6" t="str">
        <f t="shared" si="12"/>
        <v>接战区内圈</v>
      </c>
      <c r="G169" s="6">
        <f t="shared" si="13"/>
        <v>6</v>
      </c>
      <c r="H169" s="6">
        <f t="shared" si="14"/>
        <v>100</v>
      </c>
      <c r="I169" s="6">
        <v>1</v>
      </c>
      <c r="J169" s="6">
        <f t="shared" si="15"/>
        <v>288</v>
      </c>
      <c r="K169" s="12"/>
      <c r="L169" s="12"/>
      <c r="M169" s="12"/>
      <c r="N169" s="12"/>
    </row>
    <row r="170" spans="1:14">
      <c r="A170" s="4">
        <v>870111</v>
      </c>
      <c r="B170" s="4">
        <v>870113</v>
      </c>
      <c r="C170" s="4">
        <v>2</v>
      </c>
      <c r="D170" s="14">
        <v>1</v>
      </c>
      <c r="E170" s="6" t="str">
        <f t="shared" si="11"/>
        <v>接战区内圈</v>
      </c>
      <c r="F170" s="6" t="str">
        <f t="shared" si="12"/>
        <v>接战区内圈</v>
      </c>
      <c r="G170" s="6">
        <f t="shared" si="13"/>
        <v>6</v>
      </c>
      <c r="H170" s="6">
        <f t="shared" si="14"/>
        <v>100</v>
      </c>
      <c r="I170" s="6">
        <v>1</v>
      </c>
      <c r="J170" s="6">
        <f t="shared" si="15"/>
        <v>288</v>
      </c>
      <c r="K170" s="12"/>
      <c r="L170" s="12"/>
      <c r="M170" s="12"/>
      <c r="N170" s="12"/>
    </row>
    <row r="171" spans="1:14">
      <c r="A171" s="4">
        <v>830115</v>
      </c>
      <c r="B171" s="4">
        <v>870113</v>
      </c>
      <c r="C171" s="4">
        <v>1</v>
      </c>
      <c r="D171" s="14">
        <v>3</v>
      </c>
      <c r="E171" s="6" t="str">
        <f t="shared" si="11"/>
        <v>接战区外圈</v>
      </c>
      <c r="F171" s="6" t="str">
        <f t="shared" si="12"/>
        <v>接战区外圈</v>
      </c>
      <c r="G171" s="6">
        <f t="shared" si="13"/>
        <v>5</v>
      </c>
      <c r="H171" s="6">
        <f t="shared" si="14"/>
        <v>100</v>
      </c>
      <c r="I171" s="6">
        <v>1</v>
      </c>
      <c r="J171" s="6">
        <f t="shared" si="15"/>
        <v>101</v>
      </c>
      <c r="K171" s="12"/>
      <c r="L171" s="12"/>
      <c r="M171" s="12"/>
      <c r="N171" s="12"/>
    </row>
    <row r="172" spans="1:14">
      <c r="A172" s="4">
        <v>890109</v>
      </c>
      <c r="B172" s="4">
        <v>870113</v>
      </c>
      <c r="C172" s="4">
        <v>1</v>
      </c>
      <c r="D172" s="14">
        <v>3</v>
      </c>
      <c r="E172" s="6" t="str">
        <f t="shared" ref="E172:E235" si="16">IF(C172=1,"接战区外圈",IF(C172=2,"接战区内圈",IF(C172=4,"阻碍","建筑本身")))</f>
        <v>接战区外圈</v>
      </c>
      <c r="F172" s="6" t="str">
        <f t="shared" ref="F172:F235" si="17">IF(C172=1,"接战区外圈",IF(C172=2,"接战区内圈",IF(C172=4,"阻碍","建筑本身")))</f>
        <v>接战区外圈</v>
      </c>
      <c r="G172" s="6">
        <f t="shared" si="13"/>
        <v>5</v>
      </c>
      <c r="H172" s="6">
        <f t="shared" si="14"/>
        <v>100</v>
      </c>
      <c r="I172" s="6">
        <v>1</v>
      </c>
      <c r="J172" s="6">
        <f t="shared" si="15"/>
        <v>101</v>
      </c>
      <c r="K172" s="12"/>
      <c r="L172" s="12"/>
      <c r="M172" s="12"/>
      <c r="N172" s="12"/>
    </row>
    <row r="173" spans="1:14">
      <c r="A173" s="4">
        <v>840114</v>
      </c>
      <c r="B173" s="4">
        <v>870113</v>
      </c>
      <c r="C173" s="4">
        <v>2</v>
      </c>
      <c r="D173" s="14">
        <v>2</v>
      </c>
      <c r="E173" s="6" t="str">
        <f t="shared" si="16"/>
        <v>接战区内圈</v>
      </c>
      <c r="F173" s="6" t="str">
        <f t="shared" si="17"/>
        <v>接战区内圈</v>
      </c>
      <c r="G173" s="6">
        <f t="shared" si="13"/>
        <v>5</v>
      </c>
      <c r="H173" s="6">
        <f t="shared" si="14"/>
        <v>100</v>
      </c>
      <c r="I173" s="6">
        <v>1</v>
      </c>
      <c r="J173" s="6">
        <f t="shared" si="15"/>
        <v>101</v>
      </c>
      <c r="K173" s="12"/>
      <c r="L173" s="12"/>
      <c r="M173" s="12"/>
      <c r="N173" s="12"/>
    </row>
    <row r="174" spans="1:14">
      <c r="A174" s="4">
        <v>880110</v>
      </c>
      <c r="B174" s="4">
        <v>870113</v>
      </c>
      <c r="C174" s="4">
        <v>2</v>
      </c>
      <c r="D174" s="14">
        <v>2</v>
      </c>
      <c r="E174" s="6" t="str">
        <f t="shared" si="16"/>
        <v>接战区内圈</v>
      </c>
      <c r="F174" s="6" t="str">
        <f t="shared" si="17"/>
        <v>接战区内圈</v>
      </c>
      <c r="G174" s="6">
        <f t="shared" si="13"/>
        <v>5</v>
      </c>
      <c r="H174" s="6">
        <f t="shared" si="14"/>
        <v>100</v>
      </c>
      <c r="I174" s="6">
        <v>1</v>
      </c>
      <c r="J174" s="6">
        <f t="shared" si="15"/>
        <v>101</v>
      </c>
      <c r="K174" s="12"/>
      <c r="L174" s="12"/>
      <c r="M174" s="12"/>
      <c r="N174" s="12"/>
    </row>
    <row r="175" spans="1:14">
      <c r="A175" s="4">
        <v>880111</v>
      </c>
      <c r="B175" s="4">
        <v>870113</v>
      </c>
      <c r="C175" s="4">
        <v>2</v>
      </c>
      <c r="D175" s="14">
        <v>1</v>
      </c>
      <c r="E175" s="6" t="str">
        <f t="shared" si="16"/>
        <v>接战区内圈</v>
      </c>
      <c r="F175" s="6" t="str">
        <f t="shared" si="17"/>
        <v>接战区内圈</v>
      </c>
      <c r="G175" s="6">
        <f t="shared" si="13"/>
        <v>6</v>
      </c>
      <c r="H175" s="6">
        <f t="shared" si="14"/>
        <v>100</v>
      </c>
      <c r="I175" s="6">
        <v>1</v>
      </c>
      <c r="J175" s="6">
        <f t="shared" si="15"/>
        <v>288</v>
      </c>
      <c r="K175" s="12"/>
      <c r="L175" s="12"/>
      <c r="M175" s="12"/>
      <c r="N175" s="12"/>
    </row>
    <row r="176" spans="1:14">
      <c r="A176" s="4">
        <v>830116</v>
      </c>
      <c r="B176" s="4">
        <v>870113</v>
      </c>
      <c r="C176" s="4">
        <v>1</v>
      </c>
      <c r="D176" s="14">
        <v>3</v>
      </c>
      <c r="E176" s="6" t="str">
        <f t="shared" si="16"/>
        <v>接战区外圈</v>
      </c>
      <c r="F176" s="6" t="str">
        <f t="shared" si="17"/>
        <v>接战区外圈</v>
      </c>
      <c r="G176" s="6">
        <f t="shared" si="13"/>
        <v>5</v>
      </c>
      <c r="H176" s="6">
        <f t="shared" si="14"/>
        <v>100</v>
      </c>
      <c r="I176" s="6">
        <v>1</v>
      </c>
      <c r="J176" s="6">
        <f t="shared" si="15"/>
        <v>101</v>
      </c>
      <c r="K176" s="12"/>
      <c r="L176" s="12"/>
      <c r="M176" s="12"/>
      <c r="N176" s="12"/>
    </row>
    <row r="177" spans="1:14">
      <c r="A177" s="4">
        <v>890110</v>
      </c>
      <c r="B177" s="4">
        <v>870113</v>
      </c>
      <c r="C177" s="4">
        <v>2</v>
      </c>
      <c r="D177" s="14">
        <v>2</v>
      </c>
      <c r="E177" s="6" t="str">
        <f t="shared" si="16"/>
        <v>接战区内圈</v>
      </c>
      <c r="F177" s="6" t="str">
        <f t="shared" si="17"/>
        <v>接战区内圈</v>
      </c>
      <c r="G177" s="6">
        <f t="shared" si="13"/>
        <v>5</v>
      </c>
      <c r="H177" s="6">
        <f t="shared" si="14"/>
        <v>100</v>
      </c>
      <c r="I177" s="6">
        <v>1</v>
      </c>
      <c r="J177" s="6">
        <f t="shared" si="15"/>
        <v>101</v>
      </c>
      <c r="K177" s="12"/>
      <c r="L177" s="12"/>
      <c r="M177" s="12"/>
      <c r="N177" s="12"/>
    </row>
    <row r="178" spans="1:14">
      <c r="A178" s="4">
        <v>850114</v>
      </c>
      <c r="B178" s="4">
        <v>870113</v>
      </c>
      <c r="C178" s="4">
        <v>2</v>
      </c>
      <c r="D178" s="14">
        <v>1</v>
      </c>
      <c r="E178" s="6" t="str">
        <f t="shared" si="16"/>
        <v>接战区内圈</v>
      </c>
      <c r="F178" s="6" t="str">
        <f t="shared" si="17"/>
        <v>接战区内圈</v>
      </c>
      <c r="G178" s="6">
        <f t="shared" si="13"/>
        <v>6</v>
      </c>
      <c r="H178" s="6">
        <f t="shared" si="14"/>
        <v>100</v>
      </c>
      <c r="I178" s="6">
        <v>1</v>
      </c>
      <c r="J178" s="6">
        <f t="shared" si="15"/>
        <v>288</v>
      </c>
      <c r="K178" s="12"/>
      <c r="L178" s="12"/>
      <c r="M178" s="12"/>
      <c r="N178" s="12"/>
    </row>
    <row r="179" spans="1:14">
      <c r="A179" s="4">
        <v>840115</v>
      </c>
      <c r="B179" s="4">
        <v>870113</v>
      </c>
      <c r="C179" s="4">
        <v>2</v>
      </c>
      <c r="D179" s="14">
        <v>2</v>
      </c>
      <c r="E179" s="6" t="str">
        <f t="shared" si="16"/>
        <v>接战区内圈</v>
      </c>
      <c r="F179" s="6" t="str">
        <f t="shared" si="17"/>
        <v>接战区内圈</v>
      </c>
      <c r="G179" s="6">
        <f t="shared" si="13"/>
        <v>5</v>
      </c>
      <c r="H179" s="6">
        <f t="shared" si="14"/>
        <v>100</v>
      </c>
      <c r="I179" s="6">
        <v>1</v>
      </c>
      <c r="J179" s="6">
        <f t="shared" si="15"/>
        <v>101</v>
      </c>
      <c r="K179" s="12"/>
      <c r="L179" s="12"/>
      <c r="M179" s="12"/>
      <c r="N179" s="12"/>
    </row>
    <row r="180" spans="1:14">
      <c r="A180" s="4">
        <v>900109</v>
      </c>
      <c r="B180" s="4">
        <v>870113</v>
      </c>
      <c r="C180" s="4">
        <v>1</v>
      </c>
      <c r="D180" s="14">
        <v>3</v>
      </c>
      <c r="E180" s="6" t="str">
        <f t="shared" si="16"/>
        <v>接战区外圈</v>
      </c>
      <c r="F180" s="6" t="str">
        <f t="shared" si="17"/>
        <v>接战区外圈</v>
      </c>
      <c r="G180" s="6">
        <f t="shared" si="13"/>
        <v>5</v>
      </c>
      <c r="H180" s="6">
        <f t="shared" si="14"/>
        <v>100</v>
      </c>
      <c r="I180" s="6">
        <v>1</v>
      </c>
      <c r="J180" s="6">
        <f t="shared" si="15"/>
        <v>101</v>
      </c>
      <c r="K180" s="12"/>
      <c r="L180" s="12"/>
      <c r="M180" s="12"/>
      <c r="N180" s="12"/>
    </row>
    <row r="181" spans="1:14">
      <c r="A181" s="4">
        <v>840116</v>
      </c>
      <c r="B181" s="4">
        <v>870113</v>
      </c>
      <c r="C181" s="4">
        <v>2</v>
      </c>
      <c r="D181" s="14">
        <v>2</v>
      </c>
      <c r="E181" s="6" t="str">
        <f t="shared" si="16"/>
        <v>接战区内圈</v>
      </c>
      <c r="F181" s="6" t="str">
        <f t="shared" si="17"/>
        <v>接战区内圈</v>
      </c>
      <c r="G181" s="6">
        <f t="shared" si="13"/>
        <v>5</v>
      </c>
      <c r="H181" s="6">
        <f t="shared" si="14"/>
        <v>100</v>
      </c>
      <c r="I181" s="6">
        <v>1</v>
      </c>
      <c r="J181" s="6">
        <f t="shared" si="15"/>
        <v>101</v>
      </c>
      <c r="K181" s="12"/>
      <c r="L181" s="12"/>
      <c r="M181" s="12"/>
      <c r="N181" s="12"/>
    </row>
    <row r="182" spans="1:14">
      <c r="A182" s="4">
        <v>890111</v>
      </c>
      <c r="B182" s="4">
        <v>870113</v>
      </c>
      <c r="C182" s="4">
        <v>2</v>
      </c>
      <c r="D182" s="14">
        <v>1</v>
      </c>
      <c r="E182" s="6" t="str">
        <f t="shared" si="16"/>
        <v>接战区内圈</v>
      </c>
      <c r="F182" s="6" t="str">
        <f t="shared" si="17"/>
        <v>接战区内圈</v>
      </c>
      <c r="G182" s="6">
        <f t="shared" si="13"/>
        <v>6</v>
      </c>
      <c r="H182" s="6">
        <f t="shared" si="14"/>
        <v>100</v>
      </c>
      <c r="I182" s="6">
        <v>1</v>
      </c>
      <c r="J182" s="6">
        <f t="shared" si="15"/>
        <v>288</v>
      </c>
      <c r="K182" s="12"/>
      <c r="L182" s="12"/>
      <c r="M182" s="12"/>
      <c r="N182" s="12"/>
    </row>
    <row r="183" spans="1:14">
      <c r="A183" s="4">
        <v>850115</v>
      </c>
      <c r="B183" s="4">
        <v>870113</v>
      </c>
      <c r="C183" s="4">
        <v>2</v>
      </c>
      <c r="D183" s="14">
        <v>1</v>
      </c>
      <c r="E183" s="6" t="str">
        <f t="shared" si="16"/>
        <v>接战区内圈</v>
      </c>
      <c r="F183" s="6" t="str">
        <f t="shared" si="17"/>
        <v>接战区内圈</v>
      </c>
      <c r="G183" s="6">
        <f t="shared" si="13"/>
        <v>6</v>
      </c>
      <c r="H183" s="6">
        <f t="shared" si="14"/>
        <v>100</v>
      </c>
      <c r="I183" s="6">
        <v>1</v>
      </c>
      <c r="J183" s="6">
        <f t="shared" si="15"/>
        <v>288</v>
      </c>
      <c r="K183" s="12"/>
      <c r="L183" s="12"/>
      <c r="M183" s="12"/>
      <c r="N183" s="12"/>
    </row>
    <row r="184" spans="1:14">
      <c r="A184" s="4">
        <v>830117</v>
      </c>
      <c r="B184" s="4">
        <v>870113</v>
      </c>
      <c r="C184" s="4">
        <v>1</v>
      </c>
      <c r="D184" s="14">
        <v>3</v>
      </c>
      <c r="E184" s="6" t="str">
        <f t="shared" si="16"/>
        <v>接战区外圈</v>
      </c>
      <c r="F184" s="6" t="str">
        <f t="shared" si="17"/>
        <v>接战区外圈</v>
      </c>
      <c r="G184" s="6">
        <f t="shared" si="13"/>
        <v>5</v>
      </c>
      <c r="H184" s="6">
        <f t="shared" si="14"/>
        <v>100</v>
      </c>
      <c r="I184" s="6">
        <v>1</v>
      </c>
      <c r="J184" s="6">
        <f t="shared" si="15"/>
        <v>101</v>
      </c>
      <c r="K184" s="12"/>
      <c r="L184" s="12"/>
      <c r="M184" s="12"/>
      <c r="N184" s="12"/>
    </row>
    <row r="185" spans="1:14">
      <c r="A185" s="4">
        <v>910109</v>
      </c>
      <c r="B185" s="4">
        <v>870113</v>
      </c>
      <c r="C185" s="4">
        <v>1</v>
      </c>
      <c r="D185" s="14">
        <v>3</v>
      </c>
      <c r="E185" s="6" t="str">
        <f t="shared" si="16"/>
        <v>接战区外圈</v>
      </c>
      <c r="F185" s="6" t="str">
        <f t="shared" si="17"/>
        <v>接战区外圈</v>
      </c>
      <c r="G185" s="6">
        <f t="shared" si="13"/>
        <v>5</v>
      </c>
      <c r="H185" s="6">
        <f t="shared" si="14"/>
        <v>100</v>
      </c>
      <c r="I185" s="6">
        <v>1</v>
      </c>
      <c r="J185" s="6">
        <f t="shared" si="15"/>
        <v>101</v>
      </c>
      <c r="K185" s="12"/>
      <c r="L185" s="12"/>
      <c r="M185" s="12"/>
      <c r="N185" s="12"/>
    </row>
    <row r="186" spans="1:14">
      <c r="A186" s="4">
        <v>900110</v>
      </c>
      <c r="B186" s="4">
        <v>870113</v>
      </c>
      <c r="C186" s="4">
        <v>2</v>
      </c>
      <c r="D186" s="14">
        <v>2</v>
      </c>
      <c r="E186" s="6" t="str">
        <f t="shared" si="16"/>
        <v>接战区内圈</v>
      </c>
      <c r="F186" s="6" t="str">
        <f t="shared" si="17"/>
        <v>接战区内圈</v>
      </c>
      <c r="G186" s="6">
        <f t="shared" si="13"/>
        <v>5</v>
      </c>
      <c r="H186" s="6">
        <f t="shared" si="14"/>
        <v>100</v>
      </c>
      <c r="I186" s="6">
        <v>1</v>
      </c>
      <c r="J186" s="6">
        <f t="shared" si="15"/>
        <v>101</v>
      </c>
      <c r="K186" s="12"/>
      <c r="L186" s="12"/>
      <c r="M186" s="12"/>
      <c r="N186" s="12"/>
    </row>
    <row r="187" spans="1:14">
      <c r="A187" s="4">
        <v>840117</v>
      </c>
      <c r="B187" s="4">
        <v>870113</v>
      </c>
      <c r="C187" s="4">
        <v>1</v>
      </c>
      <c r="D187" s="14">
        <v>3</v>
      </c>
      <c r="E187" s="6" t="str">
        <f t="shared" si="16"/>
        <v>接战区外圈</v>
      </c>
      <c r="F187" s="6" t="str">
        <f t="shared" si="17"/>
        <v>接战区外圈</v>
      </c>
      <c r="G187" s="6">
        <f t="shared" si="13"/>
        <v>5</v>
      </c>
      <c r="H187" s="6">
        <f t="shared" si="14"/>
        <v>100</v>
      </c>
      <c r="I187" s="6">
        <v>1</v>
      </c>
      <c r="J187" s="6">
        <f t="shared" si="15"/>
        <v>101</v>
      </c>
      <c r="K187" s="12"/>
      <c r="L187" s="12"/>
      <c r="M187" s="12"/>
      <c r="N187" s="12"/>
    </row>
    <row r="188" spans="1:14">
      <c r="A188" s="4">
        <v>910110</v>
      </c>
      <c r="B188" s="4">
        <v>870113</v>
      </c>
      <c r="C188" s="4">
        <v>1</v>
      </c>
      <c r="D188" s="14">
        <v>3</v>
      </c>
      <c r="E188" s="6" t="str">
        <f t="shared" si="16"/>
        <v>接战区外圈</v>
      </c>
      <c r="F188" s="6" t="str">
        <f t="shared" si="17"/>
        <v>接战区外圈</v>
      </c>
      <c r="G188" s="6">
        <f t="shared" si="13"/>
        <v>5</v>
      </c>
      <c r="H188" s="6">
        <f t="shared" si="14"/>
        <v>100</v>
      </c>
      <c r="I188" s="6">
        <v>1</v>
      </c>
      <c r="J188" s="6">
        <f t="shared" si="15"/>
        <v>101</v>
      </c>
      <c r="K188" s="12"/>
      <c r="L188" s="12"/>
      <c r="M188" s="12"/>
      <c r="N188" s="12"/>
    </row>
    <row r="189" spans="1:14">
      <c r="A189" s="4">
        <v>900111</v>
      </c>
      <c r="B189" s="4">
        <v>870113</v>
      </c>
      <c r="C189" s="4">
        <v>2</v>
      </c>
      <c r="D189" s="14">
        <v>2</v>
      </c>
      <c r="E189" s="6" t="str">
        <f t="shared" si="16"/>
        <v>接战区内圈</v>
      </c>
      <c r="F189" s="6" t="str">
        <f t="shared" si="17"/>
        <v>接战区内圈</v>
      </c>
      <c r="G189" s="6">
        <f t="shared" si="13"/>
        <v>5</v>
      </c>
      <c r="H189" s="6">
        <f t="shared" si="14"/>
        <v>100</v>
      </c>
      <c r="I189" s="6">
        <v>1</v>
      </c>
      <c r="J189" s="6">
        <f t="shared" si="15"/>
        <v>101</v>
      </c>
      <c r="K189" s="12"/>
      <c r="L189" s="12"/>
      <c r="M189" s="12"/>
      <c r="N189" s="12"/>
    </row>
    <row r="190" spans="1:14">
      <c r="A190" s="4">
        <v>890112</v>
      </c>
      <c r="B190" s="4">
        <v>870113</v>
      </c>
      <c r="C190" s="4">
        <v>2</v>
      </c>
      <c r="D190" s="14">
        <v>1</v>
      </c>
      <c r="E190" s="6" t="str">
        <f t="shared" si="16"/>
        <v>接战区内圈</v>
      </c>
      <c r="F190" s="6" t="str">
        <f t="shared" si="17"/>
        <v>接战区内圈</v>
      </c>
      <c r="G190" s="6">
        <f t="shared" si="13"/>
        <v>6</v>
      </c>
      <c r="H190" s="6">
        <f t="shared" si="14"/>
        <v>100</v>
      </c>
      <c r="I190" s="6">
        <v>1</v>
      </c>
      <c r="J190" s="6">
        <f t="shared" si="15"/>
        <v>288</v>
      </c>
      <c r="K190" s="12"/>
      <c r="L190" s="12"/>
      <c r="M190" s="12"/>
      <c r="N190" s="12"/>
    </row>
    <row r="191" spans="1:14">
      <c r="A191" s="4">
        <v>850116</v>
      </c>
      <c r="B191" s="4">
        <v>870113</v>
      </c>
      <c r="C191" s="4">
        <v>2</v>
      </c>
      <c r="D191" s="14">
        <v>2</v>
      </c>
      <c r="E191" s="6" t="str">
        <f t="shared" si="16"/>
        <v>接战区内圈</v>
      </c>
      <c r="F191" s="6" t="str">
        <f t="shared" si="17"/>
        <v>接战区内圈</v>
      </c>
      <c r="G191" s="6">
        <f t="shared" si="13"/>
        <v>5</v>
      </c>
      <c r="H191" s="6">
        <f t="shared" si="14"/>
        <v>100</v>
      </c>
      <c r="I191" s="6">
        <v>1</v>
      </c>
      <c r="J191" s="6">
        <f t="shared" si="15"/>
        <v>101</v>
      </c>
      <c r="K191" s="12"/>
      <c r="L191" s="12"/>
      <c r="M191" s="12"/>
      <c r="N191" s="12"/>
    </row>
    <row r="192" spans="1:14">
      <c r="A192" s="4">
        <v>860115</v>
      </c>
      <c r="B192" s="4">
        <v>870113</v>
      </c>
      <c r="C192" s="4">
        <v>2</v>
      </c>
      <c r="D192" s="14">
        <v>1</v>
      </c>
      <c r="E192" s="6" t="str">
        <f t="shared" si="16"/>
        <v>接战区内圈</v>
      </c>
      <c r="F192" s="6" t="str">
        <f t="shared" si="17"/>
        <v>接战区内圈</v>
      </c>
      <c r="G192" s="6">
        <f t="shared" si="13"/>
        <v>6</v>
      </c>
      <c r="H192" s="6">
        <f t="shared" si="14"/>
        <v>100</v>
      </c>
      <c r="I192" s="6">
        <v>1</v>
      </c>
      <c r="J192" s="6">
        <f t="shared" si="15"/>
        <v>288</v>
      </c>
      <c r="K192" s="12"/>
      <c r="L192" s="12"/>
      <c r="M192" s="12"/>
      <c r="N192" s="12"/>
    </row>
    <row r="193" spans="1:14">
      <c r="A193" s="4">
        <v>900112</v>
      </c>
      <c r="B193" s="4">
        <v>870113</v>
      </c>
      <c r="C193" s="4">
        <v>2</v>
      </c>
      <c r="D193" s="14">
        <v>2</v>
      </c>
      <c r="E193" s="6" t="str">
        <f t="shared" si="16"/>
        <v>接战区内圈</v>
      </c>
      <c r="F193" s="6" t="str">
        <f t="shared" si="17"/>
        <v>接战区内圈</v>
      </c>
      <c r="G193" s="6">
        <f t="shared" si="13"/>
        <v>5</v>
      </c>
      <c r="H193" s="6">
        <f t="shared" si="14"/>
        <v>100</v>
      </c>
      <c r="I193" s="6">
        <v>1</v>
      </c>
      <c r="J193" s="6">
        <f t="shared" si="15"/>
        <v>101</v>
      </c>
      <c r="K193" s="12"/>
      <c r="L193" s="12"/>
      <c r="M193" s="12"/>
      <c r="N193" s="12"/>
    </row>
    <row r="194" spans="1:14">
      <c r="A194" s="4">
        <v>860116</v>
      </c>
      <c r="B194" s="4">
        <v>870113</v>
      </c>
      <c r="C194" s="4">
        <v>2</v>
      </c>
      <c r="D194" s="14">
        <v>2</v>
      </c>
      <c r="E194" s="6" t="str">
        <f t="shared" si="16"/>
        <v>接战区内圈</v>
      </c>
      <c r="F194" s="6" t="str">
        <f t="shared" si="17"/>
        <v>接战区内圈</v>
      </c>
      <c r="G194" s="6">
        <f t="shared" si="13"/>
        <v>5</v>
      </c>
      <c r="H194" s="6">
        <f t="shared" si="14"/>
        <v>100</v>
      </c>
      <c r="I194" s="6">
        <v>1</v>
      </c>
      <c r="J194" s="6">
        <f t="shared" si="15"/>
        <v>101</v>
      </c>
      <c r="K194" s="12"/>
      <c r="L194" s="12"/>
      <c r="M194" s="12"/>
      <c r="N194" s="12"/>
    </row>
    <row r="195" spans="1:14">
      <c r="A195" s="4">
        <v>910111</v>
      </c>
      <c r="B195" s="4">
        <v>870113</v>
      </c>
      <c r="C195" s="4">
        <v>1</v>
      </c>
      <c r="D195" s="14">
        <v>3</v>
      </c>
      <c r="E195" s="6" t="str">
        <f t="shared" si="16"/>
        <v>接战区外圈</v>
      </c>
      <c r="F195" s="6" t="str">
        <f t="shared" si="17"/>
        <v>接战区外圈</v>
      </c>
      <c r="G195" s="6">
        <f t="shared" si="13"/>
        <v>5</v>
      </c>
      <c r="H195" s="6">
        <f t="shared" si="14"/>
        <v>100</v>
      </c>
      <c r="I195" s="6">
        <v>1</v>
      </c>
      <c r="J195" s="6">
        <f t="shared" si="15"/>
        <v>101</v>
      </c>
      <c r="K195" s="12"/>
      <c r="L195" s="12"/>
      <c r="M195" s="12"/>
      <c r="N195" s="12"/>
    </row>
    <row r="196" spans="1:14">
      <c r="A196" s="4">
        <v>890113</v>
      </c>
      <c r="B196" s="4">
        <v>870113</v>
      </c>
      <c r="C196" s="4">
        <v>2</v>
      </c>
      <c r="D196" s="14">
        <v>1</v>
      </c>
      <c r="E196" s="6" t="str">
        <f t="shared" si="16"/>
        <v>接战区内圈</v>
      </c>
      <c r="F196" s="6" t="str">
        <f t="shared" si="17"/>
        <v>接战区内圈</v>
      </c>
      <c r="G196" s="6">
        <f t="shared" si="13"/>
        <v>6</v>
      </c>
      <c r="H196" s="6">
        <f t="shared" si="14"/>
        <v>100</v>
      </c>
      <c r="I196" s="6">
        <v>1</v>
      </c>
      <c r="J196" s="6">
        <f t="shared" si="15"/>
        <v>288</v>
      </c>
      <c r="K196" s="12"/>
      <c r="L196" s="12"/>
      <c r="M196" s="12"/>
      <c r="N196" s="12"/>
    </row>
    <row r="197" spans="1:14">
      <c r="A197" s="4">
        <v>850117</v>
      </c>
      <c r="B197" s="4">
        <v>870113</v>
      </c>
      <c r="C197" s="4">
        <v>1</v>
      </c>
      <c r="D197" s="14">
        <v>3</v>
      </c>
      <c r="E197" s="6" t="str">
        <f t="shared" si="16"/>
        <v>接战区外圈</v>
      </c>
      <c r="F197" s="6" t="str">
        <f t="shared" si="17"/>
        <v>接战区外圈</v>
      </c>
      <c r="G197" s="6">
        <f t="shared" ref="G197:G260" si="18">IF(D197=1,6,IF(D197&lt;&gt;4,5))</f>
        <v>5</v>
      </c>
      <c r="H197" s="6">
        <f t="shared" ref="H197:H260" si="19">IF(G197&lt;&gt;"",100,"")</f>
        <v>100</v>
      </c>
      <c r="I197" s="6">
        <v>1</v>
      </c>
      <c r="J197" s="6">
        <f t="shared" ref="J197:J260" si="20">VLOOKUP(G197,$M$5:$N$13,2,FALSE)</f>
        <v>101</v>
      </c>
      <c r="K197" s="12"/>
      <c r="L197" s="12"/>
      <c r="M197" s="12"/>
      <c r="N197" s="12"/>
    </row>
    <row r="198" spans="1:14">
      <c r="A198" s="4">
        <v>870115</v>
      </c>
      <c r="B198" s="4">
        <v>870113</v>
      </c>
      <c r="C198" s="4">
        <v>2</v>
      </c>
      <c r="D198" s="14">
        <v>1</v>
      </c>
      <c r="E198" s="6" t="str">
        <f t="shared" si="16"/>
        <v>接战区内圈</v>
      </c>
      <c r="F198" s="6" t="str">
        <f t="shared" si="17"/>
        <v>接战区内圈</v>
      </c>
      <c r="G198" s="6">
        <f t="shared" si="18"/>
        <v>6</v>
      </c>
      <c r="H198" s="6">
        <f t="shared" si="19"/>
        <v>100</v>
      </c>
      <c r="I198" s="6">
        <v>1</v>
      </c>
      <c r="J198" s="6">
        <f t="shared" si="20"/>
        <v>288</v>
      </c>
      <c r="K198" s="12"/>
      <c r="L198" s="12"/>
      <c r="M198" s="12"/>
      <c r="N198" s="12"/>
    </row>
    <row r="199" spans="1:14">
      <c r="A199" s="4">
        <v>860117</v>
      </c>
      <c r="B199" s="4">
        <v>870113</v>
      </c>
      <c r="C199" s="4">
        <v>1</v>
      </c>
      <c r="D199" s="14">
        <v>3</v>
      </c>
      <c r="E199" s="6" t="str">
        <f t="shared" si="16"/>
        <v>接战区外圈</v>
      </c>
      <c r="F199" s="6" t="str">
        <f t="shared" si="17"/>
        <v>接战区外圈</v>
      </c>
      <c r="G199" s="6">
        <f t="shared" si="18"/>
        <v>5</v>
      </c>
      <c r="H199" s="6">
        <f t="shared" si="19"/>
        <v>100</v>
      </c>
      <c r="I199" s="6">
        <v>1</v>
      </c>
      <c r="J199" s="6">
        <f t="shared" si="20"/>
        <v>101</v>
      </c>
      <c r="K199" s="12"/>
      <c r="L199" s="12"/>
      <c r="M199" s="12"/>
      <c r="N199" s="12"/>
    </row>
    <row r="200" spans="1:14">
      <c r="A200" s="4">
        <v>890114</v>
      </c>
      <c r="B200" s="4">
        <v>870113</v>
      </c>
      <c r="C200" s="4">
        <v>2</v>
      </c>
      <c r="D200" s="14">
        <v>1</v>
      </c>
      <c r="E200" s="6" t="str">
        <f t="shared" si="16"/>
        <v>接战区内圈</v>
      </c>
      <c r="F200" s="6" t="str">
        <f t="shared" si="17"/>
        <v>接战区内圈</v>
      </c>
      <c r="G200" s="6">
        <f t="shared" si="18"/>
        <v>6</v>
      </c>
      <c r="H200" s="6">
        <f t="shared" si="19"/>
        <v>100</v>
      </c>
      <c r="I200" s="6">
        <v>1</v>
      </c>
      <c r="J200" s="6">
        <f t="shared" si="20"/>
        <v>288</v>
      </c>
      <c r="K200" s="12"/>
      <c r="L200" s="12"/>
      <c r="M200" s="12"/>
      <c r="N200" s="12"/>
    </row>
    <row r="201" spans="1:14">
      <c r="A201" s="4">
        <v>880115</v>
      </c>
      <c r="B201" s="4">
        <v>870113</v>
      </c>
      <c r="C201" s="4">
        <v>2</v>
      </c>
      <c r="D201" s="14">
        <v>1</v>
      </c>
      <c r="E201" s="6" t="str">
        <f t="shared" si="16"/>
        <v>接战区内圈</v>
      </c>
      <c r="F201" s="6" t="str">
        <f t="shared" si="17"/>
        <v>接战区内圈</v>
      </c>
      <c r="G201" s="6">
        <f t="shared" si="18"/>
        <v>6</v>
      </c>
      <c r="H201" s="6">
        <f t="shared" si="19"/>
        <v>100</v>
      </c>
      <c r="I201" s="6">
        <v>1</v>
      </c>
      <c r="J201" s="6">
        <f t="shared" si="20"/>
        <v>288</v>
      </c>
      <c r="K201" s="12"/>
      <c r="L201" s="12"/>
      <c r="M201" s="12"/>
      <c r="N201" s="12"/>
    </row>
    <row r="202" spans="1:14">
      <c r="A202" s="4">
        <v>900113</v>
      </c>
      <c r="B202" s="4">
        <v>870113</v>
      </c>
      <c r="C202" s="4">
        <v>2</v>
      </c>
      <c r="D202" s="14">
        <v>2</v>
      </c>
      <c r="E202" s="6" t="str">
        <f t="shared" si="16"/>
        <v>接战区内圈</v>
      </c>
      <c r="F202" s="6" t="str">
        <f t="shared" si="17"/>
        <v>接战区内圈</v>
      </c>
      <c r="G202" s="6">
        <f t="shared" si="18"/>
        <v>5</v>
      </c>
      <c r="H202" s="6">
        <f t="shared" si="19"/>
        <v>100</v>
      </c>
      <c r="I202" s="6">
        <v>1</v>
      </c>
      <c r="J202" s="6">
        <f t="shared" si="20"/>
        <v>101</v>
      </c>
      <c r="K202" s="12"/>
      <c r="L202" s="12"/>
      <c r="M202" s="12"/>
      <c r="N202" s="12"/>
    </row>
    <row r="203" spans="1:14">
      <c r="A203" s="4">
        <v>870116</v>
      </c>
      <c r="B203" s="4">
        <v>870113</v>
      </c>
      <c r="C203" s="4">
        <v>2</v>
      </c>
      <c r="D203" s="14">
        <v>2</v>
      </c>
      <c r="E203" s="6" t="str">
        <f t="shared" si="16"/>
        <v>接战区内圈</v>
      </c>
      <c r="F203" s="6" t="str">
        <f t="shared" si="17"/>
        <v>接战区内圈</v>
      </c>
      <c r="G203" s="6">
        <f t="shared" si="18"/>
        <v>5</v>
      </c>
      <c r="H203" s="6">
        <f t="shared" si="19"/>
        <v>100</v>
      </c>
      <c r="I203" s="6">
        <v>1</v>
      </c>
      <c r="J203" s="6">
        <f t="shared" si="20"/>
        <v>101</v>
      </c>
      <c r="K203" s="12"/>
      <c r="L203" s="12"/>
      <c r="M203" s="12"/>
      <c r="N203" s="12"/>
    </row>
    <row r="204" spans="1:14">
      <c r="A204" s="4">
        <v>910112</v>
      </c>
      <c r="B204" s="4">
        <v>870113</v>
      </c>
      <c r="C204" s="4">
        <v>1</v>
      </c>
      <c r="D204" s="14">
        <v>3</v>
      </c>
      <c r="E204" s="6" t="str">
        <f t="shared" si="16"/>
        <v>接战区外圈</v>
      </c>
      <c r="F204" s="6" t="str">
        <f t="shared" si="17"/>
        <v>接战区外圈</v>
      </c>
      <c r="G204" s="6">
        <f t="shared" si="18"/>
        <v>5</v>
      </c>
      <c r="H204" s="6">
        <f t="shared" si="19"/>
        <v>100</v>
      </c>
      <c r="I204" s="6">
        <v>1</v>
      </c>
      <c r="J204" s="6">
        <f t="shared" si="20"/>
        <v>101</v>
      </c>
      <c r="K204" s="12"/>
      <c r="L204" s="12"/>
      <c r="M204" s="12"/>
      <c r="N204" s="12"/>
    </row>
    <row r="205" spans="1:14">
      <c r="A205" s="4">
        <v>890115</v>
      </c>
      <c r="B205" s="4">
        <v>870113</v>
      </c>
      <c r="C205" s="4">
        <v>2</v>
      </c>
      <c r="D205" s="14">
        <v>1</v>
      </c>
      <c r="E205" s="6" t="str">
        <f t="shared" si="16"/>
        <v>接战区内圈</v>
      </c>
      <c r="F205" s="6" t="str">
        <f t="shared" si="17"/>
        <v>接战区内圈</v>
      </c>
      <c r="G205" s="6">
        <f t="shared" si="18"/>
        <v>6</v>
      </c>
      <c r="H205" s="6">
        <f t="shared" si="19"/>
        <v>100</v>
      </c>
      <c r="I205" s="6">
        <v>1</v>
      </c>
      <c r="J205" s="6">
        <f t="shared" si="20"/>
        <v>288</v>
      </c>
      <c r="K205" s="12"/>
      <c r="L205" s="12"/>
      <c r="M205" s="12"/>
      <c r="N205" s="12"/>
    </row>
    <row r="206" spans="1:14">
      <c r="A206" s="4">
        <v>900114</v>
      </c>
      <c r="B206" s="4">
        <v>870113</v>
      </c>
      <c r="C206" s="4">
        <v>2</v>
      </c>
      <c r="D206" s="14">
        <v>2</v>
      </c>
      <c r="E206" s="6" t="str">
        <f t="shared" si="16"/>
        <v>接战区内圈</v>
      </c>
      <c r="F206" s="6" t="str">
        <f t="shared" si="17"/>
        <v>接战区内圈</v>
      </c>
      <c r="G206" s="6">
        <f t="shared" si="18"/>
        <v>5</v>
      </c>
      <c r="H206" s="6">
        <f t="shared" si="19"/>
        <v>100</v>
      </c>
      <c r="I206" s="6">
        <v>1</v>
      </c>
      <c r="J206" s="6">
        <f t="shared" si="20"/>
        <v>101</v>
      </c>
      <c r="K206" s="12"/>
      <c r="L206" s="12"/>
      <c r="M206" s="12"/>
      <c r="N206" s="12"/>
    </row>
    <row r="207" spans="1:14">
      <c r="A207" s="4">
        <v>880116</v>
      </c>
      <c r="B207" s="4">
        <v>870113</v>
      </c>
      <c r="C207" s="4">
        <v>2</v>
      </c>
      <c r="D207" s="14">
        <v>2</v>
      </c>
      <c r="E207" s="6" t="str">
        <f t="shared" si="16"/>
        <v>接战区内圈</v>
      </c>
      <c r="F207" s="6" t="str">
        <f t="shared" si="17"/>
        <v>接战区内圈</v>
      </c>
      <c r="G207" s="6">
        <f t="shared" si="18"/>
        <v>5</v>
      </c>
      <c r="H207" s="6">
        <f t="shared" si="19"/>
        <v>100</v>
      </c>
      <c r="I207" s="6">
        <v>1</v>
      </c>
      <c r="J207" s="6">
        <f t="shared" si="20"/>
        <v>101</v>
      </c>
      <c r="K207" s="12"/>
      <c r="L207" s="12"/>
      <c r="M207" s="12"/>
      <c r="N207" s="12"/>
    </row>
    <row r="208" spans="1:14">
      <c r="A208" s="4">
        <v>910113</v>
      </c>
      <c r="B208" s="4">
        <v>870113</v>
      </c>
      <c r="C208" s="4">
        <v>1</v>
      </c>
      <c r="D208" s="14">
        <v>3</v>
      </c>
      <c r="E208" s="6" t="str">
        <f t="shared" si="16"/>
        <v>接战区外圈</v>
      </c>
      <c r="F208" s="6" t="str">
        <f t="shared" si="17"/>
        <v>接战区外圈</v>
      </c>
      <c r="G208" s="6">
        <f t="shared" si="18"/>
        <v>5</v>
      </c>
      <c r="H208" s="6">
        <f t="shared" si="19"/>
        <v>100</v>
      </c>
      <c r="I208" s="6">
        <v>1</v>
      </c>
      <c r="J208" s="6">
        <f t="shared" si="20"/>
        <v>101</v>
      </c>
      <c r="K208" s="12"/>
      <c r="L208" s="12"/>
      <c r="M208" s="12"/>
      <c r="N208" s="12"/>
    </row>
    <row r="209" spans="1:14">
      <c r="A209" s="4">
        <v>870117</v>
      </c>
      <c r="B209" s="4">
        <v>870113</v>
      </c>
      <c r="C209" s="4">
        <v>1</v>
      </c>
      <c r="D209" s="14">
        <v>3</v>
      </c>
      <c r="E209" s="6" t="str">
        <f t="shared" si="16"/>
        <v>接战区外圈</v>
      </c>
      <c r="F209" s="6" t="str">
        <f t="shared" si="17"/>
        <v>接战区外圈</v>
      </c>
      <c r="G209" s="6">
        <f t="shared" si="18"/>
        <v>5</v>
      </c>
      <c r="H209" s="6">
        <f t="shared" si="19"/>
        <v>100</v>
      </c>
      <c r="I209" s="6">
        <v>1</v>
      </c>
      <c r="J209" s="6">
        <f t="shared" si="20"/>
        <v>101</v>
      </c>
      <c r="K209" s="12"/>
      <c r="L209" s="12"/>
      <c r="M209" s="12"/>
      <c r="N209" s="12"/>
    </row>
    <row r="210" spans="1:14">
      <c r="A210" s="4">
        <v>910114</v>
      </c>
      <c r="B210" s="4">
        <v>870113</v>
      </c>
      <c r="C210" s="4">
        <v>1</v>
      </c>
      <c r="D210" s="14">
        <v>3</v>
      </c>
      <c r="E210" s="6" t="str">
        <f t="shared" si="16"/>
        <v>接战区外圈</v>
      </c>
      <c r="F210" s="6" t="str">
        <f t="shared" si="17"/>
        <v>接战区外圈</v>
      </c>
      <c r="G210" s="6">
        <f t="shared" si="18"/>
        <v>5</v>
      </c>
      <c r="H210" s="6">
        <f t="shared" si="19"/>
        <v>100</v>
      </c>
      <c r="I210" s="6">
        <v>1</v>
      </c>
      <c r="J210" s="6">
        <f t="shared" si="20"/>
        <v>101</v>
      </c>
      <c r="K210" s="12"/>
      <c r="L210" s="12"/>
      <c r="M210" s="12"/>
      <c r="N210" s="12"/>
    </row>
    <row r="211" spans="1:14">
      <c r="A211" s="4">
        <v>880117</v>
      </c>
      <c r="B211" s="4">
        <v>870113</v>
      </c>
      <c r="C211" s="4">
        <v>1</v>
      </c>
      <c r="D211" s="14">
        <v>3</v>
      </c>
      <c r="E211" s="6" t="str">
        <f t="shared" si="16"/>
        <v>接战区外圈</v>
      </c>
      <c r="F211" s="6" t="str">
        <f t="shared" si="17"/>
        <v>接战区外圈</v>
      </c>
      <c r="G211" s="6">
        <f t="shared" si="18"/>
        <v>5</v>
      </c>
      <c r="H211" s="6">
        <f t="shared" si="19"/>
        <v>100</v>
      </c>
      <c r="I211" s="6">
        <v>1</v>
      </c>
      <c r="J211" s="6">
        <f t="shared" si="20"/>
        <v>101</v>
      </c>
      <c r="K211" s="12"/>
      <c r="L211" s="12"/>
      <c r="M211" s="12"/>
      <c r="N211" s="12"/>
    </row>
    <row r="212" spans="1:14">
      <c r="A212" s="4">
        <v>890116</v>
      </c>
      <c r="B212" s="4">
        <v>870113</v>
      </c>
      <c r="C212" s="4">
        <v>2</v>
      </c>
      <c r="D212" s="14">
        <v>2</v>
      </c>
      <c r="E212" s="6" t="str">
        <f t="shared" si="16"/>
        <v>接战区内圈</v>
      </c>
      <c r="F212" s="6" t="str">
        <f t="shared" si="17"/>
        <v>接战区内圈</v>
      </c>
      <c r="G212" s="6">
        <f t="shared" si="18"/>
        <v>5</v>
      </c>
      <c r="H212" s="6">
        <f t="shared" si="19"/>
        <v>100</v>
      </c>
      <c r="I212" s="6">
        <v>1</v>
      </c>
      <c r="J212" s="6">
        <f t="shared" si="20"/>
        <v>101</v>
      </c>
      <c r="K212" s="12"/>
      <c r="L212" s="12"/>
      <c r="M212" s="12"/>
      <c r="N212" s="12"/>
    </row>
    <row r="213" spans="1:14">
      <c r="A213" s="4">
        <v>900115</v>
      </c>
      <c r="B213" s="4">
        <v>870113</v>
      </c>
      <c r="C213" s="4">
        <v>2</v>
      </c>
      <c r="D213" s="14">
        <v>2</v>
      </c>
      <c r="E213" s="6" t="str">
        <f t="shared" si="16"/>
        <v>接战区内圈</v>
      </c>
      <c r="F213" s="6" t="str">
        <f t="shared" si="17"/>
        <v>接战区内圈</v>
      </c>
      <c r="G213" s="6">
        <f t="shared" si="18"/>
        <v>5</v>
      </c>
      <c r="H213" s="6">
        <f t="shared" si="19"/>
        <v>100</v>
      </c>
      <c r="I213" s="6">
        <v>1</v>
      </c>
      <c r="J213" s="6">
        <f t="shared" si="20"/>
        <v>101</v>
      </c>
      <c r="K213" s="12"/>
      <c r="L213" s="12"/>
      <c r="M213" s="12"/>
      <c r="N213" s="12"/>
    </row>
    <row r="214" spans="1:14">
      <c r="A214" s="4">
        <v>890117</v>
      </c>
      <c r="B214" s="4">
        <v>870113</v>
      </c>
      <c r="C214" s="4">
        <v>1</v>
      </c>
      <c r="D214" s="14">
        <v>3</v>
      </c>
      <c r="E214" s="6" t="str">
        <f t="shared" si="16"/>
        <v>接战区外圈</v>
      </c>
      <c r="F214" s="6" t="str">
        <f t="shared" si="17"/>
        <v>接战区外圈</v>
      </c>
      <c r="G214" s="6">
        <f t="shared" si="18"/>
        <v>5</v>
      </c>
      <c r="H214" s="6">
        <f t="shared" si="19"/>
        <v>100</v>
      </c>
      <c r="I214" s="6">
        <v>1</v>
      </c>
      <c r="J214" s="6">
        <f t="shared" si="20"/>
        <v>101</v>
      </c>
      <c r="K214" s="12"/>
      <c r="L214" s="12"/>
      <c r="M214" s="12"/>
      <c r="N214" s="12"/>
    </row>
    <row r="215" spans="1:14">
      <c r="A215" s="4">
        <v>910115</v>
      </c>
      <c r="B215" s="4">
        <v>870113</v>
      </c>
      <c r="C215" s="4">
        <v>1</v>
      </c>
      <c r="D215" s="14">
        <v>3</v>
      </c>
      <c r="E215" s="6" t="str">
        <f t="shared" si="16"/>
        <v>接战区外圈</v>
      </c>
      <c r="F215" s="6" t="str">
        <f t="shared" si="17"/>
        <v>接战区外圈</v>
      </c>
      <c r="G215" s="6">
        <f t="shared" si="18"/>
        <v>5</v>
      </c>
      <c r="H215" s="6">
        <f t="shared" si="19"/>
        <v>100</v>
      </c>
      <c r="I215" s="6">
        <v>1</v>
      </c>
      <c r="J215" s="6">
        <f t="shared" si="20"/>
        <v>101</v>
      </c>
      <c r="K215" s="12"/>
      <c r="L215" s="12"/>
      <c r="M215" s="12"/>
      <c r="N215" s="12"/>
    </row>
    <row r="216" spans="1:14">
      <c r="A216" s="4">
        <v>900116</v>
      </c>
      <c r="B216" s="4">
        <v>870113</v>
      </c>
      <c r="C216" s="4">
        <v>2</v>
      </c>
      <c r="D216" s="14">
        <v>2</v>
      </c>
      <c r="E216" s="6" t="str">
        <f t="shared" si="16"/>
        <v>接战区内圈</v>
      </c>
      <c r="F216" s="6" t="str">
        <f t="shared" si="17"/>
        <v>接战区内圈</v>
      </c>
      <c r="G216" s="6">
        <f t="shared" si="18"/>
        <v>5</v>
      </c>
      <c r="H216" s="6">
        <f t="shared" si="19"/>
        <v>100</v>
      </c>
      <c r="I216" s="6">
        <v>1</v>
      </c>
      <c r="J216" s="6">
        <f t="shared" si="20"/>
        <v>101</v>
      </c>
      <c r="K216" s="12"/>
      <c r="L216" s="12"/>
      <c r="M216" s="12"/>
      <c r="N216" s="12"/>
    </row>
    <row r="217" spans="1:14">
      <c r="A217" s="4">
        <v>910116</v>
      </c>
      <c r="B217" s="4">
        <v>870113</v>
      </c>
      <c r="C217" s="4">
        <v>1</v>
      </c>
      <c r="D217" s="14">
        <v>3</v>
      </c>
      <c r="E217" s="6" t="str">
        <f t="shared" si="16"/>
        <v>接战区外圈</v>
      </c>
      <c r="F217" s="6" t="str">
        <f t="shared" si="17"/>
        <v>接战区外圈</v>
      </c>
      <c r="G217" s="6">
        <f t="shared" si="18"/>
        <v>5</v>
      </c>
      <c r="H217" s="6">
        <f t="shared" si="19"/>
        <v>100</v>
      </c>
      <c r="I217" s="6">
        <v>1</v>
      </c>
      <c r="J217" s="6">
        <f t="shared" si="20"/>
        <v>101</v>
      </c>
      <c r="K217" s="12"/>
      <c r="L217" s="12"/>
      <c r="M217" s="12"/>
      <c r="N217" s="12"/>
    </row>
    <row r="218" spans="1:14">
      <c r="A218" s="4">
        <v>900117</v>
      </c>
      <c r="B218" s="4">
        <v>870113</v>
      </c>
      <c r="C218" s="4">
        <v>1</v>
      </c>
      <c r="D218" s="14">
        <v>3</v>
      </c>
      <c r="E218" s="6" t="str">
        <f t="shared" si="16"/>
        <v>接战区外圈</v>
      </c>
      <c r="F218" s="6" t="str">
        <f t="shared" si="17"/>
        <v>接战区外圈</v>
      </c>
      <c r="G218" s="6">
        <f t="shared" si="18"/>
        <v>5</v>
      </c>
      <c r="H218" s="6">
        <f t="shared" si="19"/>
        <v>100</v>
      </c>
      <c r="I218" s="6">
        <v>1</v>
      </c>
      <c r="J218" s="6">
        <f t="shared" si="20"/>
        <v>101</v>
      </c>
      <c r="K218" s="12"/>
      <c r="L218" s="12"/>
      <c r="M218" s="12"/>
      <c r="N218" s="12"/>
    </row>
    <row r="219" spans="1:14">
      <c r="A219" s="4">
        <v>910117</v>
      </c>
      <c r="B219" s="4">
        <v>870113</v>
      </c>
      <c r="C219" s="4">
        <v>1</v>
      </c>
      <c r="D219" s="14">
        <v>3</v>
      </c>
      <c r="E219" s="6" t="str">
        <f t="shared" si="16"/>
        <v>接战区外圈</v>
      </c>
      <c r="F219" s="6" t="str">
        <f t="shared" si="17"/>
        <v>接战区外圈</v>
      </c>
      <c r="G219" s="6">
        <f t="shared" si="18"/>
        <v>5</v>
      </c>
      <c r="H219" s="6">
        <f t="shared" si="19"/>
        <v>100</v>
      </c>
      <c r="I219" s="6">
        <v>1</v>
      </c>
      <c r="J219" s="6">
        <f t="shared" si="20"/>
        <v>101</v>
      </c>
      <c r="K219" s="12"/>
      <c r="L219" s="12"/>
      <c r="M219" s="12"/>
      <c r="N219" s="12"/>
    </row>
    <row r="220" spans="1:14">
      <c r="A220" s="4">
        <v>1100078</v>
      </c>
      <c r="B220" s="4">
        <v>1140082</v>
      </c>
      <c r="C220" s="4">
        <v>1</v>
      </c>
      <c r="D220" s="14">
        <v>3</v>
      </c>
      <c r="E220" s="6" t="str">
        <f t="shared" si="16"/>
        <v>接战区外圈</v>
      </c>
      <c r="F220" s="6" t="str">
        <f t="shared" si="17"/>
        <v>接战区外圈</v>
      </c>
      <c r="G220" s="6">
        <f t="shared" si="18"/>
        <v>5</v>
      </c>
      <c r="H220" s="6">
        <f t="shared" si="19"/>
        <v>100</v>
      </c>
      <c r="I220" s="6">
        <v>1</v>
      </c>
      <c r="J220" s="6">
        <f t="shared" si="20"/>
        <v>101</v>
      </c>
      <c r="K220" s="12"/>
      <c r="L220" s="12"/>
      <c r="M220" s="12"/>
      <c r="N220" s="12"/>
    </row>
    <row r="221" spans="1:14">
      <c r="A221" s="4">
        <v>1110078</v>
      </c>
      <c r="B221" s="4">
        <v>1140082</v>
      </c>
      <c r="C221" s="4">
        <v>1</v>
      </c>
      <c r="D221" s="14">
        <v>3</v>
      </c>
      <c r="E221" s="6" t="str">
        <f t="shared" si="16"/>
        <v>接战区外圈</v>
      </c>
      <c r="F221" s="6" t="str">
        <f t="shared" si="17"/>
        <v>接战区外圈</v>
      </c>
      <c r="G221" s="6">
        <f t="shared" si="18"/>
        <v>5</v>
      </c>
      <c r="H221" s="6">
        <f t="shared" si="19"/>
        <v>100</v>
      </c>
      <c r="I221" s="6">
        <v>1</v>
      </c>
      <c r="J221" s="6">
        <f t="shared" si="20"/>
        <v>101</v>
      </c>
      <c r="K221" s="12"/>
      <c r="L221" s="12"/>
      <c r="M221" s="12"/>
      <c r="N221" s="12"/>
    </row>
    <row r="222" spans="1:14">
      <c r="A222" s="4">
        <v>1100079</v>
      </c>
      <c r="B222" s="4">
        <v>1140082</v>
      </c>
      <c r="C222" s="4">
        <v>1</v>
      </c>
      <c r="D222" s="14">
        <v>3</v>
      </c>
      <c r="E222" s="6" t="str">
        <f t="shared" si="16"/>
        <v>接战区外圈</v>
      </c>
      <c r="F222" s="6" t="str">
        <f t="shared" si="17"/>
        <v>接战区外圈</v>
      </c>
      <c r="G222" s="6">
        <f t="shared" si="18"/>
        <v>5</v>
      </c>
      <c r="H222" s="6">
        <f t="shared" si="19"/>
        <v>100</v>
      </c>
      <c r="I222" s="6">
        <v>1</v>
      </c>
      <c r="J222" s="6">
        <f t="shared" si="20"/>
        <v>101</v>
      </c>
      <c r="K222" s="12"/>
      <c r="L222" s="12"/>
      <c r="M222" s="12"/>
      <c r="N222" s="12"/>
    </row>
    <row r="223" spans="1:14">
      <c r="A223" s="4">
        <v>1120078</v>
      </c>
      <c r="B223" s="4">
        <v>1140082</v>
      </c>
      <c r="C223" s="4">
        <v>1</v>
      </c>
      <c r="D223" s="14">
        <v>3</v>
      </c>
      <c r="E223" s="6" t="str">
        <f t="shared" si="16"/>
        <v>接战区外圈</v>
      </c>
      <c r="F223" s="6" t="str">
        <f t="shared" si="17"/>
        <v>接战区外圈</v>
      </c>
      <c r="G223" s="6">
        <f t="shared" si="18"/>
        <v>5</v>
      </c>
      <c r="H223" s="6">
        <f t="shared" si="19"/>
        <v>100</v>
      </c>
      <c r="I223" s="6">
        <v>1</v>
      </c>
      <c r="J223" s="6">
        <f t="shared" si="20"/>
        <v>101</v>
      </c>
      <c r="K223" s="12"/>
      <c r="L223" s="12"/>
      <c r="M223" s="12"/>
      <c r="N223" s="12"/>
    </row>
    <row r="224" spans="1:14">
      <c r="A224" s="4">
        <v>1110079</v>
      </c>
      <c r="B224" s="4">
        <v>1140082</v>
      </c>
      <c r="C224" s="4">
        <v>2</v>
      </c>
      <c r="D224" s="14">
        <v>2</v>
      </c>
      <c r="E224" s="6" t="str">
        <f t="shared" si="16"/>
        <v>接战区内圈</v>
      </c>
      <c r="F224" s="6" t="str">
        <f t="shared" si="17"/>
        <v>接战区内圈</v>
      </c>
      <c r="G224" s="6">
        <f t="shared" si="18"/>
        <v>5</v>
      </c>
      <c r="H224" s="6">
        <f t="shared" si="19"/>
        <v>100</v>
      </c>
      <c r="I224" s="6">
        <v>1</v>
      </c>
      <c r="J224" s="6">
        <f t="shared" si="20"/>
        <v>101</v>
      </c>
      <c r="K224" s="12"/>
      <c r="L224" s="12"/>
      <c r="M224" s="12"/>
      <c r="N224" s="12"/>
    </row>
    <row r="225" spans="1:14">
      <c r="A225" s="4">
        <v>1100080</v>
      </c>
      <c r="B225" s="4">
        <v>1140082</v>
      </c>
      <c r="C225" s="4">
        <v>1</v>
      </c>
      <c r="D225" s="14">
        <v>3</v>
      </c>
      <c r="E225" s="6" t="str">
        <f t="shared" si="16"/>
        <v>接战区外圈</v>
      </c>
      <c r="F225" s="6" t="str">
        <f t="shared" si="17"/>
        <v>接战区外圈</v>
      </c>
      <c r="G225" s="6">
        <f t="shared" si="18"/>
        <v>5</v>
      </c>
      <c r="H225" s="6">
        <f t="shared" si="19"/>
        <v>100</v>
      </c>
      <c r="I225" s="6">
        <v>1</v>
      </c>
      <c r="J225" s="6">
        <f t="shared" si="20"/>
        <v>101</v>
      </c>
      <c r="K225" s="12"/>
      <c r="L225" s="12"/>
      <c r="M225" s="12"/>
      <c r="N225" s="12"/>
    </row>
    <row r="226" spans="1:14">
      <c r="A226" s="4">
        <v>1130078</v>
      </c>
      <c r="B226" s="4">
        <v>1140082</v>
      </c>
      <c r="C226" s="4">
        <v>1</v>
      </c>
      <c r="D226" s="14">
        <v>3</v>
      </c>
      <c r="E226" s="6" t="str">
        <f t="shared" si="16"/>
        <v>接战区外圈</v>
      </c>
      <c r="F226" s="6" t="str">
        <f t="shared" si="17"/>
        <v>接战区外圈</v>
      </c>
      <c r="G226" s="6">
        <f t="shared" si="18"/>
        <v>5</v>
      </c>
      <c r="H226" s="6">
        <f t="shared" si="19"/>
        <v>100</v>
      </c>
      <c r="I226" s="6">
        <v>1</v>
      </c>
      <c r="J226" s="6">
        <f t="shared" si="20"/>
        <v>101</v>
      </c>
      <c r="K226" s="12"/>
      <c r="L226" s="12"/>
      <c r="M226" s="12"/>
      <c r="N226" s="12"/>
    </row>
    <row r="227" spans="1:14">
      <c r="A227" s="4">
        <v>1120079</v>
      </c>
      <c r="B227" s="4">
        <v>1140082</v>
      </c>
      <c r="C227" s="4">
        <v>2</v>
      </c>
      <c r="D227" s="14">
        <v>2</v>
      </c>
      <c r="E227" s="6" t="str">
        <f t="shared" si="16"/>
        <v>接战区内圈</v>
      </c>
      <c r="F227" s="6" t="str">
        <f t="shared" si="17"/>
        <v>接战区内圈</v>
      </c>
      <c r="G227" s="6">
        <f t="shared" si="18"/>
        <v>5</v>
      </c>
      <c r="H227" s="6">
        <f t="shared" si="19"/>
        <v>100</v>
      </c>
      <c r="I227" s="6">
        <v>1</v>
      </c>
      <c r="J227" s="6">
        <f t="shared" si="20"/>
        <v>101</v>
      </c>
      <c r="K227" s="12"/>
      <c r="L227" s="12"/>
      <c r="M227" s="12"/>
      <c r="N227" s="12"/>
    </row>
    <row r="228" spans="1:14">
      <c r="A228" s="4">
        <v>1110080</v>
      </c>
      <c r="B228" s="4">
        <v>1140082</v>
      </c>
      <c r="C228" s="4">
        <v>2</v>
      </c>
      <c r="D228" s="14">
        <v>2</v>
      </c>
      <c r="E228" s="6" t="str">
        <f t="shared" si="16"/>
        <v>接战区内圈</v>
      </c>
      <c r="F228" s="6" t="str">
        <f t="shared" si="17"/>
        <v>接战区内圈</v>
      </c>
      <c r="G228" s="6">
        <f t="shared" si="18"/>
        <v>5</v>
      </c>
      <c r="H228" s="6">
        <f t="shared" si="19"/>
        <v>100</v>
      </c>
      <c r="I228" s="6">
        <v>1</v>
      </c>
      <c r="J228" s="6">
        <f t="shared" si="20"/>
        <v>101</v>
      </c>
      <c r="K228" s="12"/>
      <c r="L228" s="12"/>
      <c r="M228" s="12"/>
      <c r="N228" s="12"/>
    </row>
    <row r="229" spans="1:14">
      <c r="A229" s="4">
        <v>1100081</v>
      </c>
      <c r="B229" s="4">
        <v>1140082</v>
      </c>
      <c r="C229" s="4">
        <v>1</v>
      </c>
      <c r="D229" s="14">
        <v>3</v>
      </c>
      <c r="E229" s="6" t="str">
        <f t="shared" si="16"/>
        <v>接战区外圈</v>
      </c>
      <c r="F229" s="6" t="str">
        <f t="shared" si="17"/>
        <v>接战区外圈</v>
      </c>
      <c r="G229" s="6">
        <f t="shared" si="18"/>
        <v>5</v>
      </c>
      <c r="H229" s="6">
        <f t="shared" si="19"/>
        <v>100</v>
      </c>
      <c r="I229" s="6">
        <v>1</v>
      </c>
      <c r="J229" s="6">
        <f t="shared" si="20"/>
        <v>101</v>
      </c>
      <c r="K229" s="12"/>
      <c r="L229" s="12"/>
      <c r="M229" s="12"/>
      <c r="N229" s="12"/>
    </row>
    <row r="230" spans="1:14">
      <c r="A230" s="4">
        <v>1120080</v>
      </c>
      <c r="B230" s="4">
        <v>1140082</v>
      </c>
      <c r="C230" s="4">
        <v>2</v>
      </c>
      <c r="D230" s="14">
        <v>1</v>
      </c>
      <c r="E230" s="6" t="str">
        <f t="shared" si="16"/>
        <v>接战区内圈</v>
      </c>
      <c r="F230" s="6" t="str">
        <f t="shared" si="17"/>
        <v>接战区内圈</v>
      </c>
      <c r="G230" s="6">
        <f t="shared" si="18"/>
        <v>6</v>
      </c>
      <c r="H230" s="6">
        <f t="shared" si="19"/>
        <v>100</v>
      </c>
      <c r="I230" s="6">
        <v>1</v>
      </c>
      <c r="J230" s="6">
        <f t="shared" si="20"/>
        <v>288</v>
      </c>
      <c r="K230" s="12"/>
      <c r="L230" s="12"/>
      <c r="M230" s="12"/>
      <c r="N230" s="12"/>
    </row>
    <row r="231" spans="1:14">
      <c r="A231" s="4">
        <v>1130079</v>
      </c>
      <c r="B231" s="4">
        <v>1140082</v>
      </c>
      <c r="C231" s="4">
        <v>2</v>
      </c>
      <c r="D231" s="14">
        <v>2</v>
      </c>
      <c r="E231" s="6" t="str">
        <f t="shared" si="16"/>
        <v>接战区内圈</v>
      </c>
      <c r="F231" s="6" t="str">
        <f t="shared" si="17"/>
        <v>接战区内圈</v>
      </c>
      <c r="G231" s="6">
        <f t="shared" si="18"/>
        <v>5</v>
      </c>
      <c r="H231" s="6">
        <f t="shared" si="19"/>
        <v>100</v>
      </c>
      <c r="I231" s="6">
        <v>1</v>
      </c>
      <c r="J231" s="6">
        <f t="shared" si="20"/>
        <v>101</v>
      </c>
      <c r="K231" s="12"/>
      <c r="L231" s="12"/>
      <c r="M231" s="12"/>
      <c r="N231" s="12"/>
    </row>
    <row r="232" spans="1:14">
      <c r="A232" s="4">
        <v>1110081</v>
      </c>
      <c r="B232" s="4">
        <v>1140082</v>
      </c>
      <c r="C232" s="4">
        <v>2</v>
      </c>
      <c r="D232" s="14">
        <v>2</v>
      </c>
      <c r="E232" s="6" t="str">
        <f t="shared" si="16"/>
        <v>接战区内圈</v>
      </c>
      <c r="F232" s="6" t="str">
        <f t="shared" si="17"/>
        <v>接战区内圈</v>
      </c>
      <c r="G232" s="6">
        <f t="shared" si="18"/>
        <v>5</v>
      </c>
      <c r="H232" s="6">
        <f t="shared" si="19"/>
        <v>100</v>
      </c>
      <c r="I232" s="6">
        <v>1</v>
      </c>
      <c r="J232" s="6">
        <f t="shared" si="20"/>
        <v>101</v>
      </c>
      <c r="K232" s="12"/>
      <c r="L232" s="12"/>
      <c r="M232" s="12"/>
      <c r="N232" s="12"/>
    </row>
    <row r="233" spans="1:14">
      <c r="A233" s="4">
        <v>1140078</v>
      </c>
      <c r="B233" s="4">
        <v>1140082</v>
      </c>
      <c r="C233" s="4">
        <v>1</v>
      </c>
      <c r="D233" s="14">
        <v>3</v>
      </c>
      <c r="E233" s="6" t="str">
        <f t="shared" si="16"/>
        <v>接战区外圈</v>
      </c>
      <c r="F233" s="6" t="str">
        <f t="shared" si="17"/>
        <v>接战区外圈</v>
      </c>
      <c r="G233" s="6">
        <f t="shared" si="18"/>
        <v>5</v>
      </c>
      <c r="H233" s="6">
        <f t="shared" si="19"/>
        <v>100</v>
      </c>
      <c r="I233" s="6">
        <v>1</v>
      </c>
      <c r="J233" s="6">
        <f t="shared" si="20"/>
        <v>101</v>
      </c>
      <c r="K233" s="12"/>
      <c r="L233" s="12"/>
      <c r="M233" s="12"/>
      <c r="N233" s="12"/>
    </row>
    <row r="234" spans="1:14">
      <c r="A234" s="4">
        <v>1100082</v>
      </c>
      <c r="B234" s="4">
        <v>1140082</v>
      </c>
      <c r="C234" s="4">
        <v>1</v>
      </c>
      <c r="D234" s="14">
        <v>3</v>
      </c>
      <c r="E234" s="6" t="str">
        <f t="shared" si="16"/>
        <v>接战区外圈</v>
      </c>
      <c r="F234" s="6" t="str">
        <f t="shared" si="17"/>
        <v>接战区外圈</v>
      </c>
      <c r="G234" s="6">
        <f t="shared" si="18"/>
        <v>5</v>
      </c>
      <c r="H234" s="6">
        <f t="shared" si="19"/>
        <v>100</v>
      </c>
      <c r="I234" s="6">
        <v>1</v>
      </c>
      <c r="J234" s="6">
        <f t="shared" si="20"/>
        <v>101</v>
      </c>
      <c r="K234" s="12"/>
      <c r="L234" s="12"/>
      <c r="M234" s="12"/>
      <c r="N234" s="12"/>
    </row>
    <row r="235" spans="1:14">
      <c r="A235" s="4">
        <v>1120081</v>
      </c>
      <c r="B235" s="4">
        <v>1140082</v>
      </c>
      <c r="C235" s="4">
        <v>2</v>
      </c>
      <c r="D235" s="14">
        <v>1</v>
      </c>
      <c r="E235" s="6" t="str">
        <f t="shared" si="16"/>
        <v>接战区内圈</v>
      </c>
      <c r="F235" s="6" t="str">
        <f t="shared" si="17"/>
        <v>接战区内圈</v>
      </c>
      <c r="G235" s="6">
        <f t="shared" si="18"/>
        <v>6</v>
      </c>
      <c r="H235" s="6">
        <f t="shared" si="19"/>
        <v>100</v>
      </c>
      <c r="I235" s="6">
        <v>1</v>
      </c>
      <c r="J235" s="6">
        <f t="shared" si="20"/>
        <v>288</v>
      </c>
      <c r="K235" s="12"/>
      <c r="L235" s="12"/>
      <c r="M235" s="12"/>
      <c r="N235" s="12"/>
    </row>
    <row r="236" spans="1:14">
      <c r="A236" s="4">
        <v>1100083</v>
      </c>
      <c r="B236" s="4">
        <v>1140082</v>
      </c>
      <c r="C236" s="4">
        <v>1</v>
      </c>
      <c r="D236" s="14">
        <v>3</v>
      </c>
      <c r="E236" s="6" t="str">
        <f t="shared" ref="E236:E291" si="21">IF(C236=1,"接战区外圈",IF(C236=2,"接战区内圈",IF(C236=4,"阻碍","建筑本身")))</f>
        <v>接战区外圈</v>
      </c>
      <c r="F236" s="6" t="str">
        <f t="shared" ref="F236:F291" si="22">IF(C236=1,"接战区外圈",IF(C236=2,"接战区内圈",IF(C236=4,"阻碍","建筑本身")))</f>
        <v>接战区外圈</v>
      </c>
      <c r="G236" s="6">
        <f t="shared" si="18"/>
        <v>5</v>
      </c>
      <c r="H236" s="6">
        <f t="shared" si="19"/>
        <v>100</v>
      </c>
      <c r="I236" s="6">
        <v>1</v>
      </c>
      <c r="J236" s="6">
        <f t="shared" si="20"/>
        <v>101</v>
      </c>
      <c r="K236" s="12"/>
      <c r="L236" s="12"/>
      <c r="M236" s="12"/>
      <c r="N236" s="12"/>
    </row>
    <row r="237" spans="1:14">
      <c r="A237" s="4">
        <v>1140079</v>
      </c>
      <c r="B237" s="4">
        <v>1140082</v>
      </c>
      <c r="C237" s="4">
        <v>2</v>
      </c>
      <c r="D237" s="14">
        <v>2</v>
      </c>
      <c r="E237" s="6" t="str">
        <f t="shared" si="21"/>
        <v>接战区内圈</v>
      </c>
      <c r="F237" s="6" t="str">
        <f t="shared" si="22"/>
        <v>接战区内圈</v>
      </c>
      <c r="G237" s="6">
        <f t="shared" si="18"/>
        <v>5</v>
      </c>
      <c r="H237" s="6">
        <f t="shared" si="19"/>
        <v>100</v>
      </c>
      <c r="I237" s="6">
        <v>1</v>
      </c>
      <c r="J237" s="6">
        <f t="shared" si="20"/>
        <v>101</v>
      </c>
      <c r="K237" s="12"/>
      <c r="L237" s="12"/>
      <c r="M237" s="12"/>
      <c r="N237" s="12"/>
    </row>
    <row r="238" spans="1:14">
      <c r="A238" s="4">
        <v>1150078</v>
      </c>
      <c r="B238" s="4">
        <v>1140082</v>
      </c>
      <c r="C238" s="4">
        <v>1</v>
      </c>
      <c r="D238" s="14">
        <v>3</v>
      </c>
      <c r="E238" s="6" t="str">
        <f t="shared" si="21"/>
        <v>接战区外圈</v>
      </c>
      <c r="F238" s="6" t="str">
        <f t="shared" si="22"/>
        <v>接战区外圈</v>
      </c>
      <c r="G238" s="6">
        <f t="shared" si="18"/>
        <v>5</v>
      </c>
      <c r="H238" s="6">
        <f t="shared" si="19"/>
        <v>100</v>
      </c>
      <c r="I238" s="6">
        <v>1</v>
      </c>
      <c r="J238" s="6">
        <f t="shared" si="20"/>
        <v>101</v>
      </c>
      <c r="K238" s="12"/>
      <c r="L238" s="12"/>
      <c r="M238" s="12"/>
      <c r="N238" s="12"/>
    </row>
    <row r="239" spans="1:14">
      <c r="A239" s="4">
        <v>1110082</v>
      </c>
      <c r="B239" s="4">
        <v>1140082</v>
      </c>
      <c r="C239" s="4">
        <v>2</v>
      </c>
      <c r="D239" s="14">
        <v>2</v>
      </c>
      <c r="E239" s="6" t="str">
        <f t="shared" si="21"/>
        <v>接战区内圈</v>
      </c>
      <c r="F239" s="6" t="str">
        <f t="shared" si="22"/>
        <v>接战区内圈</v>
      </c>
      <c r="G239" s="6">
        <f t="shared" si="18"/>
        <v>5</v>
      </c>
      <c r="H239" s="6">
        <f t="shared" si="19"/>
        <v>100</v>
      </c>
      <c r="I239" s="6">
        <v>1</v>
      </c>
      <c r="J239" s="6">
        <f t="shared" si="20"/>
        <v>101</v>
      </c>
      <c r="K239" s="12"/>
      <c r="L239" s="12"/>
      <c r="M239" s="12"/>
      <c r="N239" s="12"/>
    </row>
    <row r="240" spans="1:14">
      <c r="A240" s="4">
        <v>1130080</v>
      </c>
      <c r="B240" s="4">
        <v>1140082</v>
      </c>
      <c r="C240" s="4">
        <v>2</v>
      </c>
      <c r="D240" s="14">
        <v>1</v>
      </c>
      <c r="E240" s="6" t="str">
        <f t="shared" si="21"/>
        <v>接战区内圈</v>
      </c>
      <c r="F240" s="6" t="str">
        <f t="shared" si="22"/>
        <v>接战区内圈</v>
      </c>
      <c r="G240" s="6">
        <f t="shared" si="18"/>
        <v>6</v>
      </c>
      <c r="H240" s="6">
        <f t="shared" si="19"/>
        <v>100</v>
      </c>
      <c r="I240" s="6">
        <v>1</v>
      </c>
      <c r="J240" s="6">
        <f t="shared" si="20"/>
        <v>288</v>
      </c>
      <c r="K240" s="12"/>
      <c r="L240" s="12"/>
      <c r="M240" s="12"/>
      <c r="N240" s="12"/>
    </row>
    <row r="241" spans="1:14">
      <c r="A241" s="4">
        <v>1120082</v>
      </c>
      <c r="B241" s="4">
        <v>1140082</v>
      </c>
      <c r="C241" s="4">
        <v>2</v>
      </c>
      <c r="D241" s="14">
        <v>1</v>
      </c>
      <c r="E241" s="6" t="str">
        <f t="shared" si="21"/>
        <v>接战区内圈</v>
      </c>
      <c r="F241" s="6" t="str">
        <f t="shared" si="22"/>
        <v>接战区内圈</v>
      </c>
      <c r="G241" s="6">
        <f t="shared" si="18"/>
        <v>6</v>
      </c>
      <c r="H241" s="6">
        <f t="shared" si="19"/>
        <v>100</v>
      </c>
      <c r="I241" s="6">
        <v>1</v>
      </c>
      <c r="J241" s="6">
        <f t="shared" si="20"/>
        <v>288</v>
      </c>
      <c r="K241" s="12"/>
      <c r="L241" s="12"/>
      <c r="M241" s="12"/>
      <c r="N241" s="12"/>
    </row>
    <row r="242" spans="1:14">
      <c r="A242" s="4">
        <v>1140080</v>
      </c>
      <c r="B242" s="4">
        <v>1140082</v>
      </c>
      <c r="C242" s="4">
        <v>2</v>
      </c>
      <c r="D242" s="14">
        <v>1</v>
      </c>
      <c r="E242" s="6" t="str">
        <f t="shared" si="21"/>
        <v>接战区内圈</v>
      </c>
      <c r="F242" s="6" t="str">
        <f t="shared" si="22"/>
        <v>接战区内圈</v>
      </c>
      <c r="G242" s="6">
        <f t="shared" si="18"/>
        <v>6</v>
      </c>
      <c r="H242" s="6">
        <f t="shared" si="19"/>
        <v>100</v>
      </c>
      <c r="I242" s="6">
        <v>1</v>
      </c>
      <c r="J242" s="6">
        <f t="shared" si="20"/>
        <v>288</v>
      </c>
      <c r="K242" s="12"/>
      <c r="L242" s="12"/>
      <c r="M242" s="12"/>
      <c r="N242" s="12"/>
    </row>
    <row r="243" spans="1:14">
      <c r="A243" s="4">
        <v>1100084</v>
      </c>
      <c r="B243" s="4">
        <v>1140082</v>
      </c>
      <c r="C243" s="4">
        <v>1</v>
      </c>
      <c r="D243" s="14">
        <v>3</v>
      </c>
      <c r="E243" s="6" t="str">
        <f t="shared" si="21"/>
        <v>接战区外圈</v>
      </c>
      <c r="F243" s="6" t="str">
        <f t="shared" si="22"/>
        <v>接战区外圈</v>
      </c>
      <c r="G243" s="6">
        <f t="shared" si="18"/>
        <v>5</v>
      </c>
      <c r="H243" s="6">
        <f t="shared" si="19"/>
        <v>100</v>
      </c>
      <c r="I243" s="6">
        <v>1</v>
      </c>
      <c r="J243" s="6">
        <f t="shared" si="20"/>
        <v>101</v>
      </c>
      <c r="K243" s="12"/>
      <c r="L243" s="12"/>
      <c r="M243" s="12"/>
      <c r="N243" s="12"/>
    </row>
    <row r="244" spans="1:14">
      <c r="A244" s="4">
        <v>1160078</v>
      </c>
      <c r="B244" s="4">
        <v>1140082</v>
      </c>
      <c r="C244" s="4">
        <v>1</v>
      </c>
      <c r="D244" s="14">
        <v>3</v>
      </c>
      <c r="E244" s="6" t="str">
        <f t="shared" si="21"/>
        <v>接战区外圈</v>
      </c>
      <c r="F244" s="6" t="str">
        <f t="shared" si="22"/>
        <v>接战区外圈</v>
      </c>
      <c r="G244" s="6">
        <f t="shared" si="18"/>
        <v>5</v>
      </c>
      <c r="H244" s="6">
        <f t="shared" si="19"/>
        <v>100</v>
      </c>
      <c r="I244" s="6">
        <v>1</v>
      </c>
      <c r="J244" s="6">
        <f t="shared" si="20"/>
        <v>101</v>
      </c>
      <c r="K244" s="12"/>
      <c r="L244" s="12"/>
      <c r="M244" s="12"/>
      <c r="N244" s="12"/>
    </row>
    <row r="245" spans="1:14">
      <c r="A245" s="4">
        <v>1110083</v>
      </c>
      <c r="B245" s="4">
        <v>1140082</v>
      </c>
      <c r="C245" s="4">
        <v>2</v>
      </c>
      <c r="D245" s="14">
        <v>2</v>
      </c>
      <c r="E245" s="6" t="str">
        <f t="shared" si="21"/>
        <v>接战区内圈</v>
      </c>
      <c r="F245" s="6" t="str">
        <f t="shared" si="22"/>
        <v>接战区内圈</v>
      </c>
      <c r="G245" s="6">
        <f t="shared" si="18"/>
        <v>5</v>
      </c>
      <c r="H245" s="6">
        <f t="shared" si="19"/>
        <v>100</v>
      </c>
      <c r="I245" s="6">
        <v>1</v>
      </c>
      <c r="J245" s="6">
        <f t="shared" si="20"/>
        <v>101</v>
      </c>
      <c r="K245" s="12"/>
      <c r="L245" s="12"/>
      <c r="M245" s="12"/>
      <c r="N245" s="12"/>
    </row>
    <row r="246" spans="1:14">
      <c r="A246" s="4">
        <v>1150079</v>
      </c>
      <c r="B246" s="4">
        <v>1140082</v>
      </c>
      <c r="C246" s="4">
        <v>2</v>
      </c>
      <c r="D246" s="14">
        <v>2</v>
      </c>
      <c r="E246" s="6" t="str">
        <f t="shared" si="21"/>
        <v>接战区内圈</v>
      </c>
      <c r="F246" s="6" t="str">
        <f t="shared" si="22"/>
        <v>接战区内圈</v>
      </c>
      <c r="G246" s="6">
        <f t="shared" si="18"/>
        <v>5</v>
      </c>
      <c r="H246" s="6">
        <f t="shared" si="19"/>
        <v>100</v>
      </c>
      <c r="I246" s="6">
        <v>1</v>
      </c>
      <c r="J246" s="6">
        <f t="shared" si="20"/>
        <v>101</v>
      </c>
      <c r="K246" s="12"/>
      <c r="L246" s="12"/>
      <c r="M246" s="12"/>
      <c r="N246" s="12"/>
    </row>
    <row r="247" spans="1:14">
      <c r="A247" s="4">
        <v>1150080</v>
      </c>
      <c r="B247" s="4">
        <v>1140082</v>
      </c>
      <c r="C247" s="4">
        <v>2</v>
      </c>
      <c r="D247" s="14">
        <v>1</v>
      </c>
      <c r="E247" s="6" t="str">
        <f t="shared" si="21"/>
        <v>接战区内圈</v>
      </c>
      <c r="F247" s="6" t="str">
        <f t="shared" si="22"/>
        <v>接战区内圈</v>
      </c>
      <c r="G247" s="6">
        <f t="shared" si="18"/>
        <v>6</v>
      </c>
      <c r="H247" s="6">
        <f t="shared" si="19"/>
        <v>100</v>
      </c>
      <c r="I247" s="6">
        <v>1</v>
      </c>
      <c r="J247" s="6">
        <f t="shared" si="20"/>
        <v>288</v>
      </c>
      <c r="K247" s="12"/>
      <c r="L247" s="12"/>
      <c r="M247" s="12"/>
      <c r="N247" s="12"/>
    </row>
    <row r="248" spans="1:14">
      <c r="A248" s="4">
        <v>1100085</v>
      </c>
      <c r="B248" s="4">
        <v>1140082</v>
      </c>
      <c r="C248" s="4">
        <v>1</v>
      </c>
      <c r="D248" s="14">
        <v>3</v>
      </c>
      <c r="E248" s="6" t="str">
        <f t="shared" si="21"/>
        <v>接战区外圈</v>
      </c>
      <c r="F248" s="6" t="str">
        <f t="shared" si="22"/>
        <v>接战区外圈</v>
      </c>
      <c r="G248" s="6">
        <f t="shared" si="18"/>
        <v>5</v>
      </c>
      <c r="H248" s="6">
        <f t="shared" si="19"/>
        <v>100</v>
      </c>
      <c r="I248" s="6">
        <v>1</v>
      </c>
      <c r="J248" s="6">
        <f t="shared" si="20"/>
        <v>101</v>
      </c>
      <c r="K248" s="12"/>
      <c r="L248" s="12"/>
      <c r="M248" s="12"/>
      <c r="N248" s="12"/>
    </row>
    <row r="249" spans="1:14">
      <c r="A249" s="4">
        <v>1160079</v>
      </c>
      <c r="B249" s="4">
        <v>1140082</v>
      </c>
      <c r="C249" s="4">
        <v>2</v>
      </c>
      <c r="D249" s="14">
        <v>2</v>
      </c>
      <c r="E249" s="6" t="str">
        <f t="shared" si="21"/>
        <v>接战区内圈</v>
      </c>
      <c r="F249" s="6" t="str">
        <f t="shared" si="22"/>
        <v>接战区内圈</v>
      </c>
      <c r="G249" s="6">
        <f t="shared" si="18"/>
        <v>5</v>
      </c>
      <c r="H249" s="6">
        <f t="shared" si="19"/>
        <v>100</v>
      </c>
      <c r="I249" s="6">
        <v>1</v>
      </c>
      <c r="J249" s="6">
        <f t="shared" si="20"/>
        <v>101</v>
      </c>
      <c r="K249" s="12"/>
      <c r="L249" s="12"/>
      <c r="M249" s="12"/>
      <c r="N249" s="12"/>
    </row>
    <row r="250" spans="1:14">
      <c r="A250" s="4">
        <v>1120083</v>
      </c>
      <c r="B250" s="4">
        <v>1140082</v>
      </c>
      <c r="C250" s="4">
        <v>2</v>
      </c>
      <c r="D250" s="14">
        <v>1</v>
      </c>
      <c r="E250" s="6" t="str">
        <f t="shared" si="21"/>
        <v>接战区内圈</v>
      </c>
      <c r="F250" s="6" t="str">
        <f t="shared" si="22"/>
        <v>接战区内圈</v>
      </c>
      <c r="G250" s="6">
        <f t="shared" si="18"/>
        <v>6</v>
      </c>
      <c r="H250" s="6">
        <f t="shared" si="19"/>
        <v>100</v>
      </c>
      <c r="I250" s="6">
        <v>1</v>
      </c>
      <c r="J250" s="6">
        <f t="shared" si="20"/>
        <v>288</v>
      </c>
      <c r="K250" s="12"/>
      <c r="L250" s="12"/>
      <c r="M250" s="12"/>
      <c r="N250" s="12"/>
    </row>
    <row r="251" spans="1:14">
      <c r="A251" s="4">
        <v>1110084</v>
      </c>
      <c r="B251" s="4">
        <v>1140082</v>
      </c>
      <c r="C251" s="4">
        <v>2</v>
      </c>
      <c r="D251" s="14">
        <v>2</v>
      </c>
      <c r="E251" s="6" t="str">
        <f t="shared" si="21"/>
        <v>接战区内圈</v>
      </c>
      <c r="F251" s="6" t="str">
        <f t="shared" si="22"/>
        <v>接战区内圈</v>
      </c>
      <c r="G251" s="6">
        <f t="shared" si="18"/>
        <v>5</v>
      </c>
      <c r="H251" s="6">
        <f t="shared" si="19"/>
        <v>100</v>
      </c>
      <c r="I251" s="6">
        <v>1</v>
      </c>
      <c r="J251" s="6">
        <f t="shared" si="20"/>
        <v>101</v>
      </c>
      <c r="K251" s="12"/>
      <c r="L251" s="12"/>
      <c r="M251" s="12"/>
      <c r="N251" s="12"/>
    </row>
    <row r="252" spans="1:14">
      <c r="A252" s="4">
        <v>1170078</v>
      </c>
      <c r="B252" s="4">
        <v>1140082</v>
      </c>
      <c r="C252" s="4">
        <v>1</v>
      </c>
      <c r="D252" s="14">
        <v>3</v>
      </c>
      <c r="E252" s="6" t="str">
        <f t="shared" si="21"/>
        <v>接战区外圈</v>
      </c>
      <c r="F252" s="6" t="str">
        <f t="shared" si="22"/>
        <v>接战区外圈</v>
      </c>
      <c r="G252" s="6">
        <f t="shared" si="18"/>
        <v>5</v>
      </c>
      <c r="H252" s="6">
        <f t="shared" si="19"/>
        <v>100</v>
      </c>
      <c r="I252" s="6">
        <v>1</v>
      </c>
      <c r="J252" s="6">
        <f t="shared" si="20"/>
        <v>101</v>
      </c>
      <c r="K252" s="12"/>
      <c r="L252" s="12"/>
      <c r="M252" s="12"/>
      <c r="N252" s="12"/>
    </row>
    <row r="253" spans="1:14">
      <c r="A253" s="4">
        <v>1110085</v>
      </c>
      <c r="B253" s="4">
        <v>1140082</v>
      </c>
      <c r="C253" s="4">
        <v>2</v>
      </c>
      <c r="D253" s="14">
        <v>2</v>
      </c>
      <c r="E253" s="6" t="str">
        <f t="shared" si="21"/>
        <v>接战区内圈</v>
      </c>
      <c r="F253" s="6" t="str">
        <f t="shared" si="22"/>
        <v>接战区内圈</v>
      </c>
      <c r="G253" s="6">
        <f t="shared" si="18"/>
        <v>5</v>
      </c>
      <c r="H253" s="6">
        <f t="shared" si="19"/>
        <v>100</v>
      </c>
      <c r="I253" s="6">
        <v>1</v>
      </c>
      <c r="J253" s="6">
        <f t="shared" si="20"/>
        <v>101</v>
      </c>
      <c r="K253" s="12"/>
      <c r="L253" s="12"/>
      <c r="M253" s="12"/>
      <c r="N253" s="12"/>
    </row>
    <row r="254" spans="1:14">
      <c r="A254" s="4">
        <v>1160080</v>
      </c>
      <c r="B254" s="4">
        <v>1140082</v>
      </c>
      <c r="C254" s="4">
        <v>2</v>
      </c>
      <c r="D254" s="14">
        <v>1</v>
      </c>
      <c r="E254" s="6" t="str">
        <f t="shared" si="21"/>
        <v>接战区内圈</v>
      </c>
      <c r="F254" s="6" t="str">
        <f t="shared" si="22"/>
        <v>接战区内圈</v>
      </c>
      <c r="G254" s="6">
        <f t="shared" si="18"/>
        <v>6</v>
      </c>
      <c r="H254" s="6">
        <f t="shared" si="19"/>
        <v>100</v>
      </c>
      <c r="I254" s="6">
        <v>1</v>
      </c>
      <c r="J254" s="6">
        <f t="shared" si="20"/>
        <v>288</v>
      </c>
      <c r="K254" s="12"/>
      <c r="L254" s="12"/>
      <c r="M254" s="12"/>
      <c r="N254" s="12"/>
    </row>
    <row r="255" spans="1:14">
      <c r="A255" s="4">
        <v>1120084</v>
      </c>
      <c r="B255" s="4">
        <v>1140082</v>
      </c>
      <c r="C255" s="4">
        <v>2</v>
      </c>
      <c r="D255" s="14">
        <v>1</v>
      </c>
      <c r="E255" s="6" t="str">
        <f t="shared" si="21"/>
        <v>接战区内圈</v>
      </c>
      <c r="F255" s="6" t="str">
        <f t="shared" si="22"/>
        <v>接战区内圈</v>
      </c>
      <c r="G255" s="6">
        <f t="shared" si="18"/>
        <v>6</v>
      </c>
      <c r="H255" s="6">
        <f t="shared" si="19"/>
        <v>100</v>
      </c>
      <c r="I255" s="6">
        <v>1</v>
      </c>
      <c r="J255" s="6">
        <f t="shared" si="20"/>
        <v>288</v>
      </c>
      <c r="K255" s="12"/>
      <c r="L255" s="12"/>
      <c r="M255" s="12"/>
      <c r="N255" s="12"/>
    </row>
    <row r="256" spans="1:14">
      <c r="A256" s="4">
        <v>1100086</v>
      </c>
      <c r="B256" s="4">
        <v>1140082</v>
      </c>
      <c r="C256" s="4">
        <v>1</v>
      </c>
      <c r="D256" s="14">
        <v>3</v>
      </c>
      <c r="E256" s="6" t="str">
        <f t="shared" si="21"/>
        <v>接战区外圈</v>
      </c>
      <c r="F256" s="6" t="str">
        <f t="shared" si="22"/>
        <v>接战区外圈</v>
      </c>
      <c r="G256" s="6">
        <f t="shared" si="18"/>
        <v>5</v>
      </c>
      <c r="H256" s="6">
        <f t="shared" si="19"/>
        <v>100</v>
      </c>
      <c r="I256" s="6">
        <v>1</v>
      </c>
      <c r="J256" s="6">
        <f t="shared" si="20"/>
        <v>101</v>
      </c>
      <c r="K256" s="12"/>
      <c r="L256" s="12"/>
      <c r="M256" s="12"/>
      <c r="N256" s="12"/>
    </row>
    <row r="257" spans="1:14">
      <c r="A257" s="4">
        <v>1180078</v>
      </c>
      <c r="B257" s="4">
        <v>1140082</v>
      </c>
      <c r="C257" s="4">
        <v>1</v>
      </c>
      <c r="D257" s="14">
        <v>3</v>
      </c>
      <c r="E257" s="6" t="str">
        <f t="shared" si="21"/>
        <v>接战区外圈</v>
      </c>
      <c r="F257" s="6" t="str">
        <f t="shared" si="22"/>
        <v>接战区外圈</v>
      </c>
      <c r="G257" s="6">
        <f t="shared" si="18"/>
        <v>5</v>
      </c>
      <c r="H257" s="6">
        <f t="shared" si="19"/>
        <v>100</v>
      </c>
      <c r="I257" s="6">
        <v>1</v>
      </c>
      <c r="J257" s="6">
        <f t="shared" si="20"/>
        <v>101</v>
      </c>
      <c r="K257" s="12"/>
      <c r="L257" s="12"/>
      <c r="M257" s="12"/>
      <c r="N257" s="12"/>
    </row>
    <row r="258" spans="1:14">
      <c r="A258" s="4">
        <v>1170079</v>
      </c>
      <c r="B258" s="4">
        <v>1140082</v>
      </c>
      <c r="C258" s="4">
        <v>2</v>
      </c>
      <c r="D258" s="14">
        <v>2</v>
      </c>
      <c r="E258" s="6" t="str">
        <f t="shared" si="21"/>
        <v>接战区内圈</v>
      </c>
      <c r="F258" s="6" t="str">
        <f t="shared" si="22"/>
        <v>接战区内圈</v>
      </c>
      <c r="G258" s="6">
        <f t="shared" si="18"/>
        <v>5</v>
      </c>
      <c r="H258" s="6">
        <f t="shared" si="19"/>
        <v>100</v>
      </c>
      <c r="I258" s="6">
        <v>1</v>
      </c>
      <c r="J258" s="6">
        <f t="shared" si="20"/>
        <v>101</v>
      </c>
      <c r="K258" s="12"/>
      <c r="L258" s="12"/>
      <c r="M258" s="12"/>
      <c r="N258" s="12"/>
    </row>
    <row r="259" spans="1:14">
      <c r="A259" s="4">
        <v>1110086</v>
      </c>
      <c r="B259" s="4">
        <v>1140082</v>
      </c>
      <c r="C259" s="4">
        <v>1</v>
      </c>
      <c r="D259" s="14">
        <v>3</v>
      </c>
      <c r="E259" s="6" t="str">
        <f t="shared" si="21"/>
        <v>接战区外圈</v>
      </c>
      <c r="F259" s="6" t="str">
        <f t="shared" si="22"/>
        <v>接战区外圈</v>
      </c>
      <c r="G259" s="6">
        <f t="shared" si="18"/>
        <v>5</v>
      </c>
      <c r="H259" s="6">
        <f t="shared" si="19"/>
        <v>100</v>
      </c>
      <c r="I259" s="6">
        <v>1</v>
      </c>
      <c r="J259" s="6">
        <f t="shared" si="20"/>
        <v>101</v>
      </c>
      <c r="K259" s="12"/>
      <c r="L259" s="12"/>
      <c r="M259" s="12"/>
      <c r="N259" s="12"/>
    </row>
    <row r="260" spans="1:14">
      <c r="A260" s="4">
        <v>1180079</v>
      </c>
      <c r="B260" s="4">
        <v>1140082</v>
      </c>
      <c r="C260" s="4">
        <v>1</v>
      </c>
      <c r="D260" s="14">
        <v>3</v>
      </c>
      <c r="E260" s="6" t="str">
        <f t="shared" si="21"/>
        <v>接战区外圈</v>
      </c>
      <c r="F260" s="6" t="str">
        <f t="shared" si="22"/>
        <v>接战区外圈</v>
      </c>
      <c r="G260" s="6">
        <f t="shared" si="18"/>
        <v>5</v>
      </c>
      <c r="H260" s="6">
        <f t="shared" si="19"/>
        <v>100</v>
      </c>
      <c r="I260" s="6">
        <v>1</v>
      </c>
      <c r="J260" s="6">
        <f t="shared" si="20"/>
        <v>101</v>
      </c>
      <c r="K260" s="12"/>
      <c r="L260" s="12"/>
      <c r="M260" s="12"/>
      <c r="N260" s="12"/>
    </row>
    <row r="261" spans="1:14">
      <c r="A261" s="4">
        <v>1170080</v>
      </c>
      <c r="B261" s="4">
        <v>1140082</v>
      </c>
      <c r="C261" s="4">
        <v>2</v>
      </c>
      <c r="D261" s="14">
        <v>2</v>
      </c>
      <c r="E261" s="6" t="str">
        <f t="shared" si="21"/>
        <v>接战区内圈</v>
      </c>
      <c r="F261" s="6" t="str">
        <f t="shared" si="22"/>
        <v>接战区内圈</v>
      </c>
      <c r="G261" s="6">
        <f t="shared" ref="G261:G291" si="23">IF(D261=1,6,IF(D261&lt;&gt;4,5))</f>
        <v>5</v>
      </c>
      <c r="H261" s="6">
        <f t="shared" ref="H261:H291" si="24">IF(G261&lt;&gt;"",100,"")</f>
        <v>100</v>
      </c>
      <c r="I261" s="6">
        <v>1</v>
      </c>
      <c r="J261" s="6">
        <f t="shared" ref="J261:J291" si="25">VLOOKUP(G261,$M$5:$N$13,2,FALSE)</f>
        <v>101</v>
      </c>
      <c r="K261" s="12"/>
      <c r="L261" s="12"/>
      <c r="M261" s="12"/>
      <c r="N261" s="12"/>
    </row>
    <row r="262" spans="1:14">
      <c r="A262" s="4">
        <v>1160081</v>
      </c>
      <c r="B262" s="4">
        <v>1140082</v>
      </c>
      <c r="C262" s="4">
        <v>2</v>
      </c>
      <c r="D262" s="14">
        <v>1</v>
      </c>
      <c r="E262" s="6" t="str">
        <f t="shared" si="21"/>
        <v>接战区内圈</v>
      </c>
      <c r="F262" s="6" t="str">
        <f t="shared" si="22"/>
        <v>接战区内圈</v>
      </c>
      <c r="G262" s="6">
        <f t="shared" si="23"/>
        <v>6</v>
      </c>
      <c r="H262" s="6">
        <f t="shared" si="24"/>
        <v>100</v>
      </c>
      <c r="I262" s="6">
        <v>1</v>
      </c>
      <c r="J262" s="6">
        <f t="shared" si="25"/>
        <v>288</v>
      </c>
      <c r="K262" s="12"/>
      <c r="L262" s="12"/>
      <c r="M262" s="12"/>
      <c r="N262" s="12"/>
    </row>
    <row r="263" spans="1:14">
      <c r="A263" s="4">
        <v>1120085</v>
      </c>
      <c r="B263" s="4">
        <v>1140082</v>
      </c>
      <c r="C263" s="4">
        <v>2</v>
      </c>
      <c r="D263" s="14">
        <v>2</v>
      </c>
      <c r="E263" s="6" t="str">
        <f t="shared" si="21"/>
        <v>接战区内圈</v>
      </c>
      <c r="F263" s="6" t="str">
        <f t="shared" si="22"/>
        <v>接战区内圈</v>
      </c>
      <c r="G263" s="6">
        <f t="shared" si="23"/>
        <v>5</v>
      </c>
      <c r="H263" s="6">
        <f t="shared" si="24"/>
        <v>100</v>
      </c>
      <c r="I263" s="6">
        <v>1</v>
      </c>
      <c r="J263" s="6">
        <f t="shared" si="25"/>
        <v>101</v>
      </c>
      <c r="K263" s="12"/>
      <c r="L263" s="12"/>
      <c r="M263" s="12"/>
      <c r="N263" s="12"/>
    </row>
    <row r="264" spans="1:14">
      <c r="A264" s="4">
        <v>1130084</v>
      </c>
      <c r="B264" s="4">
        <v>1140082</v>
      </c>
      <c r="C264" s="4">
        <v>2</v>
      </c>
      <c r="D264" s="14">
        <v>1</v>
      </c>
      <c r="E264" s="6" t="str">
        <f t="shared" si="21"/>
        <v>接战区内圈</v>
      </c>
      <c r="F264" s="6" t="str">
        <f t="shared" si="22"/>
        <v>接战区内圈</v>
      </c>
      <c r="G264" s="6">
        <f t="shared" si="23"/>
        <v>6</v>
      </c>
      <c r="H264" s="6">
        <f t="shared" si="24"/>
        <v>100</v>
      </c>
      <c r="I264" s="6">
        <v>1</v>
      </c>
      <c r="J264" s="6">
        <f t="shared" si="25"/>
        <v>288</v>
      </c>
      <c r="K264" s="12"/>
      <c r="L264" s="12"/>
      <c r="M264" s="12"/>
      <c r="N264" s="12"/>
    </row>
    <row r="265" spans="1:14">
      <c r="A265" s="4">
        <v>1170081</v>
      </c>
      <c r="B265" s="4">
        <v>1140082</v>
      </c>
      <c r="C265" s="4">
        <v>2</v>
      </c>
      <c r="D265" s="14">
        <v>2</v>
      </c>
      <c r="E265" s="6" t="str">
        <f t="shared" si="21"/>
        <v>接战区内圈</v>
      </c>
      <c r="F265" s="6" t="str">
        <f t="shared" si="22"/>
        <v>接战区内圈</v>
      </c>
      <c r="G265" s="6">
        <f t="shared" si="23"/>
        <v>5</v>
      </c>
      <c r="H265" s="6">
        <f t="shared" si="24"/>
        <v>100</v>
      </c>
      <c r="I265" s="6">
        <v>1</v>
      </c>
      <c r="J265" s="6">
        <f t="shared" si="25"/>
        <v>101</v>
      </c>
      <c r="K265" s="12"/>
      <c r="L265" s="12"/>
      <c r="M265" s="12"/>
      <c r="N265" s="12"/>
    </row>
    <row r="266" spans="1:14">
      <c r="A266" s="4">
        <v>1130085</v>
      </c>
      <c r="B266" s="4">
        <v>1140082</v>
      </c>
      <c r="C266" s="4">
        <v>2</v>
      </c>
      <c r="D266" s="14">
        <v>2</v>
      </c>
      <c r="E266" s="6" t="str">
        <f t="shared" si="21"/>
        <v>接战区内圈</v>
      </c>
      <c r="F266" s="6" t="str">
        <f t="shared" si="22"/>
        <v>接战区内圈</v>
      </c>
      <c r="G266" s="6">
        <f t="shared" si="23"/>
        <v>5</v>
      </c>
      <c r="H266" s="6">
        <f t="shared" si="24"/>
        <v>100</v>
      </c>
      <c r="I266" s="6">
        <v>1</v>
      </c>
      <c r="J266" s="6">
        <f t="shared" si="25"/>
        <v>101</v>
      </c>
      <c r="K266" s="12"/>
      <c r="L266" s="12"/>
      <c r="M266" s="12"/>
      <c r="N266" s="12"/>
    </row>
    <row r="267" spans="1:14">
      <c r="A267" s="4">
        <v>1180080</v>
      </c>
      <c r="B267" s="4">
        <v>1140082</v>
      </c>
      <c r="C267" s="4">
        <v>1</v>
      </c>
      <c r="D267" s="14">
        <v>3</v>
      </c>
      <c r="E267" s="6" t="str">
        <f t="shared" si="21"/>
        <v>接战区外圈</v>
      </c>
      <c r="F267" s="6" t="str">
        <f t="shared" si="22"/>
        <v>接战区外圈</v>
      </c>
      <c r="G267" s="6">
        <f t="shared" si="23"/>
        <v>5</v>
      </c>
      <c r="H267" s="6">
        <f t="shared" si="24"/>
        <v>100</v>
      </c>
      <c r="I267" s="6">
        <v>1</v>
      </c>
      <c r="J267" s="6">
        <f t="shared" si="25"/>
        <v>101</v>
      </c>
      <c r="K267" s="12"/>
      <c r="L267" s="12"/>
      <c r="M267" s="12"/>
      <c r="N267" s="12"/>
    </row>
    <row r="268" spans="1:14">
      <c r="A268" s="4">
        <v>1160082</v>
      </c>
      <c r="B268" s="4">
        <v>1140082</v>
      </c>
      <c r="C268" s="4">
        <v>2</v>
      </c>
      <c r="D268" s="14">
        <v>1</v>
      </c>
      <c r="E268" s="6" t="str">
        <f t="shared" si="21"/>
        <v>接战区内圈</v>
      </c>
      <c r="F268" s="6" t="str">
        <f t="shared" si="22"/>
        <v>接战区内圈</v>
      </c>
      <c r="G268" s="6">
        <f t="shared" si="23"/>
        <v>6</v>
      </c>
      <c r="H268" s="6">
        <f t="shared" si="24"/>
        <v>100</v>
      </c>
      <c r="I268" s="6">
        <v>1</v>
      </c>
      <c r="J268" s="6">
        <f t="shared" si="25"/>
        <v>288</v>
      </c>
      <c r="K268" s="12"/>
      <c r="L268" s="12"/>
      <c r="M268" s="12"/>
      <c r="N268" s="12"/>
    </row>
    <row r="269" spans="1:14">
      <c r="A269" s="4">
        <v>1120086</v>
      </c>
      <c r="B269" s="4">
        <v>1140082</v>
      </c>
      <c r="C269" s="4">
        <v>1</v>
      </c>
      <c r="D269" s="14">
        <v>3</v>
      </c>
      <c r="E269" s="6" t="str">
        <f t="shared" si="21"/>
        <v>接战区外圈</v>
      </c>
      <c r="F269" s="6" t="str">
        <f t="shared" si="22"/>
        <v>接战区外圈</v>
      </c>
      <c r="G269" s="6">
        <f t="shared" si="23"/>
        <v>5</v>
      </c>
      <c r="H269" s="6">
        <f t="shared" si="24"/>
        <v>100</v>
      </c>
      <c r="I269" s="6">
        <v>1</v>
      </c>
      <c r="J269" s="6">
        <f t="shared" si="25"/>
        <v>101</v>
      </c>
      <c r="K269" s="12"/>
      <c r="L269" s="12"/>
      <c r="M269" s="12"/>
      <c r="N269" s="12"/>
    </row>
    <row r="270" spans="1:14">
      <c r="A270" s="4">
        <v>1140084</v>
      </c>
      <c r="B270" s="4">
        <v>1140082</v>
      </c>
      <c r="C270" s="4">
        <v>2</v>
      </c>
      <c r="D270" s="14">
        <v>1</v>
      </c>
      <c r="E270" s="6" t="str">
        <f t="shared" si="21"/>
        <v>接战区内圈</v>
      </c>
      <c r="F270" s="6" t="str">
        <f t="shared" si="22"/>
        <v>接战区内圈</v>
      </c>
      <c r="G270" s="6">
        <f t="shared" si="23"/>
        <v>6</v>
      </c>
      <c r="H270" s="6">
        <f t="shared" si="24"/>
        <v>100</v>
      </c>
      <c r="I270" s="6">
        <v>1</v>
      </c>
      <c r="J270" s="6">
        <f t="shared" si="25"/>
        <v>288</v>
      </c>
      <c r="K270" s="12"/>
      <c r="L270" s="12"/>
      <c r="M270" s="12"/>
      <c r="N270" s="12"/>
    </row>
    <row r="271" spans="1:14">
      <c r="A271" s="4">
        <v>1130086</v>
      </c>
      <c r="B271" s="4">
        <v>1140082</v>
      </c>
      <c r="C271" s="4">
        <v>1</v>
      </c>
      <c r="D271" s="14">
        <v>3</v>
      </c>
      <c r="E271" s="6" t="str">
        <f t="shared" si="21"/>
        <v>接战区外圈</v>
      </c>
      <c r="F271" s="6" t="str">
        <f t="shared" si="22"/>
        <v>接战区外圈</v>
      </c>
      <c r="G271" s="6">
        <f t="shared" si="23"/>
        <v>5</v>
      </c>
      <c r="H271" s="6">
        <f t="shared" si="24"/>
        <v>100</v>
      </c>
      <c r="I271" s="6">
        <v>1</v>
      </c>
      <c r="J271" s="6">
        <f t="shared" si="25"/>
        <v>101</v>
      </c>
      <c r="K271" s="12"/>
      <c r="L271" s="12"/>
      <c r="M271" s="12"/>
      <c r="N271" s="12"/>
    </row>
    <row r="272" spans="1:14">
      <c r="A272" s="4">
        <v>1160083</v>
      </c>
      <c r="B272" s="4">
        <v>1140082</v>
      </c>
      <c r="C272" s="4">
        <v>2</v>
      </c>
      <c r="D272" s="14">
        <v>1</v>
      </c>
      <c r="E272" s="6" t="str">
        <f t="shared" si="21"/>
        <v>接战区内圈</v>
      </c>
      <c r="F272" s="6" t="str">
        <f t="shared" si="22"/>
        <v>接战区内圈</v>
      </c>
      <c r="G272" s="6">
        <f t="shared" si="23"/>
        <v>6</v>
      </c>
      <c r="H272" s="6">
        <f t="shared" si="24"/>
        <v>100</v>
      </c>
      <c r="I272" s="6">
        <v>1</v>
      </c>
      <c r="J272" s="6">
        <f t="shared" si="25"/>
        <v>288</v>
      </c>
      <c r="K272" s="12"/>
      <c r="L272" s="12"/>
      <c r="M272" s="12"/>
      <c r="N272" s="12"/>
    </row>
    <row r="273" spans="1:14">
      <c r="A273" s="4">
        <v>1150084</v>
      </c>
      <c r="B273" s="4">
        <v>1140082</v>
      </c>
      <c r="C273" s="4">
        <v>2</v>
      </c>
      <c r="D273" s="14">
        <v>1</v>
      </c>
      <c r="E273" s="6" t="str">
        <f t="shared" si="21"/>
        <v>接战区内圈</v>
      </c>
      <c r="F273" s="6" t="str">
        <f t="shared" si="22"/>
        <v>接战区内圈</v>
      </c>
      <c r="G273" s="6">
        <f t="shared" si="23"/>
        <v>6</v>
      </c>
      <c r="H273" s="6">
        <f t="shared" si="24"/>
        <v>100</v>
      </c>
      <c r="I273" s="6">
        <v>1</v>
      </c>
      <c r="J273" s="6">
        <f t="shared" si="25"/>
        <v>288</v>
      </c>
      <c r="K273" s="12"/>
      <c r="L273" s="12"/>
      <c r="M273" s="12"/>
      <c r="N273" s="12"/>
    </row>
    <row r="274" spans="1:14">
      <c r="A274" s="4">
        <v>1170082</v>
      </c>
      <c r="B274" s="4">
        <v>1140082</v>
      </c>
      <c r="C274" s="4">
        <v>2</v>
      </c>
      <c r="D274" s="14">
        <v>2</v>
      </c>
      <c r="E274" s="6" t="str">
        <f t="shared" si="21"/>
        <v>接战区内圈</v>
      </c>
      <c r="F274" s="6" t="str">
        <f t="shared" si="22"/>
        <v>接战区内圈</v>
      </c>
      <c r="G274" s="6">
        <f t="shared" si="23"/>
        <v>5</v>
      </c>
      <c r="H274" s="6">
        <f t="shared" si="24"/>
        <v>100</v>
      </c>
      <c r="I274" s="6">
        <v>1</v>
      </c>
      <c r="J274" s="6">
        <f t="shared" si="25"/>
        <v>101</v>
      </c>
      <c r="K274" s="12"/>
      <c r="L274" s="12"/>
      <c r="M274" s="12"/>
      <c r="N274" s="12"/>
    </row>
    <row r="275" spans="1:14">
      <c r="A275" s="4">
        <v>1140085</v>
      </c>
      <c r="B275" s="4">
        <v>1140082</v>
      </c>
      <c r="C275" s="4">
        <v>2</v>
      </c>
      <c r="D275" s="14">
        <v>2</v>
      </c>
      <c r="E275" s="6" t="str">
        <f t="shared" si="21"/>
        <v>接战区内圈</v>
      </c>
      <c r="F275" s="6" t="str">
        <f t="shared" si="22"/>
        <v>接战区内圈</v>
      </c>
      <c r="G275" s="6">
        <f t="shared" si="23"/>
        <v>5</v>
      </c>
      <c r="H275" s="6">
        <f t="shared" si="24"/>
        <v>100</v>
      </c>
      <c r="I275" s="6">
        <v>1</v>
      </c>
      <c r="J275" s="6">
        <f t="shared" si="25"/>
        <v>101</v>
      </c>
      <c r="K275" s="12"/>
      <c r="L275" s="12"/>
      <c r="M275" s="12"/>
      <c r="N275" s="12"/>
    </row>
    <row r="276" spans="1:14">
      <c r="A276" s="4">
        <v>1180081</v>
      </c>
      <c r="B276" s="4">
        <v>1140082</v>
      </c>
      <c r="C276" s="4">
        <v>1</v>
      </c>
      <c r="D276" s="14">
        <v>3</v>
      </c>
      <c r="E276" s="6" t="str">
        <f t="shared" si="21"/>
        <v>接战区外圈</v>
      </c>
      <c r="F276" s="6" t="str">
        <f t="shared" si="22"/>
        <v>接战区外圈</v>
      </c>
      <c r="G276" s="6">
        <f t="shared" si="23"/>
        <v>5</v>
      </c>
      <c r="H276" s="6">
        <f t="shared" si="24"/>
        <v>100</v>
      </c>
      <c r="I276" s="6">
        <v>1</v>
      </c>
      <c r="J276" s="6">
        <f t="shared" si="25"/>
        <v>101</v>
      </c>
      <c r="K276" s="12"/>
      <c r="L276" s="12"/>
      <c r="M276" s="12"/>
      <c r="N276" s="12"/>
    </row>
    <row r="277" spans="1:14">
      <c r="A277" s="4">
        <v>1160084</v>
      </c>
      <c r="B277" s="4">
        <v>1140082</v>
      </c>
      <c r="C277" s="4">
        <v>2</v>
      </c>
      <c r="D277" s="14">
        <v>1</v>
      </c>
      <c r="E277" s="6" t="str">
        <f t="shared" si="21"/>
        <v>接战区内圈</v>
      </c>
      <c r="F277" s="6" t="str">
        <f t="shared" si="22"/>
        <v>接战区内圈</v>
      </c>
      <c r="G277" s="6">
        <f t="shared" si="23"/>
        <v>6</v>
      </c>
      <c r="H277" s="6">
        <f t="shared" si="24"/>
        <v>100</v>
      </c>
      <c r="I277" s="6">
        <v>1</v>
      </c>
      <c r="J277" s="6">
        <f t="shared" si="25"/>
        <v>288</v>
      </c>
      <c r="K277" s="12"/>
      <c r="L277" s="12"/>
      <c r="M277" s="12"/>
      <c r="N277" s="12"/>
    </row>
    <row r="278" spans="1:14">
      <c r="A278" s="4">
        <v>1170083</v>
      </c>
      <c r="B278" s="4">
        <v>1140082</v>
      </c>
      <c r="C278" s="4">
        <v>2</v>
      </c>
      <c r="D278" s="14">
        <v>2</v>
      </c>
      <c r="E278" s="6" t="str">
        <f t="shared" si="21"/>
        <v>接战区内圈</v>
      </c>
      <c r="F278" s="6" t="str">
        <f t="shared" si="22"/>
        <v>接战区内圈</v>
      </c>
      <c r="G278" s="6">
        <f t="shared" si="23"/>
        <v>5</v>
      </c>
      <c r="H278" s="6">
        <f t="shared" si="24"/>
        <v>100</v>
      </c>
      <c r="I278" s="6">
        <v>1</v>
      </c>
      <c r="J278" s="6">
        <f t="shared" si="25"/>
        <v>101</v>
      </c>
      <c r="K278" s="12"/>
      <c r="L278" s="12"/>
      <c r="M278" s="12"/>
      <c r="N278" s="12"/>
    </row>
    <row r="279" spans="1:14">
      <c r="A279" s="4">
        <v>1150085</v>
      </c>
      <c r="B279" s="4">
        <v>1140082</v>
      </c>
      <c r="C279" s="4">
        <v>2</v>
      </c>
      <c r="D279" s="14">
        <v>2</v>
      </c>
      <c r="E279" s="6" t="str">
        <f t="shared" si="21"/>
        <v>接战区内圈</v>
      </c>
      <c r="F279" s="6" t="str">
        <f t="shared" si="22"/>
        <v>接战区内圈</v>
      </c>
      <c r="G279" s="6">
        <f t="shared" si="23"/>
        <v>5</v>
      </c>
      <c r="H279" s="6">
        <f t="shared" si="24"/>
        <v>100</v>
      </c>
      <c r="I279" s="6">
        <v>1</v>
      </c>
      <c r="J279" s="6">
        <f t="shared" si="25"/>
        <v>101</v>
      </c>
      <c r="K279" s="12"/>
      <c r="L279" s="12"/>
      <c r="M279" s="12"/>
      <c r="N279" s="12"/>
    </row>
    <row r="280" spans="1:14">
      <c r="A280" s="4">
        <v>1180082</v>
      </c>
      <c r="B280" s="4">
        <v>1140082</v>
      </c>
      <c r="C280" s="4">
        <v>1</v>
      </c>
      <c r="D280" s="14">
        <v>3</v>
      </c>
      <c r="E280" s="6" t="str">
        <f t="shared" si="21"/>
        <v>接战区外圈</v>
      </c>
      <c r="F280" s="6" t="str">
        <f t="shared" si="22"/>
        <v>接战区外圈</v>
      </c>
      <c r="G280" s="6">
        <f t="shared" si="23"/>
        <v>5</v>
      </c>
      <c r="H280" s="6">
        <f t="shared" si="24"/>
        <v>100</v>
      </c>
      <c r="I280" s="6">
        <v>1</v>
      </c>
      <c r="J280" s="6">
        <f t="shared" si="25"/>
        <v>101</v>
      </c>
      <c r="K280" s="12"/>
      <c r="L280" s="12"/>
      <c r="M280" s="12"/>
      <c r="N280" s="12"/>
    </row>
    <row r="281" spans="1:14">
      <c r="A281" s="4">
        <v>1140086</v>
      </c>
      <c r="B281" s="4">
        <v>1140082</v>
      </c>
      <c r="C281" s="4">
        <v>1</v>
      </c>
      <c r="D281" s="14">
        <v>3</v>
      </c>
      <c r="E281" s="6" t="str">
        <f t="shared" si="21"/>
        <v>接战区外圈</v>
      </c>
      <c r="F281" s="6" t="str">
        <f t="shared" si="22"/>
        <v>接战区外圈</v>
      </c>
      <c r="G281" s="6">
        <f t="shared" si="23"/>
        <v>5</v>
      </c>
      <c r="H281" s="6">
        <f t="shared" si="24"/>
        <v>100</v>
      </c>
      <c r="I281" s="6">
        <v>1</v>
      </c>
      <c r="J281" s="6">
        <f t="shared" si="25"/>
        <v>101</v>
      </c>
      <c r="K281" s="12"/>
      <c r="L281" s="12"/>
      <c r="M281" s="12"/>
      <c r="N281" s="12"/>
    </row>
    <row r="282" spans="1:14">
      <c r="A282" s="4">
        <v>1180083</v>
      </c>
      <c r="B282" s="4">
        <v>1140082</v>
      </c>
      <c r="C282" s="4">
        <v>1</v>
      </c>
      <c r="D282" s="14">
        <v>3</v>
      </c>
      <c r="E282" s="6" t="str">
        <f t="shared" si="21"/>
        <v>接战区外圈</v>
      </c>
      <c r="F282" s="6" t="str">
        <f t="shared" si="22"/>
        <v>接战区外圈</v>
      </c>
      <c r="G282" s="6">
        <f t="shared" si="23"/>
        <v>5</v>
      </c>
      <c r="H282" s="6">
        <f t="shared" si="24"/>
        <v>100</v>
      </c>
      <c r="I282" s="6">
        <v>1</v>
      </c>
      <c r="J282" s="6">
        <f t="shared" si="25"/>
        <v>101</v>
      </c>
      <c r="K282" s="12"/>
      <c r="L282" s="12"/>
      <c r="M282" s="12"/>
      <c r="N282" s="12"/>
    </row>
    <row r="283" spans="1:14">
      <c r="A283" s="4">
        <v>1150086</v>
      </c>
      <c r="B283" s="4">
        <v>1140082</v>
      </c>
      <c r="C283" s="4">
        <v>1</v>
      </c>
      <c r="D283" s="14">
        <v>3</v>
      </c>
      <c r="E283" s="6" t="str">
        <f t="shared" si="21"/>
        <v>接战区外圈</v>
      </c>
      <c r="F283" s="6" t="str">
        <f t="shared" si="22"/>
        <v>接战区外圈</v>
      </c>
      <c r="G283" s="6">
        <f t="shared" si="23"/>
        <v>5</v>
      </c>
      <c r="H283" s="6">
        <f t="shared" si="24"/>
        <v>100</v>
      </c>
      <c r="I283" s="6">
        <v>1</v>
      </c>
      <c r="J283" s="6">
        <f t="shared" si="25"/>
        <v>101</v>
      </c>
      <c r="K283" s="12"/>
      <c r="L283" s="12"/>
      <c r="M283" s="12"/>
      <c r="N283" s="12"/>
    </row>
    <row r="284" spans="1:14">
      <c r="A284" s="4">
        <v>1160085</v>
      </c>
      <c r="B284" s="4">
        <v>1140082</v>
      </c>
      <c r="C284" s="4">
        <v>2</v>
      </c>
      <c r="D284" s="14">
        <v>2</v>
      </c>
      <c r="E284" s="6" t="str">
        <f t="shared" si="21"/>
        <v>接战区内圈</v>
      </c>
      <c r="F284" s="6" t="str">
        <f t="shared" si="22"/>
        <v>接战区内圈</v>
      </c>
      <c r="G284" s="6">
        <f t="shared" si="23"/>
        <v>5</v>
      </c>
      <c r="H284" s="6">
        <f t="shared" si="24"/>
        <v>100</v>
      </c>
      <c r="I284" s="6">
        <v>1</v>
      </c>
      <c r="J284" s="6">
        <f t="shared" si="25"/>
        <v>101</v>
      </c>
      <c r="K284" s="12"/>
      <c r="L284" s="12"/>
      <c r="M284" s="12"/>
      <c r="N284" s="12"/>
    </row>
    <row r="285" spans="1:14">
      <c r="A285" s="4">
        <v>1170084</v>
      </c>
      <c r="B285" s="4">
        <v>1140082</v>
      </c>
      <c r="C285" s="4">
        <v>2</v>
      </c>
      <c r="D285" s="14">
        <v>2</v>
      </c>
      <c r="E285" s="6" t="str">
        <f t="shared" si="21"/>
        <v>接战区内圈</v>
      </c>
      <c r="F285" s="6" t="str">
        <f t="shared" si="22"/>
        <v>接战区内圈</v>
      </c>
      <c r="G285" s="6">
        <f t="shared" si="23"/>
        <v>5</v>
      </c>
      <c r="H285" s="6">
        <f t="shared" si="24"/>
        <v>100</v>
      </c>
      <c r="I285" s="6">
        <v>1</v>
      </c>
      <c r="J285" s="6">
        <f t="shared" si="25"/>
        <v>101</v>
      </c>
      <c r="K285" s="12"/>
      <c r="L285" s="12"/>
      <c r="M285" s="12"/>
      <c r="N285" s="12"/>
    </row>
    <row r="286" spans="1:14">
      <c r="A286" s="4">
        <v>1160086</v>
      </c>
      <c r="B286" s="4">
        <v>1140082</v>
      </c>
      <c r="C286" s="4">
        <v>1</v>
      </c>
      <c r="D286" s="14">
        <v>3</v>
      </c>
      <c r="E286" s="6" t="str">
        <f t="shared" si="21"/>
        <v>接战区外圈</v>
      </c>
      <c r="F286" s="6" t="str">
        <f t="shared" si="22"/>
        <v>接战区外圈</v>
      </c>
      <c r="G286" s="6">
        <f t="shared" si="23"/>
        <v>5</v>
      </c>
      <c r="H286" s="6">
        <f t="shared" si="24"/>
        <v>100</v>
      </c>
      <c r="I286" s="6">
        <v>1</v>
      </c>
      <c r="J286" s="6">
        <f t="shared" si="25"/>
        <v>101</v>
      </c>
      <c r="K286" s="12"/>
      <c r="L286" s="12"/>
      <c r="M286" s="12"/>
      <c r="N286" s="12"/>
    </row>
    <row r="287" spans="1:14">
      <c r="A287" s="4">
        <v>1180084</v>
      </c>
      <c r="B287" s="4">
        <v>1140082</v>
      </c>
      <c r="C287" s="4">
        <v>1</v>
      </c>
      <c r="D287" s="14">
        <v>3</v>
      </c>
      <c r="E287" s="6" t="str">
        <f t="shared" si="21"/>
        <v>接战区外圈</v>
      </c>
      <c r="F287" s="6" t="str">
        <f t="shared" si="22"/>
        <v>接战区外圈</v>
      </c>
      <c r="G287" s="6">
        <f t="shared" si="23"/>
        <v>5</v>
      </c>
      <c r="H287" s="6">
        <f t="shared" si="24"/>
        <v>100</v>
      </c>
      <c r="I287" s="6">
        <v>1</v>
      </c>
      <c r="J287" s="6">
        <f t="shared" si="25"/>
        <v>101</v>
      </c>
      <c r="K287" s="12"/>
      <c r="L287" s="12"/>
      <c r="M287" s="12"/>
      <c r="N287" s="12"/>
    </row>
    <row r="288" spans="1:14">
      <c r="A288" s="4">
        <v>1170085</v>
      </c>
      <c r="B288" s="4">
        <v>1140082</v>
      </c>
      <c r="C288" s="4">
        <v>2</v>
      </c>
      <c r="D288" s="14">
        <v>2</v>
      </c>
      <c r="E288" s="6" t="str">
        <f t="shared" si="21"/>
        <v>接战区内圈</v>
      </c>
      <c r="F288" s="6" t="str">
        <f t="shared" si="22"/>
        <v>接战区内圈</v>
      </c>
      <c r="G288" s="6">
        <f t="shared" si="23"/>
        <v>5</v>
      </c>
      <c r="H288" s="6">
        <f t="shared" si="24"/>
        <v>100</v>
      </c>
      <c r="I288" s="6">
        <v>1</v>
      </c>
      <c r="J288" s="6">
        <f t="shared" si="25"/>
        <v>101</v>
      </c>
      <c r="K288" s="12"/>
      <c r="L288" s="12"/>
      <c r="M288" s="12"/>
      <c r="N288" s="12"/>
    </row>
    <row r="289" spans="1:14">
      <c r="A289" s="4">
        <v>1180085</v>
      </c>
      <c r="B289" s="4">
        <v>1140082</v>
      </c>
      <c r="C289" s="4">
        <v>1</v>
      </c>
      <c r="D289" s="14">
        <v>3</v>
      </c>
      <c r="E289" s="6" t="str">
        <f t="shared" si="21"/>
        <v>接战区外圈</v>
      </c>
      <c r="F289" s="6" t="str">
        <f t="shared" si="22"/>
        <v>接战区外圈</v>
      </c>
      <c r="G289" s="6">
        <f t="shared" si="23"/>
        <v>5</v>
      </c>
      <c r="H289" s="6">
        <f t="shared" si="24"/>
        <v>100</v>
      </c>
      <c r="I289" s="6">
        <v>1</v>
      </c>
      <c r="J289" s="6">
        <f t="shared" si="25"/>
        <v>101</v>
      </c>
      <c r="K289" s="12"/>
      <c r="L289" s="12"/>
      <c r="M289" s="12"/>
      <c r="N289" s="12"/>
    </row>
    <row r="290" spans="1:14">
      <c r="A290" s="4">
        <v>1170086</v>
      </c>
      <c r="B290" s="4">
        <v>1140082</v>
      </c>
      <c r="C290" s="4">
        <v>1</v>
      </c>
      <c r="D290" s="14">
        <v>3</v>
      </c>
      <c r="E290" s="6" t="str">
        <f t="shared" si="21"/>
        <v>接战区外圈</v>
      </c>
      <c r="F290" s="6" t="str">
        <f t="shared" si="22"/>
        <v>接战区外圈</v>
      </c>
      <c r="G290" s="6">
        <f t="shared" si="23"/>
        <v>5</v>
      </c>
      <c r="H290" s="6">
        <f t="shared" si="24"/>
        <v>100</v>
      </c>
      <c r="I290" s="6">
        <v>1</v>
      </c>
      <c r="J290" s="6">
        <f t="shared" si="25"/>
        <v>101</v>
      </c>
      <c r="K290" s="12"/>
      <c r="L290" s="12"/>
      <c r="M290" s="12"/>
      <c r="N290" s="12"/>
    </row>
    <row r="291" spans="1:14">
      <c r="A291" s="4">
        <v>1180086</v>
      </c>
      <c r="B291" s="4">
        <v>1140082</v>
      </c>
      <c r="C291" s="4">
        <v>1</v>
      </c>
      <c r="D291" s="14">
        <v>3</v>
      </c>
      <c r="E291" s="6" t="str">
        <f t="shared" si="21"/>
        <v>接战区外圈</v>
      </c>
      <c r="F291" s="6" t="str">
        <f t="shared" si="22"/>
        <v>接战区外圈</v>
      </c>
      <c r="G291" s="6">
        <f t="shared" si="23"/>
        <v>5</v>
      </c>
      <c r="H291" s="6">
        <f t="shared" si="24"/>
        <v>100</v>
      </c>
      <c r="I291" s="6">
        <v>1</v>
      </c>
      <c r="J291" s="6">
        <f t="shared" si="25"/>
        <v>101</v>
      </c>
      <c r="K291" s="12"/>
      <c r="L291" s="12"/>
      <c r="M291" s="12"/>
      <c r="N291" s="12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ht="14.25" spans="1:4">
      <c r="A297" s="12"/>
      <c r="B297" s="12"/>
      <c r="C297" s="12"/>
      <c r="D297" s="12"/>
    </row>
    <row r="298" ht="14.25" spans="1:4">
      <c r="A298" s="12"/>
      <c r="B298" s="12"/>
      <c r="C298" s="12"/>
      <c r="D298" s="12"/>
    </row>
    <row r="299" ht="14.25" spans="1:4">
      <c r="A299" s="12"/>
      <c r="B299" s="12"/>
      <c r="C299" s="12"/>
      <c r="D299" s="12"/>
    </row>
    <row r="300" ht="14.25" spans="1:4">
      <c r="A300" s="12"/>
      <c r="B300" s="12"/>
      <c r="C300" s="12"/>
      <c r="D300" s="12"/>
    </row>
    <row r="301" ht="14.25" spans="1:4">
      <c r="A301" s="12"/>
      <c r="B301" s="12"/>
      <c r="C301" s="12"/>
      <c r="D301" s="12"/>
    </row>
    <row r="302" ht="14.25" spans="1:4">
      <c r="A302" s="12"/>
      <c r="B302" s="12"/>
      <c r="C302" s="12"/>
      <c r="D302" s="12"/>
    </row>
    <row r="303" ht="14.25" spans="1:4">
      <c r="A303" s="12"/>
      <c r="B303" s="12"/>
      <c r="C303" s="12"/>
      <c r="D303" s="12"/>
    </row>
    <row r="304" ht="14.25" spans="1:4">
      <c r="A304" s="12"/>
      <c r="B304" s="12"/>
      <c r="C304" s="12"/>
      <c r="D304" s="12"/>
    </row>
    <row r="305" ht="14.25" spans="1:4">
      <c r="A305" s="12"/>
      <c r="B305" s="12"/>
      <c r="C305" s="12"/>
      <c r="D305" s="12"/>
    </row>
    <row r="306" ht="14.25" spans="1:4">
      <c r="A306" s="12"/>
      <c r="B306" s="12"/>
      <c r="C306" s="12"/>
      <c r="D306" s="12"/>
    </row>
    <row r="307" ht="14.25" spans="1:4">
      <c r="A307" s="12"/>
      <c r="B307" s="12"/>
      <c r="C307" s="12"/>
      <c r="D307" s="12"/>
    </row>
    <row r="308" ht="14.25" spans="1:4">
      <c r="A308" s="12"/>
      <c r="B308" s="12"/>
      <c r="C308" s="12"/>
      <c r="D308" s="12"/>
    </row>
    <row r="309" ht="14.25" spans="1:4">
      <c r="A309" s="12"/>
      <c r="B309" s="12"/>
      <c r="C309" s="12"/>
      <c r="D309" s="12"/>
    </row>
    <row r="310" ht="14.25" spans="1:4">
      <c r="A310" s="12"/>
      <c r="B310" s="12"/>
      <c r="C310" s="12"/>
      <c r="D310" s="12"/>
    </row>
    <row r="311" ht="14.25" spans="1:4">
      <c r="A311" s="12"/>
      <c r="B311" s="12"/>
      <c r="C311" s="12"/>
      <c r="D311" s="12"/>
    </row>
    <row r="312" ht="14.25" spans="1:4">
      <c r="A312" s="12"/>
      <c r="B312" s="12"/>
      <c r="C312" s="12"/>
      <c r="D312" s="12"/>
    </row>
    <row r="313" ht="14.25" spans="1:4">
      <c r="A313" s="12"/>
      <c r="B313" s="12"/>
      <c r="C313" s="12"/>
      <c r="D313" s="12"/>
    </row>
    <row r="314" ht="14.25" spans="1:4">
      <c r="A314" s="12"/>
      <c r="B314" s="12"/>
      <c r="C314" s="12"/>
      <c r="D314" s="12"/>
    </row>
    <row r="315" ht="14.25" spans="1:4">
      <c r="A315" s="12"/>
      <c r="B315" s="12"/>
      <c r="C315" s="12"/>
      <c r="D315" s="12"/>
    </row>
    <row r="316" ht="14.25" spans="1:4">
      <c r="A316" s="12"/>
      <c r="B316" s="12"/>
      <c r="C316" s="12"/>
      <c r="D316" s="12"/>
    </row>
    <row r="317" ht="14.25" spans="1:4">
      <c r="A317" s="12"/>
      <c r="B317" s="12"/>
      <c r="C317" s="12"/>
      <c r="D317" s="12"/>
    </row>
    <row r="318" ht="14.25" spans="1:4">
      <c r="A318" s="12"/>
      <c r="B318" s="12"/>
      <c r="C318" s="12"/>
      <c r="D318" s="12"/>
    </row>
    <row r="319" ht="14.25" spans="1:4">
      <c r="A319" s="12"/>
      <c r="B319" s="12"/>
      <c r="C319" s="12"/>
      <c r="D319" s="12"/>
    </row>
    <row r="320" ht="14.25" spans="1:4">
      <c r="A320" s="12"/>
      <c r="B320" s="12"/>
      <c r="C320" s="12"/>
      <c r="D320" s="12"/>
    </row>
    <row r="321" ht="14.25" spans="1:4">
      <c r="A321" s="12"/>
      <c r="B321" s="12"/>
      <c r="C321" s="12"/>
      <c r="D321" s="12"/>
    </row>
    <row r="322" ht="14.25" spans="1:4">
      <c r="A322" s="12"/>
      <c r="B322" s="12"/>
      <c r="C322" s="12"/>
      <c r="D322" s="12"/>
    </row>
    <row r="323" ht="14.25" spans="1:4">
      <c r="A323" s="12"/>
      <c r="B323" s="12"/>
      <c r="C323" s="12"/>
      <c r="D323" s="12"/>
    </row>
    <row r="324" ht="14.25" spans="1:4">
      <c r="A324" s="12"/>
      <c r="B324" s="12"/>
      <c r="C324" s="12"/>
      <c r="D324" s="12"/>
    </row>
    <row r="325" ht="14.25" spans="1:4">
      <c r="A325" s="12"/>
      <c r="B325" s="12"/>
      <c r="C325" s="12"/>
      <c r="D325" s="12"/>
    </row>
    <row r="326" ht="14.25" spans="1:4">
      <c r="A326" s="12"/>
      <c r="B326" s="12"/>
      <c r="C326" s="12"/>
      <c r="D326" s="12"/>
    </row>
    <row r="327" ht="14.25" spans="1:4">
      <c r="A327" s="12"/>
      <c r="B327" s="12"/>
      <c r="C327" s="12"/>
      <c r="D327" s="12"/>
    </row>
    <row r="328" ht="14.25" spans="1:4">
      <c r="A328" s="12"/>
      <c r="B328" s="12"/>
      <c r="C328" s="12"/>
      <c r="D328" s="12"/>
    </row>
    <row r="329" ht="14.25" spans="1:4">
      <c r="A329" s="12"/>
      <c r="B329" s="12"/>
      <c r="C329" s="12"/>
      <c r="D329" s="12"/>
    </row>
    <row r="330" ht="14.25" spans="1:4">
      <c r="A330" s="12"/>
      <c r="B330" s="12"/>
      <c r="C330" s="12"/>
      <c r="D330" s="12"/>
    </row>
    <row r="331" ht="14.25" spans="1:4">
      <c r="A331" s="12"/>
      <c r="B331" s="12"/>
      <c r="C331" s="12"/>
      <c r="D331" s="12"/>
    </row>
    <row r="332" ht="14.25" spans="1:4">
      <c r="A332" s="12"/>
      <c r="B332" s="12"/>
      <c r="C332" s="12"/>
      <c r="D332" s="12"/>
    </row>
    <row r="333" ht="14.25" spans="1:4">
      <c r="A333" s="12"/>
      <c r="B333" s="12"/>
      <c r="C333" s="12"/>
      <c r="D333" s="12"/>
    </row>
    <row r="334" ht="14.25" spans="1:4">
      <c r="A334" s="12"/>
      <c r="B334" s="12"/>
      <c r="C334" s="12"/>
      <c r="D334" s="12"/>
    </row>
    <row r="335" ht="14.25" spans="1:4">
      <c r="A335" s="12"/>
      <c r="B335" s="12"/>
      <c r="C335" s="12"/>
      <c r="D335" s="12"/>
    </row>
    <row r="336" ht="14.25" spans="1:4">
      <c r="A336" s="12"/>
      <c r="B336" s="12"/>
      <c r="C336" s="12"/>
      <c r="D336" s="12"/>
    </row>
    <row r="337" ht="14.25" spans="1:4">
      <c r="A337" s="12"/>
      <c r="B337" s="12"/>
      <c r="C337" s="12"/>
      <c r="D337" s="12"/>
    </row>
    <row r="338" ht="14.25" spans="1:4">
      <c r="A338" s="12"/>
      <c r="B338" s="12"/>
      <c r="C338" s="12"/>
      <c r="D338" s="12"/>
    </row>
    <row r="339" ht="14.25" spans="1:4">
      <c r="A339" s="12"/>
      <c r="B339" s="12"/>
      <c r="C339" s="12"/>
      <c r="D339" s="12"/>
    </row>
    <row r="340" ht="14.25" spans="1:4">
      <c r="A340" s="12"/>
      <c r="B340" s="12"/>
      <c r="C340" s="12"/>
      <c r="D340" s="12"/>
    </row>
    <row r="341" ht="14.25" spans="1:4">
      <c r="A341" s="12"/>
      <c r="B341" s="12"/>
      <c r="C341" s="12"/>
      <c r="D341" s="12"/>
    </row>
    <row r="342" ht="14.25" spans="1:4">
      <c r="A342" s="12"/>
      <c r="B342" s="12"/>
      <c r="C342" s="12"/>
      <c r="D342" s="12"/>
    </row>
    <row r="343" ht="14.25" spans="1:4">
      <c r="A343" s="12"/>
      <c r="B343" s="12"/>
      <c r="C343" s="12"/>
      <c r="D343" s="12"/>
    </row>
    <row r="344" ht="14.25" spans="1:4">
      <c r="A344" s="12"/>
      <c r="B344" s="12"/>
      <c r="C344" s="12"/>
      <c r="D344" s="12"/>
    </row>
    <row r="345" ht="14.25" spans="1:4">
      <c r="A345" s="12"/>
      <c r="B345" s="12"/>
      <c r="C345" s="12"/>
      <c r="D345" s="12"/>
    </row>
    <row r="346" ht="14.25" spans="1:4">
      <c r="A346" s="12"/>
      <c r="B346" s="12"/>
      <c r="C346" s="12"/>
      <c r="D346" s="12"/>
    </row>
    <row r="347" ht="14.25" spans="1:4">
      <c r="A347" s="12"/>
      <c r="B347" s="12"/>
      <c r="C347" s="12"/>
      <c r="D347" s="12"/>
    </row>
    <row r="348" ht="14.25" spans="1:4">
      <c r="A348" s="12"/>
      <c r="B348" s="12"/>
      <c r="C348" s="12"/>
      <c r="D348" s="12"/>
    </row>
    <row r="349" ht="14.25" spans="1:4">
      <c r="A349" s="12"/>
      <c r="B349" s="12"/>
      <c r="C349" s="12"/>
      <c r="D349" s="12"/>
    </row>
    <row r="350" ht="14.25" spans="1:4">
      <c r="A350" s="12"/>
      <c r="B350" s="12"/>
      <c r="C350" s="12"/>
      <c r="D350" s="12"/>
    </row>
    <row r="351" ht="14.25" spans="1:4">
      <c r="A351" s="12"/>
      <c r="B351" s="12"/>
      <c r="C351" s="12"/>
      <c r="D351" s="12"/>
    </row>
    <row r="352" ht="14.25" spans="1:4">
      <c r="A352" s="12"/>
      <c r="B352" s="12"/>
      <c r="C352" s="12"/>
      <c r="D352" s="12"/>
    </row>
    <row r="353" ht="14.25" spans="1:4">
      <c r="A353" s="12"/>
      <c r="B353" s="12"/>
      <c r="C353" s="12"/>
      <c r="D353" s="12"/>
    </row>
    <row r="354" ht="14.25" spans="1:4">
      <c r="A354" s="12"/>
      <c r="B354" s="12"/>
      <c r="C354" s="12"/>
      <c r="D354" s="12"/>
    </row>
    <row r="355" ht="14.25" spans="1:4">
      <c r="A355" s="12"/>
      <c r="B355" s="12"/>
      <c r="C355" s="12"/>
      <c r="D355" s="12"/>
    </row>
    <row r="356" ht="14.25" spans="1:4">
      <c r="A356" s="12"/>
      <c r="B356" s="12"/>
      <c r="C356" s="12"/>
      <c r="D356" s="12"/>
    </row>
    <row r="357" ht="14.25" spans="1:4">
      <c r="A357" s="12"/>
      <c r="B357" s="12"/>
      <c r="C357" s="12"/>
      <c r="D357" s="12"/>
    </row>
    <row r="358" ht="14.25" spans="1:4">
      <c r="A358" s="12"/>
      <c r="B358" s="12"/>
      <c r="C358" s="12"/>
      <c r="D358" s="12"/>
    </row>
    <row r="359" ht="14.25" spans="1:4">
      <c r="A359" s="12"/>
      <c r="B359" s="12"/>
      <c r="C359" s="12"/>
      <c r="D359" s="12"/>
    </row>
    <row r="360" ht="14.25" spans="1:4">
      <c r="A360" s="12"/>
      <c r="B360" s="12"/>
      <c r="C360" s="12"/>
      <c r="D360" s="12"/>
    </row>
    <row r="361" ht="14.25" spans="1:4">
      <c r="A361" s="12"/>
      <c r="B361" s="12"/>
      <c r="C361" s="12"/>
      <c r="D361" s="12"/>
    </row>
    <row r="362" ht="14.25" spans="1:4">
      <c r="A362" s="12"/>
      <c r="B362" s="12"/>
      <c r="C362" s="12"/>
      <c r="D362" s="12"/>
    </row>
    <row r="363" ht="14.25" spans="1:4">
      <c r="A363" s="12"/>
      <c r="B363" s="12"/>
      <c r="C363" s="12"/>
      <c r="D363" s="12"/>
    </row>
    <row r="364" ht="14.25" spans="1:4">
      <c r="A364" s="12"/>
      <c r="B364" s="12"/>
      <c r="C364" s="12"/>
      <c r="D364" s="12"/>
    </row>
    <row r="365" ht="14.25" spans="1:4">
      <c r="A365" s="12"/>
      <c r="B365" s="12"/>
      <c r="C365" s="12"/>
      <c r="D365" s="12"/>
    </row>
    <row r="366" ht="14.25" spans="1:4">
      <c r="A366" s="12"/>
      <c r="B366" s="12"/>
      <c r="C366" s="12"/>
      <c r="D366" s="12"/>
    </row>
    <row r="367" ht="14.25" spans="1:4">
      <c r="A367" s="12"/>
      <c r="B367" s="12"/>
      <c r="C367" s="12"/>
      <c r="D367" s="12"/>
    </row>
    <row r="368" ht="14.25" spans="1:4">
      <c r="A368" s="12"/>
      <c r="B368" s="12"/>
      <c r="C368" s="12"/>
      <c r="D368" s="12"/>
    </row>
    <row r="369" ht="14.25" spans="1:4">
      <c r="A369" s="12"/>
      <c r="B369" s="12"/>
      <c r="C369" s="12"/>
      <c r="D369" s="12"/>
    </row>
    <row r="370" ht="14.25" spans="1:4">
      <c r="A370" s="12"/>
      <c r="B370" s="12"/>
      <c r="C370" s="12"/>
      <c r="D370" s="12"/>
    </row>
    <row r="371" ht="14.25" spans="1:4">
      <c r="A371" s="12"/>
      <c r="B371" s="12"/>
      <c r="C371" s="12"/>
      <c r="D371" s="12"/>
    </row>
    <row r="372" ht="14.25" spans="1:4">
      <c r="A372" s="12"/>
      <c r="B372" s="12"/>
      <c r="C372" s="12"/>
      <c r="D372" s="12"/>
    </row>
    <row r="373" ht="14.25" spans="1:4">
      <c r="A373" s="12"/>
      <c r="B373" s="12"/>
      <c r="C373" s="12"/>
      <c r="D373" s="12"/>
    </row>
    <row r="374" ht="14.25" spans="1:4">
      <c r="A374" s="12"/>
      <c r="B374" s="12"/>
      <c r="C374" s="12"/>
      <c r="D374" s="12"/>
    </row>
    <row r="375" ht="14.25" spans="1:4">
      <c r="A375" s="12"/>
      <c r="B375" s="12"/>
      <c r="C375" s="12"/>
      <c r="D375" s="12"/>
    </row>
    <row r="376" ht="14.25" spans="1:4">
      <c r="A376" s="12"/>
      <c r="B376" s="12"/>
      <c r="C376" s="12"/>
      <c r="D376" s="12"/>
    </row>
    <row r="377" ht="14.25" spans="1:4">
      <c r="A377" s="12"/>
      <c r="B377" s="12"/>
      <c r="C377" s="12"/>
      <c r="D377" s="12"/>
    </row>
    <row r="378" ht="14.25" spans="1:4">
      <c r="A378" s="12"/>
      <c r="B378" s="12"/>
      <c r="C378" s="12"/>
      <c r="D378" s="12"/>
    </row>
    <row r="379" ht="14.25" spans="1:4">
      <c r="A379" s="12"/>
      <c r="B379" s="12"/>
      <c r="C379" s="12"/>
      <c r="D379" s="12"/>
    </row>
    <row r="380" ht="14.25" spans="1:4">
      <c r="A380" s="12"/>
      <c r="B380" s="12"/>
      <c r="C380" s="12"/>
      <c r="D380" s="12"/>
    </row>
    <row r="381" ht="14.25" spans="1:4">
      <c r="A381" s="12"/>
      <c r="B381" s="12"/>
      <c r="C381" s="12"/>
      <c r="D381" s="12"/>
    </row>
    <row r="382" ht="14.25" spans="1:4">
      <c r="A382" s="12"/>
      <c r="B382" s="12"/>
      <c r="C382" s="12"/>
      <c r="D382" s="12"/>
    </row>
    <row r="383" ht="14.25" spans="1:4">
      <c r="A383" s="12"/>
      <c r="B383" s="12"/>
      <c r="C383" s="12"/>
      <c r="D383" s="12"/>
    </row>
    <row r="384" ht="14.25" spans="1:4">
      <c r="A384" s="12"/>
      <c r="B384" s="12"/>
      <c r="C384" s="12"/>
      <c r="D384" s="12"/>
    </row>
    <row r="385" ht="14.25" spans="1:4">
      <c r="A385" s="12"/>
      <c r="B385" s="12"/>
      <c r="C385" s="12"/>
      <c r="D385" s="12"/>
    </row>
    <row r="386" ht="14.25" spans="1:4">
      <c r="A386" s="12"/>
      <c r="B386" s="12"/>
      <c r="C386" s="12"/>
      <c r="D386" s="12"/>
    </row>
    <row r="387" ht="14.25" spans="1:4">
      <c r="A387" s="12"/>
      <c r="B387" s="12"/>
      <c r="C387" s="12"/>
      <c r="D387" s="12"/>
    </row>
    <row r="388" ht="14.25" spans="1:4">
      <c r="A388" s="12"/>
      <c r="B388" s="12"/>
      <c r="C388" s="12"/>
      <c r="D388" s="12"/>
    </row>
    <row r="389" ht="14.25" spans="1:4">
      <c r="A389" s="12"/>
      <c r="B389" s="12"/>
      <c r="C389" s="12"/>
      <c r="D389" s="12"/>
    </row>
    <row r="390" ht="14.25" spans="1:4">
      <c r="A390" s="12"/>
      <c r="B390" s="12"/>
      <c r="C390" s="12"/>
      <c r="D390" s="12"/>
    </row>
    <row r="391" ht="14.25" spans="1:4">
      <c r="A391" s="12"/>
      <c r="B391" s="12"/>
      <c r="C391" s="12"/>
      <c r="D391" s="12"/>
    </row>
    <row r="392" ht="14.25" spans="1:4">
      <c r="A392" s="12"/>
      <c r="B392" s="12"/>
      <c r="C392" s="12"/>
      <c r="D392" s="12"/>
    </row>
    <row r="393" ht="14.25" spans="1:4">
      <c r="A393" s="12"/>
      <c r="B393" s="12"/>
      <c r="C393" s="12"/>
      <c r="D393" s="12"/>
    </row>
    <row r="394" ht="14.25" spans="1:4">
      <c r="A394" s="12"/>
      <c r="B394" s="12"/>
      <c r="C394" s="12"/>
      <c r="D394" s="12"/>
    </row>
    <row r="395" ht="14.25" spans="1:4">
      <c r="A395" s="12"/>
      <c r="B395" s="12"/>
      <c r="C395" s="12"/>
      <c r="D395" s="12"/>
    </row>
    <row r="396" ht="14.25" spans="1:4">
      <c r="A396" s="12"/>
      <c r="B396" s="12"/>
      <c r="C396" s="12"/>
      <c r="D396" s="12"/>
    </row>
    <row r="397" ht="14.25" spans="1:4">
      <c r="A397" s="12"/>
      <c r="B397" s="12"/>
      <c r="C397" s="12"/>
      <c r="D397" s="12"/>
    </row>
    <row r="398" ht="14.25" spans="1:4">
      <c r="A398" s="12"/>
      <c r="B398" s="12"/>
      <c r="C398" s="12"/>
      <c r="D398" s="12"/>
    </row>
    <row r="399" ht="14.25" spans="1:4">
      <c r="A399" s="12"/>
      <c r="B399" s="12"/>
      <c r="C399" s="12"/>
      <c r="D399" s="12"/>
    </row>
    <row r="400" ht="14.25" spans="1:4">
      <c r="A400" s="12"/>
      <c r="B400" s="12"/>
      <c r="C400" s="12"/>
      <c r="D400" s="12"/>
    </row>
    <row r="401" ht="14.25" spans="1:4">
      <c r="A401" s="12"/>
      <c r="B401" s="12"/>
      <c r="C401" s="12"/>
      <c r="D401" s="12"/>
    </row>
    <row r="402" ht="14.25" spans="1:4">
      <c r="A402" s="12"/>
      <c r="B402" s="12"/>
      <c r="C402" s="12"/>
      <c r="D402" s="12"/>
    </row>
    <row r="403" ht="14.25" spans="1:4">
      <c r="A403" s="12"/>
      <c r="B403" s="12"/>
      <c r="C403" s="12"/>
      <c r="D403" s="12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11" workbookViewId="0">
      <selection activeCell="B128" sqref="B128"/>
    </sheetView>
  </sheetViews>
  <sheetFormatPr defaultColWidth="9" defaultRowHeight="16.5" outlineLevelCol="4"/>
  <cols>
    <col min="1" max="1" width="9.625" style="6" customWidth="1"/>
    <col min="2" max="2" width="10.5" style="6" customWidth="1"/>
    <col min="3" max="16384" width="9" style="6"/>
  </cols>
  <sheetData>
    <row r="1" spans="1:5">
      <c r="A1" s="8" t="s">
        <v>11</v>
      </c>
      <c r="B1" s="8" t="s">
        <v>18</v>
      </c>
      <c r="D1" s="4"/>
      <c r="E1" s="4"/>
    </row>
    <row r="2" spans="1:5">
      <c r="A2" s="6" t="s">
        <v>58</v>
      </c>
      <c r="B2" s="6" t="s">
        <v>58</v>
      </c>
      <c r="D2" s="4"/>
      <c r="E2" s="4"/>
    </row>
    <row r="3" spans="1:5">
      <c r="A3" s="9" t="s">
        <v>11</v>
      </c>
      <c r="B3" s="9" t="s">
        <v>174</v>
      </c>
      <c r="D3" s="4"/>
      <c r="E3" s="4"/>
    </row>
    <row r="4" spans="1:5">
      <c r="A4" s="4">
        <v>60003</v>
      </c>
      <c r="B4" s="4">
        <v>60003</v>
      </c>
      <c r="C4" s="12"/>
      <c r="D4" s="4"/>
      <c r="E4" s="4"/>
    </row>
    <row r="5" spans="1:5">
      <c r="A5" s="4">
        <v>70003</v>
      </c>
      <c r="B5" s="4">
        <v>60003</v>
      </c>
      <c r="C5" s="12"/>
      <c r="D5" s="4"/>
      <c r="E5" s="4"/>
    </row>
    <row r="6" spans="1:5">
      <c r="A6" s="4">
        <v>60004</v>
      </c>
      <c r="B6" s="4">
        <v>60003</v>
      </c>
      <c r="C6" s="12"/>
      <c r="D6" s="4"/>
      <c r="E6" s="4"/>
    </row>
    <row r="7" spans="1:5">
      <c r="A7" s="4">
        <v>70004</v>
      </c>
      <c r="B7" s="4">
        <v>60003</v>
      </c>
      <c r="C7" s="12"/>
      <c r="D7" s="4"/>
      <c r="E7" s="4"/>
    </row>
    <row r="8" spans="1:4">
      <c r="A8" s="4">
        <v>110010</v>
      </c>
      <c r="B8" s="4">
        <v>110010</v>
      </c>
      <c r="C8" s="12"/>
      <c r="D8" s="4"/>
    </row>
    <row r="9" spans="1:4">
      <c r="A9" s="4">
        <v>120010</v>
      </c>
      <c r="B9" s="4">
        <v>110010</v>
      </c>
      <c r="C9" s="12"/>
      <c r="D9" s="4"/>
    </row>
    <row r="10" spans="1:4">
      <c r="A10" s="4">
        <v>110011</v>
      </c>
      <c r="B10" s="4">
        <v>110010</v>
      </c>
      <c r="C10" s="12"/>
      <c r="D10" s="4"/>
    </row>
    <row r="11" spans="1:4">
      <c r="A11" s="4">
        <v>120011</v>
      </c>
      <c r="B11" s="4">
        <v>110010</v>
      </c>
      <c r="C11" s="12"/>
      <c r="D11" s="4"/>
    </row>
    <row r="12" spans="1:4">
      <c r="A12" s="4">
        <v>120000</v>
      </c>
      <c r="B12" s="4">
        <v>120000</v>
      </c>
      <c r="C12" s="12"/>
      <c r="D12" s="4"/>
    </row>
    <row r="13" spans="1:4">
      <c r="A13" s="4">
        <v>130000</v>
      </c>
      <c r="B13" s="4">
        <v>120000</v>
      </c>
      <c r="C13" s="12"/>
      <c r="D13" s="4"/>
    </row>
    <row r="14" spans="1:4">
      <c r="A14" s="4">
        <v>120001</v>
      </c>
      <c r="B14" s="4">
        <v>120000</v>
      </c>
      <c r="C14" s="12"/>
      <c r="D14" s="4"/>
    </row>
    <row r="15" spans="1:4">
      <c r="A15" s="4">
        <v>130001</v>
      </c>
      <c r="B15" s="4">
        <v>120000</v>
      </c>
      <c r="C15" s="12"/>
      <c r="D15" s="4"/>
    </row>
    <row r="16" spans="1:4">
      <c r="A16" s="4">
        <v>170017</v>
      </c>
      <c r="B16" s="4">
        <v>170017</v>
      </c>
      <c r="C16" s="12"/>
      <c r="D16" s="4"/>
    </row>
    <row r="17" spans="1:4">
      <c r="A17" s="4">
        <v>180017</v>
      </c>
      <c r="B17" s="4">
        <v>170017</v>
      </c>
      <c r="C17" s="12"/>
      <c r="D17" s="4"/>
    </row>
    <row r="18" spans="1:4">
      <c r="A18" s="4">
        <v>170018</v>
      </c>
      <c r="B18" s="4">
        <v>170017</v>
      </c>
      <c r="C18" s="12"/>
      <c r="D18" s="4"/>
    </row>
    <row r="19" spans="1:4">
      <c r="A19" s="4">
        <v>180018</v>
      </c>
      <c r="B19" s="4">
        <v>170017</v>
      </c>
      <c r="C19" s="12"/>
      <c r="D19" s="4"/>
    </row>
    <row r="20" spans="1:4">
      <c r="A20" s="4">
        <v>230023</v>
      </c>
      <c r="B20" s="4">
        <v>230023</v>
      </c>
      <c r="C20" s="12"/>
      <c r="D20" s="4"/>
    </row>
    <row r="21" spans="1:4">
      <c r="A21" s="4">
        <v>240023</v>
      </c>
      <c r="B21" s="4">
        <v>230023</v>
      </c>
      <c r="C21" s="12"/>
      <c r="D21" s="4"/>
    </row>
    <row r="22" spans="1:4">
      <c r="A22" s="4">
        <v>230024</v>
      </c>
      <c r="B22" s="4">
        <v>230023</v>
      </c>
      <c r="C22" s="12"/>
      <c r="D22" s="4"/>
    </row>
    <row r="23" spans="1:4">
      <c r="A23" s="4">
        <v>240024</v>
      </c>
      <c r="B23" s="4">
        <v>230023</v>
      </c>
      <c r="C23" s="12"/>
      <c r="D23" s="4"/>
    </row>
    <row r="24" spans="1:4">
      <c r="A24" s="4">
        <v>240031</v>
      </c>
      <c r="B24" s="4">
        <v>240031</v>
      </c>
      <c r="C24" s="12"/>
      <c r="D24" s="4"/>
    </row>
    <row r="25" spans="1:4">
      <c r="A25" s="4">
        <v>270044</v>
      </c>
      <c r="B25" s="4">
        <v>270044</v>
      </c>
      <c r="C25" s="12"/>
      <c r="D25" s="4"/>
    </row>
    <row r="26" spans="1:4">
      <c r="A26" s="4">
        <v>280044</v>
      </c>
      <c r="B26" s="4">
        <v>270044</v>
      </c>
      <c r="C26" s="12"/>
      <c r="D26" s="4"/>
    </row>
    <row r="27" spans="1:4">
      <c r="A27" s="4">
        <v>270045</v>
      </c>
      <c r="B27" s="4">
        <v>270044</v>
      </c>
      <c r="C27" s="12"/>
      <c r="D27" s="4"/>
    </row>
    <row r="28" spans="1:4">
      <c r="A28" s="4">
        <v>280045</v>
      </c>
      <c r="B28" s="4">
        <v>270044</v>
      </c>
      <c r="C28" s="12"/>
      <c r="D28" s="4"/>
    </row>
    <row r="29" spans="1:4">
      <c r="A29" s="4">
        <v>290029</v>
      </c>
      <c r="B29" s="4">
        <v>290029</v>
      </c>
      <c r="C29" s="12"/>
      <c r="D29" s="4"/>
    </row>
    <row r="30" spans="1:4">
      <c r="A30" s="4">
        <v>300029</v>
      </c>
      <c r="B30" s="4">
        <v>290029</v>
      </c>
      <c r="C30" s="12"/>
      <c r="D30" s="4"/>
    </row>
    <row r="31" spans="1:4">
      <c r="A31" s="4">
        <v>290030</v>
      </c>
      <c r="B31" s="4">
        <v>290029</v>
      </c>
      <c r="C31" s="12"/>
      <c r="D31" s="4"/>
    </row>
    <row r="32" spans="1:4">
      <c r="A32" s="4">
        <v>300030</v>
      </c>
      <c r="B32" s="4">
        <v>290029</v>
      </c>
      <c r="C32" s="12"/>
      <c r="D32" s="4"/>
    </row>
    <row r="33" spans="1:4">
      <c r="A33" s="4">
        <v>320025</v>
      </c>
      <c r="B33" s="4">
        <v>320025</v>
      </c>
      <c r="C33" s="12"/>
      <c r="D33" s="4"/>
    </row>
    <row r="34" spans="1:4">
      <c r="A34" s="4">
        <v>380038</v>
      </c>
      <c r="B34" s="4">
        <v>390039</v>
      </c>
      <c r="C34" s="12"/>
      <c r="D34" s="4"/>
    </row>
    <row r="35" spans="1:4">
      <c r="A35" s="4">
        <v>380039</v>
      </c>
      <c r="B35" s="4">
        <v>390039</v>
      </c>
      <c r="C35" s="12"/>
      <c r="D35" s="4"/>
    </row>
    <row r="36" spans="1:4">
      <c r="A36" s="4">
        <v>390038</v>
      </c>
      <c r="B36" s="4">
        <v>390039</v>
      </c>
      <c r="C36" s="12"/>
      <c r="D36" s="4"/>
    </row>
    <row r="37" spans="1:4">
      <c r="A37" s="4">
        <v>390039</v>
      </c>
      <c r="B37" s="4">
        <v>390039</v>
      </c>
      <c r="C37" s="12"/>
      <c r="D37" s="4"/>
    </row>
    <row r="38" spans="1:4">
      <c r="A38" s="4">
        <v>400038</v>
      </c>
      <c r="B38" s="4">
        <v>390039</v>
      </c>
      <c r="C38" s="12"/>
      <c r="D38" s="4"/>
    </row>
    <row r="39" spans="1:4">
      <c r="A39" s="4">
        <v>380040</v>
      </c>
      <c r="B39" s="4">
        <v>390039</v>
      </c>
      <c r="C39" s="12"/>
      <c r="D39" s="4"/>
    </row>
    <row r="40" spans="1:4">
      <c r="A40" s="4">
        <v>390040</v>
      </c>
      <c r="B40" s="4">
        <v>390039</v>
      </c>
      <c r="C40" s="12"/>
      <c r="D40" s="4"/>
    </row>
    <row r="41" spans="1:4">
      <c r="A41" s="4">
        <v>400039</v>
      </c>
      <c r="B41" s="4">
        <v>390039</v>
      </c>
      <c r="C41" s="12"/>
      <c r="D41" s="4"/>
    </row>
    <row r="42" spans="1:4">
      <c r="A42" s="4">
        <v>400040</v>
      </c>
      <c r="B42" s="4">
        <v>390039</v>
      </c>
      <c r="C42" s="12"/>
      <c r="D42" s="4"/>
    </row>
    <row r="43" spans="1:4">
      <c r="A43" s="4">
        <v>410061</v>
      </c>
      <c r="B43" s="4">
        <v>410061</v>
      </c>
      <c r="C43" s="12"/>
      <c r="D43" s="4"/>
    </row>
    <row r="44" spans="1:4">
      <c r="A44" s="4">
        <v>420061</v>
      </c>
      <c r="B44" s="4">
        <v>410061</v>
      </c>
      <c r="C44" s="12"/>
      <c r="D44" s="4"/>
    </row>
    <row r="45" spans="1:4">
      <c r="A45" s="4">
        <v>410062</v>
      </c>
      <c r="B45" s="4">
        <v>410061</v>
      </c>
      <c r="C45" s="12"/>
      <c r="D45" s="4"/>
    </row>
    <row r="46" spans="1:4">
      <c r="A46" s="4">
        <v>420062</v>
      </c>
      <c r="B46" s="4">
        <v>410061</v>
      </c>
      <c r="C46" s="12"/>
      <c r="D46" s="4"/>
    </row>
    <row r="47" spans="1:4">
      <c r="A47" s="4">
        <v>460028</v>
      </c>
      <c r="B47" s="4">
        <v>460028</v>
      </c>
      <c r="C47" s="12"/>
      <c r="D47" s="4"/>
    </row>
    <row r="48" spans="1:4">
      <c r="A48" s="4">
        <v>470028</v>
      </c>
      <c r="B48" s="4">
        <v>460028</v>
      </c>
      <c r="C48" s="12"/>
      <c r="D48" s="4"/>
    </row>
    <row r="49" spans="1:4">
      <c r="A49" s="4">
        <v>460029</v>
      </c>
      <c r="B49" s="4">
        <v>460028</v>
      </c>
      <c r="C49" s="12"/>
      <c r="D49" s="4"/>
    </row>
    <row r="50" spans="1:4">
      <c r="A50" s="4">
        <v>470029</v>
      </c>
      <c r="B50" s="4">
        <v>460028</v>
      </c>
      <c r="C50" s="12"/>
      <c r="D50" s="4"/>
    </row>
    <row r="51" spans="1:4">
      <c r="A51" s="4">
        <v>460047</v>
      </c>
      <c r="B51" s="4">
        <v>460047</v>
      </c>
      <c r="C51" s="12"/>
      <c r="D51" s="4"/>
    </row>
    <row r="52" spans="1:4">
      <c r="A52" s="4">
        <v>470047</v>
      </c>
      <c r="B52" s="4">
        <v>460047</v>
      </c>
      <c r="C52" s="12"/>
      <c r="D52" s="4"/>
    </row>
    <row r="53" spans="1:4">
      <c r="A53" s="4">
        <v>460048</v>
      </c>
      <c r="B53" s="4">
        <v>460047</v>
      </c>
      <c r="C53" s="12"/>
      <c r="D53" s="4"/>
    </row>
    <row r="54" spans="1:4">
      <c r="A54" s="4">
        <v>470048</v>
      </c>
      <c r="B54" s="4">
        <v>460047</v>
      </c>
      <c r="C54" s="12"/>
      <c r="D54" s="4"/>
    </row>
    <row r="55" spans="1:4">
      <c r="A55" s="4">
        <v>500058</v>
      </c>
      <c r="B55" s="4">
        <v>500058</v>
      </c>
      <c r="C55" s="12"/>
      <c r="D55" s="4"/>
    </row>
    <row r="56" spans="1:4">
      <c r="A56" s="4">
        <v>510058</v>
      </c>
      <c r="B56" s="4">
        <v>500058</v>
      </c>
      <c r="C56" s="12"/>
      <c r="D56" s="4"/>
    </row>
    <row r="57" spans="1:4">
      <c r="A57" s="4">
        <v>500059</v>
      </c>
      <c r="B57" s="4">
        <v>500058</v>
      </c>
      <c r="C57" s="12"/>
      <c r="D57" s="4"/>
    </row>
    <row r="58" spans="1:4">
      <c r="A58" s="4">
        <v>510059</v>
      </c>
      <c r="B58" s="4">
        <v>500058</v>
      </c>
      <c r="C58" s="12"/>
      <c r="D58" s="4"/>
    </row>
    <row r="59" spans="1:4">
      <c r="A59" s="4">
        <v>520083</v>
      </c>
      <c r="B59" s="4">
        <v>520083</v>
      </c>
      <c r="C59" s="12"/>
      <c r="D59" s="4"/>
    </row>
    <row r="60" spans="1:4">
      <c r="A60" s="4">
        <v>530083</v>
      </c>
      <c r="B60" s="4">
        <v>520083</v>
      </c>
      <c r="C60" s="12"/>
      <c r="D60" s="4"/>
    </row>
    <row r="61" spans="1:4">
      <c r="A61" s="4">
        <v>520084</v>
      </c>
      <c r="B61" s="4">
        <v>520083</v>
      </c>
      <c r="C61" s="12"/>
      <c r="D61" s="4"/>
    </row>
    <row r="62" spans="1:4">
      <c r="A62" s="4">
        <v>530084</v>
      </c>
      <c r="B62" s="4">
        <v>520083</v>
      </c>
      <c r="C62" s="12"/>
      <c r="D62" s="4"/>
    </row>
    <row r="63" spans="1:4">
      <c r="A63" s="4">
        <v>530053</v>
      </c>
      <c r="B63" s="4">
        <v>530053</v>
      </c>
      <c r="C63" s="12"/>
      <c r="D63" s="4"/>
    </row>
    <row r="64" spans="1:4">
      <c r="A64" s="4">
        <v>540053</v>
      </c>
      <c r="B64" s="4">
        <v>530053</v>
      </c>
      <c r="C64" s="12"/>
      <c r="D64" s="4"/>
    </row>
    <row r="65" spans="1:4">
      <c r="A65" s="4">
        <v>530054</v>
      </c>
      <c r="B65" s="4">
        <v>530053</v>
      </c>
      <c r="C65" s="12"/>
      <c r="D65" s="4"/>
    </row>
    <row r="66" spans="1:4">
      <c r="A66" s="4">
        <v>540054</v>
      </c>
      <c r="B66" s="4">
        <v>530053</v>
      </c>
      <c r="C66" s="12"/>
      <c r="D66" s="4"/>
    </row>
    <row r="67" spans="1:4">
      <c r="A67" s="4">
        <v>540067</v>
      </c>
      <c r="B67" s="4">
        <v>540067</v>
      </c>
      <c r="C67" s="12"/>
      <c r="D67" s="4"/>
    </row>
    <row r="68" spans="1:4">
      <c r="A68" s="4">
        <v>550067</v>
      </c>
      <c r="B68" s="4">
        <v>540067</v>
      </c>
      <c r="C68" s="12"/>
      <c r="D68" s="4"/>
    </row>
    <row r="69" spans="1:4">
      <c r="A69" s="4">
        <v>540068</v>
      </c>
      <c r="B69" s="4">
        <v>540067</v>
      </c>
      <c r="C69" s="12"/>
      <c r="D69" s="4"/>
    </row>
    <row r="70" spans="1:4">
      <c r="A70" s="4">
        <v>550068</v>
      </c>
      <c r="B70" s="4">
        <v>540067</v>
      </c>
      <c r="C70" s="12"/>
      <c r="D70" s="4"/>
    </row>
    <row r="71" spans="1:4">
      <c r="A71" s="4">
        <v>590042</v>
      </c>
      <c r="B71" s="4">
        <v>590042</v>
      </c>
      <c r="C71" s="12"/>
      <c r="D71" s="4"/>
    </row>
    <row r="72" spans="1:4">
      <c r="A72" s="4">
        <v>600042</v>
      </c>
      <c r="B72" s="4">
        <v>590042</v>
      </c>
      <c r="C72" s="12"/>
      <c r="D72" s="4"/>
    </row>
    <row r="73" spans="1:4">
      <c r="A73" s="4">
        <v>590043</v>
      </c>
      <c r="B73" s="4">
        <v>590042</v>
      </c>
      <c r="C73" s="12"/>
      <c r="D73" s="4"/>
    </row>
    <row r="74" spans="1:4">
      <c r="A74" s="4">
        <v>600043</v>
      </c>
      <c r="B74" s="4">
        <v>590042</v>
      </c>
      <c r="C74" s="12"/>
      <c r="D74" s="4"/>
    </row>
    <row r="75" spans="1:4">
      <c r="A75" s="4">
        <v>590053</v>
      </c>
      <c r="B75" s="4">
        <v>590053</v>
      </c>
      <c r="C75" s="12"/>
      <c r="D75" s="4"/>
    </row>
    <row r="76" spans="1:4">
      <c r="A76" s="4">
        <v>600053</v>
      </c>
      <c r="B76" s="4">
        <v>590053</v>
      </c>
      <c r="C76" s="12"/>
      <c r="D76" s="4"/>
    </row>
    <row r="77" spans="1:4">
      <c r="A77" s="4">
        <v>590054</v>
      </c>
      <c r="B77" s="4">
        <v>590053</v>
      </c>
      <c r="C77" s="12"/>
      <c r="D77" s="4"/>
    </row>
    <row r="78" spans="1:4">
      <c r="A78" s="4">
        <v>600054</v>
      </c>
      <c r="B78" s="4">
        <v>590053</v>
      </c>
      <c r="C78" s="12"/>
      <c r="D78" s="4"/>
    </row>
    <row r="79" spans="1:4">
      <c r="A79" s="4">
        <v>600060</v>
      </c>
      <c r="B79" s="4">
        <v>600060</v>
      </c>
      <c r="C79" s="12"/>
      <c r="D79" s="4"/>
    </row>
    <row r="80" spans="1:4">
      <c r="A80" s="4">
        <v>610060</v>
      </c>
      <c r="B80" s="4">
        <v>600060</v>
      </c>
      <c r="C80" s="12"/>
      <c r="D80" s="4"/>
    </row>
    <row r="81" spans="1:4">
      <c r="A81" s="4">
        <v>600061</v>
      </c>
      <c r="B81" s="4">
        <v>600060</v>
      </c>
      <c r="C81" s="12"/>
      <c r="D81" s="4"/>
    </row>
    <row r="82" spans="1:4">
      <c r="A82" s="4">
        <v>610061</v>
      </c>
      <c r="B82" s="4">
        <v>600060</v>
      </c>
      <c r="C82" s="12"/>
      <c r="D82" s="4"/>
    </row>
    <row r="83" spans="1:4">
      <c r="A83" s="4">
        <v>630081</v>
      </c>
      <c r="B83" s="4">
        <v>630081</v>
      </c>
      <c r="C83" s="12"/>
      <c r="D83" s="4"/>
    </row>
    <row r="84" spans="1:4">
      <c r="A84" s="4">
        <v>640081</v>
      </c>
      <c r="B84" s="4">
        <v>630081</v>
      </c>
      <c r="C84" s="12"/>
      <c r="D84" s="4"/>
    </row>
    <row r="85" spans="1:4">
      <c r="A85" s="4">
        <v>630082</v>
      </c>
      <c r="B85" s="4">
        <v>630081</v>
      </c>
      <c r="C85" s="12"/>
      <c r="D85" s="4"/>
    </row>
    <row r="86" spans="1:4">
      <c r="A86" s="4">
        <v>640082</v>
      </c>
      <c r="B86" s="4">
        <v>630081</v>
      </c>
      <c r="C86" s="12"/>
      <c r="D86" s="4"/>
    </row>
    <row r="87" spans="1:4">
      <c r="A87" s="4">
        <v>660051</v>
      </c>
      <c r="B87" s="4">
        <v>660051</v>
      </c>
      <c r="C87" s="12"/>
      <c r="D87" s="4"/>
    </row>
    <row r="88" spans="1:4">
      <c r="A88" s="4">
        <v>670051</v>
      </c>
      <c r="B88" s="4">
        <v>660051</v>
      </c>
      <c r="C88" s="12"/>
      <c r="D88" s="4"/>
    </row>
    <row r="89" spans="1:4">
      <c r="A89" s="4">
        <v>660052</v>
      </c>
      <c r="B89" s="4">
        <v>660051</v>
      </c>
      <c r="C89" s="12"/>
      <c r="D89" s="4"/>
    </row>
    <row r="90" spans="1:4">
      <c r="A90" s="4">
        <v>670052</v>
      </c>
      <c r="B90" s="4">
        <v>660051</v>
      </c>
      <c r="C90" s="12"/>
      <c r="D90" s="4"/>
    </row>
    <row r="91" spans="1:4">
      <c r="A91" s="4">
        <v>690110</v>
      </c>
      <c r="B91" s="4">
        <v>690110</v>
      </c>
      <c r="C91" s="12"/>
      <c r="D91" s="4"/>
    </row>
    <row r="92" spans="1:4">
      <c r="A92" s="4">
        <v>700110</v>
      </c>
      <c r="B92" s="4">
        <v>690110</v>
      </c>
      <c r="C92" s="12"/>
      <c r="D92" s="4"/>
    </row>
    <row r="93" spans="1:4">
      <c r="A93" s="4">
        <v>690111</v>
      </c>
      <c r="B93" s="4">
        <v>690110</v>
      </c>
      <c r="C93" s="12"/>
      <c r="D93" s="4"/>
    </row>
    <row r="94" spans="1:4">
      <c r="A94" s="4">
        <v>700111</v>
      </c>
      <c r="B94" s="4">
        <v>690110</v>
      </c>
      <c r="C94" s="12"/>
      <c r="D94" s="4"/>
    </row>
    <row r="95" spans="1:4">
      <c r="A95" s="4">
        <v>730056</v>
      </c>
      <c r="B95" s="4">
        <v>730056</v>
      </c>
      <c r="C95" s="12"/>
      <c r="D95" s="4"/>
    </row>
    <row r="96" spans="1:4">
      <c r="A96" s="4">
        <v>740056</v>
      </c>
      <c r="B96" s="4">
        <v>730056</v>
      </c>
      <c r="C96" s="12"/>
      <c r="D96" s="4"/>
    </row>
    <row r="97" spans="1:4">
      <c r="A97" s="4">
        <v>730057</v>
      </c>
      <c r="B97" s="4">
        <v>730056</v>
      </c>
      <c r="C97" s="12"/>
      <c r="D97" s="4"/>
    </row>
    <row r="98" spans="1:4">
      <c r="A98" s="4">
        <v>740057</v>
      </c>
      <c r="B98" s="4">
        <v>730056</v>
      </c>
      <c r="C98" s="12"/>
      <c r="D98" s="4"/>
    </row>
    <row r="99" spans="1:4">
      <c r="A99" s="4">
        <v>760084</v>
      </c>
      <c r="B99" s="4">
        <v>760084</v>
      </c>
      <c r="C99" s="12"/>
      <c r="D99" s="4"/>
    </row>
    <row r="100" spans="1:4">
      <c r="A100" s="4">
        <v>770084</v>
      </c>
      <c r="B100" s="4">
        <v>760084</v>
      </c>
      <c r="C100" s="12"/>
      <c r="D100" s="4"/>
    </row>
    <row r="101" spans="1:4">
      <c r="A101" s="4">
        <v>760085</v>
      </c>
      <c r="B101" s="4">
        <v>760084</v>
      </c>
      <c r="C101" s="12"/>
      <c r="D101" s="4"/>
    </row>
    <row r="102" spans="1:4">
      <c r="A102" s="4">
        <v>770085</v>
      </c>
      <c r="B102" s="4">
        <v>760084</v>
      </c>
      <c r="C102" s="12"/>
      <c r="D102" s="4"/>
    </row>
    <row r="103" spans="1:4">
      <c r="A103" s="4">
        <v>760091</v>
      </c>
      <c r="B103" s="4">
        <v>760091</v>
      </c>
      <c r="C103" s="12"/>
      <c r="D103" s="4"/>
    </row>
    <row r="104" spans="1:4">
      <c r="A104" s="4">
        <v>770091</v>
      </c>
      <c r="B104" s="4">
        <v>760091</v>
      </c>
      <c r="C104" s="12"/>
      <c r="D104" s="4"/>
    </row>
    <row r="105" spans="1:4">
      <c r="A105" s="4">
        <v>760092</v>
      </c>
      <c r="B105" s="4">
        <v>760091</v>
      </c>
      <c r="C105" s="12"/>
      <c r="D105" s="4"/>
    </row>
    <row r="106" spans="1:4">
      <c r="A106" s="4">
        <v>770092</v>
      </c>
      <c r="B106" s="4">
        <v>760091</v>
      </c>
      <c r="C106" s="12"/>
      <c r="D106" s="12"/>
    </row>
    <row r="107" spans="1:4">
      <c r="A107" s="4">
        <v>760072</v>
      </c>
      <c r="B107" s="4">
        <v>770073</v>
      </c>
      <c r="C107" s="12"/>
      <c r="D107" s="12"/>
    </row>
    <row r="108" spans="1:4">
      <c r="A108" s="4">
        <v>770072</v>
      </c>
      <c r="B108" s="4">
        <v>770073</v>
      </c>
      <c r="C108" s="12"/>
      <c r="D108" s="12"/>
    </row>
    <row r="109" spans="1:4">
      <c r="A109" s="4">
        <v>760073</v>
      </c>
      <c r="B109" s="4">
        <v>770073</v>
      </c>
      <c r="C109" s="12"/>
      <c r="D109" s="12"/>
    </row>
    <row r="110" spans="1:4">
      <c r="A110" s="4">
        <v>760074</v>
      </c>
      <c r="B110" s="4">
        <v>770073</v>
      </c>
      <c r="C110" s="12"/>
      <c r="D110" s="12"/>
    </row>
    <row r="111" spans="1:4">
      <c r="A111" s="4">
        <v>770073</v>
      </c>
      <c r="B111" s="4">
        <v>770073</v>
      </c>
      <c r="C111" s="12"/>
      <c r="D111" s="12"/>
    </row>
    <row r="112" spans="1:4">
      <c r="A112" s="4">
        <v>780072</v>
      </c>
      <c r="B112" s="4">
        <v>770073</v>
      </c>
      <c r="C112" s="12"/>
      <c r="D112" s="12"/>
    </row>
    <row r="113" spans="1:4">
      <c r="A113" s="4">
        <v>780073</v>
      </c>
      <c r="B113" s="4">
        <v>770073</v>
      </c>
      <c r="C113" s="12"/>
      <c r="D113" s="12"/>
    </row>
    <row r="114" spans="1:4">
      <c r="A114" s="4">
        <v>770074</v>
      </c>
      <c r="B114" s="4">
        <v>770073</v>
      </c>
      <c r="C114" s="12"/>
      <c r="D114" s="12"/>
    </row>
    <row r="115" spans="1:4">
      <c r="A115" s="4">
        <v>780074</v>
      </c>
      <c r="B115" s="4">
        <v>770073</v>
      </c>
      <c r="C115" s="12"/>
      <c r="D115" s="12"/>
    </row>
    <row r="116" spans="1:4">
      <c r="A116" s="4">
        <v>800100</v>
      </c>
      <c r="B116" s="4">
        <v>800100</v>
      </c>
      <c r="C116" s="12"/>
      <c r="D116" s="12"/>
    </row>
    <row r="117" spans="1:4">
      <c r="A117" s="4">
        <v>810100</v>
      </c>
      <c r="B117" s="4">
        <v>800100</v>
      </c>
      <c r="C117" s="12"/>
      <c r="D117" s="12"/>
    </row>
    <row r="118" spans="1:4">
      <c r="A118" s="4">
        <v>800101</v>
      </c>
      <c r="B118" s="4">
        <v>800100</v>
      </c>
      <c r="C118" s="12"/>
      <c r="D118" s="12"/>
    </row>
    <row r="119" spans="1:4">
      <c r="A119" s="4">
        <v>810101</v>
      </c>
      <c r="B119" s="4">
        <v>800100</v>
      </c>
      <c r="C119" s="12"/>
      <c r="D119" s="12"/>
    </row>
    <row r="120" spans="1:4">
      <c r="A120" s="4">
        <v>850088</v>
      </c>
      <c r="B120" s="4">
        <v>850088</v>
      </c>
      <c r="C120" s="12"/>
      <c r="D120" s="12"/>
    </row>
    <row r="121" spans="1:4">
      <c r="A121" s="4">
        <v>860088</v>
      </c>
      <c r="B121" s="4">
        <v>850088</v>
      </c>
      <c r="C121" s="12"/>
      <c r="D121" s="12"/>
    </row>
    <row r="122" spans="1:4">
      <c r="A122" s="4">
        <v>850089</v>
      </c>
      <c r="B122" s="4">
        <v>850088</v>
      </c>
      <c r="C122" s="12"/>
      <c r="D122" s="12"/>
    </row>
    <row r="123" spans="1:4">
      <c r="A123" s="4">
        <v>860089</v>
      </c>
      <c r="B123" s="4">
        <v>850088</v>
      </c>
      <c r="C123" s="12"/>
      <c r="D123" s="12"/>
    </row>
    <row r="124" spans="1:4">
      <c r="A124" s="4">
        <v>870074</v>
      </c>
      <c r="B124" s="4">
        <v>870074</v>
      </c>
      <c r="C124" s="12"/>
      <c r="D124" s="12"/>
    </row>
    <row r="125" spans="1:4">
      <c r="A125" s="4">
        <v>880074</v>
      </c>
      <c r="B125" s="4">
        <v>870074</v>
      </c>
      <c r="C125" s="12"/>
      <c r="D125" s="12"/>
    </row>
    <row r="126" spans="1:4">
      <c r="A126" s="4">
        <v>870075</v>
      </c>
      <c r="B126" s="4">
        <v>870074</v>
      </c>
      <c r="C126" s="12"/>
      <c r="D126" s="12"/>
    </row>
    <row r="127" spans="1:4">
      <c r="A127" s="4">
        <v>880075</v>
      </c>
      <c r="B127" s="4">
        <v>870074</v>
      </c>
      <c r="C127" s="12"/>
      <c r="D127" s="12"/>
    </row>
    <row r="128" spans="1:4">
      <c r="A128" s="4">
        <v>860112</v>
      </c>
      <c r="B128" s="4">
        <v>870113</v>
      </c>
      <c r="C128" s="12"/>
      <c r="D128" s="12"/>
    </row>
    <row r="129" spans="1:4">
      <c r="A129" s="4">
        <v>860113</v>
      </c>
      <c r="B129" s="4">
        <v>870113</v>
      </c>
      <c r="C129" s="12"/>
      <c r="D129" s="12"/>
    </row>
    <row r="130" spans="1:4">
      <c r="A130" s="4">
        <v>870112</v>
      </c>
      <c r="B130" s="4">
        <v>870113</v>
      </c>
      <c r="C130" s="12"/>
      <c r="D130" s="12"/>
    </row>
    <row r="131" spans="1:4">
      <c r="A131" s="4">
        <v>870113</v>
      </c>
      <c r="B131" s="4">
        <v>870113</v>
      </c>
      <c r="C131" s="12"/>
      <c r="D131" s="12"/>
    </row>
    <row r="132" spans="1:4">
      <c r="A132" s="4">
        <v>880112</v>
      </c>
      <c r="B132" s="4">
        <v>870113</v>
      </c>
      <c r="C132" s="12"/>
      <c r="D132" s="12"/>
    </row>
    <row r="133" spans="1:4">
      <c r="A133" s="4">
        <v>860114</v>
      </c>
      <c r="B133" s="4">
        <v>870113</v>
      </c>
      <c r="C133" s="12"/>
      <c r="D133" s="12"/>
    </row>
    <row r="134" spans="1:2">
      <c r="A134" s="4">
        <v>870114</v>
      </c>
      <c r="B134" s="4">
        <v>870113</v>
      </c>
    </row>
    <row r="135" spans="1:2">
      <c r="A135" s="4">
        <v>880113</v>
      </c>
      <c r="B135" s="4">
        <v>870113</v>
      </c>
    </row>
    <row r="136" spans="1:2">
      <c r="A136" s="4">
        <v>880114</v>
      </c>
      <c r="B136" s="4">
        <v>870113</v>
      </c>
    </row>
    <row r="137" spans="1:2">
      <c r="A137" s="4">
        <v>900082</v>
      </c>
      <c r="B137" s="4">
        <v>900082</v>
      </c>
    </row>
    <row r="138" spans="1:2">
      <c r="A138" s="4">
        <v>910082</v>
      </c>
      <c r="B138" s="4">
        <v>900082</v>
      </c>
    </row>
    <row r="139" spans="1:2">
      <c r="A139" s="4">
        <v>900083</v>
      </c>
      <c r="B139" s="4">
        <v>900082</v>
      </c>
    </row>
    <row r="140" spans="1:2">
      <c r="A140" s="4">
        <v>910083</v>
      </c>
      <c r="B140" s="4">
        <v>900082</v>
      </c>
    </row>
    <row r="141" spans="1:2">
      <c r="A141" s="4">
        <v>910122</v>
      </c>
      <c r="B141" s="4">
        <v>910122</v>
      </c>
    </row>
    <row r="142" spans="1:2">
      <c r="A142" s="4">
        <v>920122</v>
      </c>
      <c r="B142" s="4">
        <v>910122</v>
      </c>
    </row>
    <row r="143" spans="1:2">
      <c r="A143" s="4">
        <v>910123</v>
      </c>
      <c r="B143" s="4">
        <v>910122</v>
      </c>
    </row>
    <row r="144" spans="1:2">
      <c r="A144" s="4">
        <v>920123</v>
      </c>
      <c r="B144" s="4">
        <v>910122</v>
      </c>
    </row>
    <row r="145" spans="1:2">
      <c r="A145" s="4">
        <v>910131</v>
      </c>
      <c r="B145" s="4">
        <v>910131</v>
      </c>
    </row>
    <row r="146" spans="1:2">
      <c r="A146" s="4">
        <v>920055</v>
      </c>
      <c r="B146" s="4">
        <v>920055</v>
      </c>
    </row>
    <row r="147" spans="1:2">
      <c r="A147" s="4">
        <v>930055</v>
      </c>
      <c r="B147" s="4">
        <v>920055</v>
      </c>
    </row>
    <row r="148" spans="1:2">
      <c r="A148" s="4">
        <v>920056</v>
      </c>
      <c r="B148" s="4">
        <v>920055</v>
      </c>
    </row>
    <row r="149" spans="1:2">
      <c r="A149" s="4">
        <v>930056</v>
      </c>
      <c r="B149" s="4">
        <v>920055</v>
      </c>
    </row>
    <row r="150" spans="1:2">
      <c r="A150" s="4">
        <v>920098</v>
      </c>
      <c r="B150" s="4">
        <v>920098</v>
      </c>
    </row>
    <row r="151" spans="1:2">
      <c r="A151" s="4">
        <v>930098</v>
      </c>
      <c r="B151" s="4">
        <v>920098</v>
      </c>
    </row>
    <row r="152" spans="1:2">
      <c r="A152" s="4">
        <v>920099</v>
      </c>
      <c r="B152" s="4">
        <v>920098</v>
      </c>
    </row>
    <row r="153" spans="1:2">
      <c r="A153" s="4">
        <v>930099</v>
      </c>
      <c r="B153" s="4">
        <v>920098</v>
      </c>
    </row>
    <row r="154" spans="1:2">
      <c r="A154" s="4">
        <v>940074</v>
      </c>
      <c r="B154" s="4">
        <v>940074</v>
      </c>
    </row>
    <row r="155" spans="1:2">
      <c r="A155" s="4">
        <v>950074</v>
      </c>
      <c r="B155" s="4">
        <v>940074</v>
      </c>
    </row>
    <row r="156" spans="1:2">
      <c r="A156" s="4">
        <v>940075</v>
      </c>
      <c r="B156" s="4">
        <v>940074</v>
      </c>
    </row>
    <row r="157" spans="1:2">
      <c r="A157" s="4">
        <v>950075</v>
      </c>
      <c r="B157" s="4">
        <v>940074</v>
      </c>
    </row>
    <row r="158" spans="1:2">
      <c r="A158" s="4">
        <v>940127</v>
      </c>
      <c r="B158" s="4">
        <v>940127</v>
      </c>
    </row>
    <row r="159" spans="1:2">
      <c r="A159" s="4">
        <v>950127</v>
      </c>
      <c r="B159" s="4">
        <v>940127</v>
      </c>
    </row>
    <row r="160" spans="1:2">
      <c r="A160" s="4">
        <v>940128</v>
      </c>
      <c r="B160" s="4">
        <v>940127</v>
      </c>
    </row>
    <row r="161" spans="1:2">
      <c r="A161" s="4">
        <v>950128</v>
      </c>
      <c r="B161" s="4">
        <v>940127</v>
      </c>
    </row>
    <row r="162" spans="1:2">
      <c r="A162" s="4">
        <v>950092</v>
      </c>
      <c r="B162" s="4">
        <v>950092</v>
      </c>
    </row>
    <row r="163" spans="1:2">
      <c r="A163" s="4">
        <v>950093</v>
      </c>
      <c r="B163" s="4">
        <v>950092</v>
      </c>
    </row>
    <row r="164" spans="1:2">
      <c r="A164" s="4">
        <v>960092</v>
      </c>
      <c r="B164" s="4">
        <v>950092</v>
      </c>
    </row>
    <row r="165" spans="1:2">
      <c r="A165" s="4">
        <v>960093</v>
      </c>
      <c r="B165" s="4">
        <v>950092</v>
      </c>
    </row>
    <row r="166" spans="1:2">
      <c r="A166" s="4">
        <v>970085</v>
      </c>
      <c r="B166" s="4">
        <v>970085</v>
      </c>
    </row>
    <row r="167" spans="1:2">
      <c r="A167" s="4">
        <v>980085</v>
      </c>
      <c r="B167" s="4">
        <v>970085</v>
      </c>
    </row>
    <row r="168" spans="1:2">
      <c r="A168" s="4">
        <v>970086</v>
      </c>
      <c r="B168" s="4">
        <v>970085</v>
      </c>
    </row>
    <row r="169" spans="1:2">
      <c r="A169" s="4">
        <v>980086</v>
      </c>
      <c r="B169" s="4">
        <v>970085</v>
      </c>
    </row>
    <row r="170" spans="1:2">
      <c r="A170" s="4">
        <v>970112</v>
      </c>
      <c r="B170" s="4">
        <v>970112</v>
      </c>
    </row>
    <row r="171" spans="1:2">
      <c r="A171" s="4">
        <v>980112</v>
      </c>
      <c r="B171" s="4">
        <v>970112</v>
      </c>
    </row>
    <row r="172" spans="1:2">
      <c r="A172" s="4">
        <v>970113</v>
      </c>
      <c r="B172" s="4">
        <v>970112</v>
      </c>
    </row>
    <row r="173" spans="1:2">
      <c r="A173" s="4">
        <v>980113</v>
      </c>
      <c r="B173" s="4">
        <v>970112</v>
      </c>
    </row>
    <row r="174" spans="1:2">
      <c r="A174" s="4">
        <v>970133</v>
      </c>
      <c r="B174" s="4">
        <v>970133</v>
      </c>
    </row>
    <row r="175" spans="1:2">
      <c r="A175" s="4">
        <v>980133</v>
      </c>
      <c r="B175" s="4">
        <v>970133</v>
      </c>
    </row>
    <row r="176" spans="1:2">
      <c r="A176" s="4">
        <v>970134</v>
      </c>
      <c r="B176" s="4">
        <v>970133</v>
      </c>
    </row>
    <row r="177" spans="1:2">
      <c r="A177" s="4">
        <v>980134</v>
      </c>
      <c r="B177" s="4">
        <v>970133</v>
      </c>
    </row>
    <row r="178" spans="1:2">
      <c r="A178" s="4">
        <v>970139</v>
      </c>
      <c r="B178" s="4">
        <v>970139</v>
      </c>
    </row>
    <row r="179" spans="1:2">
      <c r="A179" s="4">
        <v>980139</v>
      </c>
      <c r="B179" s="4">
        <v>970139</v>
      </c>
    </row>
    <row r="180" spans="1:2">
      <c r="A180" s="4">
        <v>970140</v>
      </c>
      <c r="B180" s="4">
        <v>970139</v>
      </c>
    </row>
    <row r="181" spans="1:2">
      <c r="A181" s="4">
        <v>980140</v>
      </c>
      <c r="B181" s="4">
        <v>970139</v>
      </c>
    </row>
    <row r="182" spans="1:2">
      <c r="A182" s="4">
        <v>990128</v>
      </c>
      <c r="B182" s="4">
        <v>990128</v>
      </c>
    </row>
    <row r="183" spans="1:2">
      <c r="A183" s="4">
        <v>1010073</v>
      </c>
      <c r="B183" s="4">
        <v>1010073</v>
      </c>
    </row>
    <row r="184" spans="1:2">
      <c r="A184" s="4">
        <v>1020073</v>
      </c>
      <c r="B184" s="4">
        <v>1010073</v>
      </c>
    </row>
    <row r="185" spans="1:2">
      <c r="A185" s="4">
        <v>1010074</v>
      </c>
      <c r="B185" s="4">
        <v>1010073</v>
      </c>
    </row>
    <row r="186" spans="1:2">
      <c r="A186" s="4">
        <v>1020074</v>
      </c>
      <c r="B186" s="4">
        <v>1010073</v>
      </c>
    </row>
    <row r="187" spans="1:2">
      <c r="A187" s="4">
        <v>1010147</v>
      </c>
      <c r="B187" s="4">
        <v>1010147</v>
      </c>
    </row>
    <row r="188" spans="1:2">
      <c r="A188" s="4">
        <v>1020147</v>
      </c>
      <c r="B188" s="4">
        <v>1010147</v>
      </c>
    </row>
    <row r="189" spans="1:2">
      <c r="A189" s="4">
        <v>1010148</v>
      </c>
      <c r="B189" s="4">
        <v>1010147</v>
      </c>
    </row>
    <row r="190" spans="1:2">
      <c r="A190" s="4">
        <v>1020148</v>
      </c>
      <c r="B190" s="4">
        <v>1010147</v>
      </c>
    </row>
    <row r="191" spans="1:2">
      <c r="A191" s="4">
        <v>1050142</v>
      </c>
      <c r="B191" s="4">
        <v>1050142</v>
      </c>
    </row>
    <row r="192" spans="1:2">
      <c r="A192" s="4">
        <v>1060142</v>
      </c>
      <c r="B192" s="4">
        <v>1050142</v>
      </c>
    </row>
    <row r="193" spans="1:2">
      <c r="A193" s="4">
        <v>1050143</v>
      </c>
      <c r="B193" s="4">
        <v>1050142</v>
      </c>
    </row>
    <row r="194" spans="1:2">
      <c r="A194" s="4">
        <v>1060143</v>
      </c>
      <c r="B194" s="4">
        <v>1050142</v>
      </c>
    </row>
    <row r="195" spans="1:2">
      <c r="A195" s="4">
        <v>1110068</v>
      </c>
      <c r="B195" s="4">
        <v>1110068</v>
      </c>
    </row>
    <row r="196" spans="1:2">
      <c r="A196" s="4">
        <v>1120068</v>
      </c>
      <c r="B196" s="4">
        <v>1110068</v>
      </c>
    </row>
    <row r="197" spans="1:2">
      <c r="A197" s="4">
        <v>1110069</v>
      </c>
      <c r="B197" s="4">
        <v>1110068</v>
      </c>
    </row>
    <row r="198" spans="1:2">
      <c r="A198" s="4">
        <v>1120069</v>
      </c>
      <c r="B198" s="4">
        <v>1110068</v>
      </c>
    </row>
    <row r="199" spans="1:2">
      <c r="A199" s="4">
        <v>1120091</v>
      </c>
      <c r="B199" s="4">
        <v>1120091</v>
      </c>
    </row>
    <row r="200" spans="1:2">
      <c r="A200" s="4">
        <v>1130091</v>
      </c>
      <c r="B200" s="4">
        <v>1120091</v>
      </c>
    </row>
    <row r="201" spans="1:2">
      <c r="A201" s="4">
        <v>1120092</v>
      </c>
      <c r="B201" s="4">
        <v>1120091</v>
      </c>
    </row>
    <row r="202" spans="1:2">
      <c r="A202" s="4">
        <v>1130092</v>
      </c>
      <c r="B202" s="4">
        <v>1120091</v>
      </c>
    </row>
    <row r="203" spans="1:2">
      <c r="A203" s="4">
        <v>1130081</v>
      </c>
      <c r="B203" s="4">
        <v>1140082</v>
      </c>
    </row>
    <row r="204" spans="1:2">
      <c r="A204" s="4">
        <v>1130082</v>
      </c>
      <c r="B204" s="4">
        <v>1140082</v>
      </c>
    </row>
    <row r="205" spans="1:2">
      <c r="A205" s="4">
        <v>1140081</v>
      </c>
      <c r="B205" s="4">
        <v>1140082</v>
      </c>
    </row>
    <row r="206" spans="1:2">
      <c r="A206" s="4">
        <v>1140082</v>
      </c>
      <c r="B206" s="4">
        <v>1140082</v>
      </c>
    </row>
    <row r="207" spans="1:2">
      <c r="A207" s="4">
        <v>1150081</v>
      </c>
      <c r="B207" s="4">
        <v>1140082</v>
      </c>
    </row>
    <row r="208" spans="1:2">
      <c r="A208" s="4">
        <v>1130083</v>
      </c>
      <c r="B208" s="4">
        <v>1140082</v>
      </c>
    </row>
    <row r="209" spans="1:2">
      <c r="A209" s="4">
        <v>1140083</v>
      </c>
      <c r="B209" s="4">
        <v>1140082</v>
      </c>
    </row>
    <row r="210" spans="1:2">
      <c r="A210" s="4">
        <v>1150082</v>
      </c>
      <c r="B210" s="4">
        <v>1140082</v>
      </c>
    </row>
    <row r="211" spans="1:2">
      <c r="A211" s="4">
        <v>1150083</v>
      </c>
      <c r="B211" s="4">
        <v>1140082</v>
      </c>
    </row>
    <row r="212" spans="1:2">
      <c r="A212" s="4">
        <v>1240084</v>
      </c>
      <c r="B212" s="4">
        <v>1240084</v>
      </c>
    </row>
    <row r="213" spans="1:2">
      <c r="A213" s="4">
        <v>1250084</v>
      </c>
      <c r="B213" s="4">
        <v>1240084</v>
      </c>
    </row>
    <row r="214" spans="1:2">
      <c r="A214" s="4">
        <v>1240085</v>
      </c>
      <c r="B214" s="4">
        <v>1240084</v>
      </c>
    </row>
    <row r="215" spans="1:2">
      <c r="A215" s="4">
        <v>1250085</v>
      </c>
      <c r="B215" s="4">
        <v>1240084</v>
      </c>
    </row>
    <row r="216" spans="1:2">
      <c r="A216" s="4">
        <v>1280095</v>
      </c>
      <c r="B216" s="4">
        <v>1280095</v>
      </c>
    </row>
    <row r="217" spans="1:2">
      <c r="A217" s="4">
        <v>1290088</v>
      </c>
      <c r="B217" s="4">
        <v>1290088</v>
      </c>
    </row>
    <row r="218" spans="1:2">
      <c r="A218" s="4">
        <v>1300088</v>
      </c>
      <c r="B218" s="4">
        <v>1290088</v>
      </c>
    </row>
    <row r="219" spans="1:2">
      <c r="A219" s="4">
        <v>1290089</v>
      </c>
      <c r="B219" s="4">
        <v>1290088</v>
      </c>
    </row>
    <row r="220" spans="1:2">
      <c r="A220" s="4">
        <v>1300089</v>
      </c>
      <c r="B220" s="4">
        <v>1290088</v>
      </c>
    </row>
    <row r="221" spans="1:2">
      <c r="A221" s="4">
        <v>1340094</v>
      </c>
      <c r="B221" s="4">
        <v>1340094</v>
      </c>
    </row>
    <row r="222" spans="1:2">
      <c r="A222" s="4">
        <v>1350094</v>
      </c>
      <c r="B222" s="4">
        <v>1340094</v>
      </c>
    </row>
    <row r="223" spans="1:2">
      <c r="A223" s="4">
        <v>1340095</v>
      </c>
      <c r="B223" s="4">
        <v>1340094</v>
      </c>
    </row>
    <row r="224" spans="1:2">
      <c r="A224" s="4">
        <v>1350095</v>
      </c>
      <c r="B224" s="4">
        <v>1340094</v>
      </c>
    </row>
    <row r="225" spans="1:2">
      <c r="A225" s="4">
        <v>1360089</v>
      </c>
      <c r="B225" s="4">
        <v>1360089</v>
      </c>
    </row>
    <row r="226" spans="1:2">
      <c r="A226" s="4">
        <v>1380100</v>
      </c>
      <c r="B226" s="4">
        <v>1380100</v>
      </c>
    </row>
    <row r="227" spans="1:2">
      <c r="A227" s="4">
        <v>1390100</v>
      </c>
      <c r="B227" s="4">
        <v>1380100</v>
      </c>
    </row>
    <row r="228" spans="1:2">
      <c r="A228" s="4">
        <v>1380101</v>
      </c>
      <c r="B228" s="4">
        <v>1380100</v>
      </c>
    </row>
    <row r="229" spans="1:2">
      <c r="A229" s="4">
        <v>1390101</v>
      </c>
      <c r="B229" s="4">
        <v>1380100</v>
      </c>
    </row>
    <row r="230" spans="1:2">
      <c r="A230" s="4">
        <v>1450102</v>
      </c>
      <c r="B230" s="4">
        <v>1450102</v>
      </c>
    </row>
    <row r="231" spans="1:2">
      <c r="A231" s="4">
        <v>1460102</v>
      </c>
      <c r="B231" s="4">
        <v>1450102</v>
      </c>
    </row>
    <row r="232" spans="1:2">
      <c r="A232" s="4">
        <v>1450103</v>
      </c>
      <c r="B232" s="4">
        <v>1450102</v>
      </c>
    </row>
    <row r="233" spans="1:2">
      <c r="A233" s="4">
        <v>1460103</v>
      </c>
      <c r="B233" s="4">
        <v>1450102</v>
      </c>
    </row>
    <row r="234" spans="1:2">
      <c r="A234" s="4">
        <v>1450109</v>
      </c>
      <c r="B234" s="4">
        <v>1450109</v>
      </c>
    </row>
    <row r="235" spans="1:2">
      <c r="A235" s="4">
        <v>1460109</v>
      </c>
      <c r="B235" s="4">
        <v>1450109</v>
      </c>
    </row>
    <row r="236" spans="1:2">
      <c r="A236" s="4">
        <v>1450110</v>
      </c>
      <c r="B236" s="4">
        <v>1450109</v>
      </c>
    </row>
    <row r="237" spans="1:2">
      <c r="A237" s="4">
        <v>1460110</v>
      </c>
      <c r="B237" s="4">
        <v>1450109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workbookViewId="0">
      <selection activeCell="K7" sqref="K7"/>
    </sheetView>
  </sheetViews>
  <sheetFormatPr defaultColWidth="9" defaultRowHeight="16.5"/>
  <cols>
    <col min="1" max="1" width="9.125" style="6" customWidth="1"/>
    <col min="2" max="2" width="24.5" style="7" customWidth="1"/>
    <col min="3" max="4" width="9.625" style="6" customWidth="1"/>
    <col min="5" max="5" width="22.875" style="6" customWidth="1"/>
    <col min="6" max="7" width="23.75" style="6" customWidth="1"/>
    <col min="8" max="8" width="21.5" style="6" customWidth="1"/>
    <col min="9" max="16384" width="9" style="6"/>
  </cols>
  <sheetData>
    <row r="1" ht="15" spans="1:8">
      <c r="A1" s="8" t="s">
        <v>11</v>
      </c>
      <c r="B1" s="8" t="s">
        <v>52</v>
      </c>
      <c r="C1" s="8" t="s">
        <v>399</v>
      </c>
      <c r="D1" s="8" t="s">
        <v>400</v>
      </c>
      <c r="E1" s="8" t="s">
        <v>401</v>
      </c>
      <c r="F1" s="8" t="s">
        <v>402</v>
      </c>
      <c r="G1" s="8" t="s">
        <v>403</v>
      </c>
      <c r="H1" s="8" t="s">
        <v>404</v>
      </c>
    </row>
    <row r="2" spans="1:8">
      <c r="A2" s="6" t="s">
        <v>60</v>
      </c>
      <c r="B2" s="6" t="s">
        <v>173</v>
      </c>
      <c r="C2" s="6" t="s">
        <v>58</v>
      </c>
      <c r="D2" s="6" t="s">
        <v>58</v>
      </c>
      <c r="E2" s="6" t="s">
        <v>405</v>
      </c>
      <c r="F2" s="6" t="s">
        <v>405</v>
      </c>
      <c r="G2" s="6" t="s">
        <v>405</v>
      </c>
      <c r="H2" s="6" t="s">
        <v>405</v>
      </c>
    </row>
    <row r="3" ht="15" spans="1:8">
      <c r="A3" s="9" t="s">
        <v>11</v>
      </c>
      <c r="B3" s="9" t="s">
        <v>406</v>
      </c>
      <c r="C3" s="9" t="s">
        <v>407</v>
      </c>
      <c r="D3" s="9" t="s">
        <v>408</v>
      </c>
      <c r="E3" s="9" t="s">
        <v>409</v>
      </c>
      <c r="F3" s="9" t="s">
        <v>410</v>
      </c>
      <c r="G3" s="9" t="s">
        <v>411</v>
      </c>
      <c r="H3" s="9" t="s">
        <v>412</v>
      </c>
    </row>
    <row r="4" spans="1:9">
      <c r="A4" s="4">
        <v>1</v>
      </c>
      <c r="B4" s="10">
        <v>77007300870074</v>
      </c>
      <c r="C4" s="4">
        <v>770073</v>
      </c>
      <c r="D4" s="4">
        <v>870074</v>
      </c>
      <c r="E4" s="4" t="s">
        <v>413</v>
      </c>
      <c r="F4" s="4" t="s">
        <v>414</v>
      </c>
      <c r="G4" s="4" t="s">
        <v>415</v>
      </c>
      <c r="H4" s="4" t="s">
        <v>416</v>
      </c>
      <c r="I4" s="4"/>
    </row>
    <row r="5" spans="1:9">
      <c r="A5" s="4">
        <v>2</v>
      </c>
      <c r="B5" s="10">
        <v>77007300600060</v>
      </c>
      <c r="C5" s="4">
        <v>770073</v>
      </c>
      <c r="D5" s="4">
        <v>600060</v>
      </c>
      <c r="E5" s="4" t="s">
        <v>417</v>
      </c>
      <c r="F5" s="4" t="s">
        <v>418</v>
      </c>
      <c r="G5" s="4" t="s">
        <v>419</v>
      </c>
      <c r="H5" s="4" t="s">
        <v>420</v>
      </c>
      <c r="I5" s="4"/>
    </row>
    <row r="6" spans="1:9">
      <c r="A6" s="4">
        <v>3</v>
      </c>
      <c r="B6" s="10">
        <v>53005300460047</v>
      </c>
      <c r="C6" s="4">
        <v>530053</v>
      </c>
      <c r="D6" s="4">
        <v>460047</v>
      </c>
      <c r="E6" s="4" t="s">
        <v>421</v>
      </c>
      <c r="F6" s="4" t="s">
        <v>422</v>
      </c>
      <c r="G6" s="4" t="s">
        <v>423</v>
      </c>
      <c r="H6" s="4" t="s">
        <v>424</v>
      </c>
      <c r="I6" s="4"/>
    </row>
    <row r="7" spans="1:9">
      <c r="A7" s="4">
        <v>4</v>
      </c>
      <c r="B7" s="10">
        <v>29002900230023</v>
      </c>
      <c r="C7" s="4">
        <v>290029</v>
      </c>
      <c r="D7" s="4">
        <v>230023</v>
      </c>
      <c r="E7" s="4" t="s">
        <v>425</v>
      </c>
      <c r="F7" s="4" t="s">
        <v>426</v>
      </c>
      <c r="G7" s="4" t="s">
        <v>427</v>
      </c>
      <c r="H7" s="4" t="s">
        <v>428</v>
      </c>
      <c r="I7" s="4"/>
    </row>
    <row r="8" spans="1:9">
      <c r="A8" s="4">
        <v>5</v>
      </c>
      <c r="B8" s="10">
        <v>60006000530053</v>
      </c>
      <c r="C8" s="4">
        <v>600060</v>
      </c>
      <c r="D8" s="4">
        <v>530053</v>
      </c>
      <c r="E8" s="4" t="s">
        <v>429</v>
      </c>
      <c r="F8" s="4" t="s">
        <v>430</v>
      </c>
      <c r="G8" s="4" t="s">
        <v>431</v>
      </c>
      <c r="H8" s="4" t="s">
        <v>432</v>
      </c>
      <c r="I8" s="4"/>
    </row>
    <row r="9" spans="1:9">
      <c r="A9" s="4">
        <v>6</v>
      </c>
      <c r="B9" s="10">
        <v>76008400770073</v>
      </c>
      <c r="C9" s="4">
        <v>760084</v>
      </c>
      <c r="D9" s="4">
        <v>770073</v>
      </c>
      <c r="E9" s="4" t="s">
        <v>433</v>
      </c>
      <c r="F9" s="4" t="s">
        <v>434</v>
      </c>
      <c r="G9" s="4" t="s">
        <v>435</v>
      </c>
      <c r="H9" s="4" t="s">
        <v>436</v>
      </c>
      <c r="I9" s="4"/>
    </row>
    <row r="10" spans="1:9">
      <c r="A10" s="4">
        <v>7</v>
      </c>
      <c r="B10" s="10">
        <v>97013300940127</v>
      </c>
      <c r="C10" s="4">
        <v>970133</v>
      </c>
      <c r="D10" s="4">
        <v>940127</v>
      </c>
      <c r="E10" s="4" t="s">
        <v>437</v>
      </c>
      <c r="F10" s="4" t="s">
        <v>438</v>
      </c>
      <c r="G10" s="4" t="s">
        <v>439</v>
      </c>
      <c r="H10" s="4" t="s">
        <v>440</v>
      </c>
      <c r="I10" s="4"/>
    </row>
    <row r="11" spans="1:9">
      <c r="A11" s="4">
        <v>8</v>
      </c>
      <c r="B11" s="10">
        <v>94012700910122</v>
      </c>
      <c r="C11" s="4">
        <v>940127</v>
      </c>
      <c r="D11" s="4">
        <v>910122</v>
      </c>
      <c r="E11" s="4" t="s">
        <v>441</v>
      </c>
      <c r="F11" s="4" t="s">
        <v>442</v>
      </c>
      <c r="G11" s="4" t="s">
        <v>443</v>
      </c>
      <c r="H11" s="4" t="s">
        <v>444</v>
      </c>
      <c r="I11" s="4"/>
    </row>
    <row r="12" spans="1:9">
      <c r="A12" s="4">
        <v>9</v>
      </c>
      <c r="B12" s="10">
        <v>101007300940074</v>
      </c>
      <c r="C12" s="4">
        <v>1010073</v>
      </c>
      <c r="D12" s="4">
        <v>940074</v>
      </c>
      <c r="E12" s="4" t="s">
        <v>445</v>
      </c>
      <c r="F12" s="4" t="s">
        <v>446</v>
      </c>
      <c r="G12" s="4" t="s">
        <v>447</v>
      </c>
      <c r="H12" s="4" t="s">
        <v>448</v>
      </c>
      <c r="I12" s="4"/>
    </row>
    <row r="13" spans="1:9">
      <c r="A13" s="4">
        <v>10</v>
      </c>
      <c r="B13" s="10">
        <v>94007400870074</v>
      </c>
      <c r="C13" s="4">
        <v>940074</v>
      </c>
      <c r="D13" s="4">
        <v>870074</v>
      </c>
      <c r="E13" s="4" t="s">
        <v>449</v>
      </c>
      <c r="F13" s="4" t="s">
        <v>450</v>
      </c>
      <c r="G13" s="4" t="s">
        <v>451</v>
      </c>
      <c r="H13" s="4" t="s">
        <v>452</v>
      </c>
      <c r="I13" s="4"/>
    </row>
    <row r="14" spans="1:9">
      <c r="A14" s="4">
        <v>11</v>
      </c>
      <c r="B14" s="10">
        <v>129008801240084</v>
      </c>
      <c r="C14" s="4">
        <v>1290088</v>
      </c>
      <c r="D14" s="4">
        <v>1240084</v>
      </c>
      <c r="E14" s="4" t="s">
        <v>453</v>
      </c>
      <c r="F14" s="4" t="s">
        <v>454</v>
      </c>
      <c r="G14" s="4" t="s">
        <v>455</v>
      </c>
      <c r="H14" s="4" t="s">
        <v>456</v>
      </c>
      <c r="I14" s="4"/>
    </row>
    <row r="15" spans="1:9">
      <c r="A15" s="4">
        <v>12</v>
      </c>
      <c r="B15" s="10">
        <v>134009401290088</v>
      </c>
      <c r="C15" s="4">
        <v>1340094</v>
      </c>
      <c r="D15" s="4">
        <v>1290088</v>
      </c>
      <c r="E15" s="4" t="s">
        <v>457</v>
      </c>
      <c r="F15" s="4" t="s">
        <v>458</v>
      </c>
      <c r="G15" s="4" t="s">
        <v>455</v>
      </c>
      <c r="H15" s="4" t="s">
        <v>459</v>
      </c>
      <c r="I15" s="4"/>
    </row>
    <row r="16" spans="1:9">
      <c r="A16" s="4">
        <v>13</v>
      </c>
      <c r="B16" s="10">
        <v>46004700390039</v>
      </c>
      <c r="C16" s="4">
        <v>460047</v>
      </c>
      <c r="D16" s="4">
        <v>390039</v>
      </c>
      <c r="E16" s="4" t="s">
        <v>460</v>
      </c>
      <c r="F16" s="4" t="s">
        <v>422</v>
      </c>
      <c r="G16" s="4" t="s">
        <v>423</v>
      </c>
      <c r="H16" s="4" t="s">
        <v>461</v>
      </c>
      <c r="I16" s="4"/>
    </row>
    <row r="17" spans="1:9">
      <c r="A17" s="4">
        <v>14</v>
      </c>
      <c r="B17" s="10">
        <v>39003900290029</v>
      </c>
      <c r="C17" s="4">
        <v>390039</v>
      </c>
      <c r="D17" s="4">
        <v>290029</v>
      </c>
      <c r="E17" s="4" t="s">
        <v>462</v>
      </c>
      <c r="F17" s="4" t="s">
        <v>422</v>
      </c>
      <c r="G17" s="4" t="s">
        <v>423</v>
      </c>
      <c r="H17" s="4" t="s">
        <v>463</v>
      </c>
      <c r="I17" s="4"/>
    </row>
    <row r="18" spans="1:9">
      <c r="A18" s="4">
        <v>15</v>
      </c>
      <c r="B18" s="10">
        <v>23002300170017</v>
      </c>
      <c r="C18" s="4">
        <v>230023</v>
      </c>
      <c r="D18" s="4">
        <v>170017</v>
      </c>
      <c r="E18" s="4" t="s">
        <v>464</v>
      </c>
      <c r="F18" s="4" t="s">
        <v>465</v>
      </c>
      <c r="G18" s="4" t="s">
        <v>466</v>
      </c>
      <c r="H18" s="4" t="s">
        <v>467</v>
      </c>
      <c r="I18" s="4"/>
    </row>
    <row r="19" spans="1:9">
      <c r="A19" s="4">
        <v>16</v>
      </c>
      <c r="B19" s="10">
        <v>17001700110010</v>
      </c>
      <c r="C19" s="4">
        <v>170017</v>
      </c>
      <c r="D19" s="4">
        <v>110010</v>
      </c>
      <c r="E19" s="4" t="s">
        <v>468</v>
      </c>
      <c r="F19" s="4" t="s">
        <v>465</v>
      </c>
      <c r="G19" s="4" t="s">
        <v>466</v>
      </c>
      <c r="H19" s="4" t="s">
        <v>469</v>
      </c>
      <c r="I19" s="4"/>
    </row>
    <row r="20" spans="1:9">
      <c r="A20" s="4">
        <v>17</v>
      </c>
      <c r="B20" s="10">
        <v>11001000060003</v>
      </c>
      <c r="C20" s="4">
        <v>110010</v>
      </c>
      <c r="D20" s="4">
        <v>60003</v>
      </c>
      <c r="E20" s="4" t="s">
        <v>470</v>
      </c>
      <c r="F20" s="4" t="s">
        <v>465</v>
      </c>
      <c r="G20" s="4" t="s">
        <v>471</v>
      </c>
      <c r="H20" s="4" t="s">
        <v>472</v>
      </c>
      <c r="I20" s="4"/>
    </row>
    <row r="21" spans="1:9">
      <c r="A21" s="4">
        <v>18</v>
      </c>
      <c r="B21" s="10">
        <v>6000300120000</v>
      </c>
      <c r="C21" s="4">
        <v>60003</v>
      </c>
      <c r="D21" s="4">
        <v>120000</v>
      </c>
      <c r="E21" s="4" t="s">
        <v>473</v>
      </c>
      <c r="F21" s="4" t="s">
        <v>465</v>
      </c>
      <c r="G21" s="4" t="s">
        <v>474</v>
      </c>
      <c r="H21" s="4" t="s">
        <v>475</v>
      </c>
      <c r="I21" s="4"/>
    </row>
    <row r="22" spans="1:9">
      <c r="A22" s="4">
        <v>19</v>
      </c>
      <c r="B22" s="10">
        <v>76009100760084</v>
      </c>
      <c r="C22" s="4">
        <v>760091</v>
      </c>
      <c r="D22" s="4">
        <v>760084</v>
      </c>
      <c r="E22" s="4" t="s">
        <v>476</v>
      </c>
      <c r="F22" s="4" t="s">
        <v>477</v>
      </c>
      <c r="G22" s="4" t="s">
        <v>478</v>
      </c>
      <c r="H22" s="4" t="s">
        <v>479</v>
      </c>
      <c r="I22" s="4"/>
    </row>
    <row r="23" spans="1:9">
      <c r="A23" s="4">
        <v>20</v>
      </c>
      <c r="B23" s="10">
        <v>114008201010073</v>
      </c>
      <c r="C23" s="4">
        <v>1140082</v>
      </c>
      <c r="D23" s="4">
        <v>1010073</v>
      </c>
      <c r="E23" s="4" t="s">
        <v>480</v>
      </c>
      <c r="F23" s="4" t="s">
        <v>446</v>
      </c>
      <c r="G23" s="4" t="s">
        <v>481</v>
      </c>
      <c r="H23" s="4" t="s">
        <v>482</v>
      </c>
      <c r="I23" s="4"/>
    </row>
    <row r="24" spans="1:9">
      <c r="A24" s="4">
        <v>21</v>
      </c>
      <c r="B24" s="10">
        <v>124008401140082</v>
      </c>
      <c r="C24" s="4">
        <v>1240084</v>
      </c>
      <c r="D24" s="4">
        <v>1140082</v>
      </c>
      <c r="E24" s="4" t="s">
        <v>483</v>
      </c>
      <c r="F24" s="4" t="s">
        <v>446</v>
      </c>
      <c r="G24" s="4" t="s">
        <v>481</v>
      </c>
      <c r="H24" s="4" t="s">
        <v>484</v>
      </c>
      <c r="I24" s="4"/>
    </row>
    <row r="25" spans="1:9">
      <c r="A25" s="4">
        <v>22</v>
      </c>
      <c r="B25" s="10">
        <v>97013900970133</v>
      </c>
      <c r="C25" s="4">
        <v>970139</v>
      </c>
      <c r="D25" s="4">
        <v>970133</v>
      </c>
      <c r="E25" s="4" t="s">
        <v>485</v>
      </c>
      <c r="F25" s="4" t="s">
        <v>486</v>
      </c>
      <c r="G25" s="4" t="s">
        <v>439</v>
      </c>
      <c r="H25" s="4" t="s">
        <v>487</v>
      </c>
      <c r="I25" s="4"/>
    </row>
    <row r="26" spans="1:9">
      <c r="A26" s="4">
        <v>23</v>
      </c>
      <c r="B26" s="10">
        <v>145010201450109</v>
      </c>
      <c r="C26" s="4">
        <v>1450102</v>
      </c>
      <c r="D26" s="4">
        <v>1450109</v>
      </c>
      <c r="E26" s="4" t="s">
        <v>488</v>
      </c>
      <c r="F26" s="4" t="s">
        <v>489</v>
      </c>
      <c r="G26" s="4" t="s">
        <v>455</v>
      </c>
      <c r="H26" s="4" t="s">
        <v>490</v>
      </c>
      <c r="I26" s="4"/>
    </row>
    <row r="27" spans="1:9">
      <c r="A27" s="4">
        <v>24</v>
      </c>
      <c r="B27" s="10">
        <v>145010201380100</v>
      </c>
      <c r="C27" s="4">
        <v>1450102</v>
      </c>
      <c r="D27" s="4">
        <v>1380100</v>
      </c>
      <c r="E27" s="4" t="s">
        <v>488</v>
      </c>
      <c r="F27" s="4" t="s">
        <v>491</v>
      </c>
      <c r="G27" s="4" t="s">
        <v>455</v>
      </c>
      <c r="H27" s="4" t="s">
        <v>492</v>
      </c>
      <c r="I27" s="4"/>
    </row>
    <row r="28" spans="1:9">
      <c r="A28" s="4">
        <v>25</v>
      </c>
      <c r="B28" s="10">
        <v>138010001340094</v>
      </c>
      <c r="C28" s="4">
        <v>1380100</v>
      </c>
      <c r="D28" s="4">
        <v>1340094</v>
      </c>
      <c r="E28" s="4" t="s">
        <v>493</v>
      </c>
      <c r="F28" s="4" t="s">
        <v>491</v>
      </c>
      <c r="G28" s="4" t="s">
        <v>455</v>
      </c>
      <c r="H28" s="4" t="s">
        <v>494</v>
      </c>
      <c r="I28" s="4"/>
    </row>
    <row r="29" spans="1:9">
      <c r="A29" s="4">
        <v>26</v>
      </c>
      <c r="B29" s="10">
        <v>87011300800100</v>
      </c>
      <c r="C29" s="4">
        <v>870113</v>
      </c>
      <c r="D29" s="4">
        <v>800100</v>
      </c>
      <c r="E29" s="4" t="s">
        <v>495</v>
      </c>
      <c r="F29" s="4" t="s">
        <v>496</v>
      </c>
      <c r="G29" s="4" t="s">
        <v>497</v>
      </c>
      <c r="H29" s="4" t="s">
        <v>498</v>
      </c>
      <c r="I29" s="4"/>
    </row>
    <row r="30" spans="1:9">
      <c r="A30" s="4">
        <v>27</v>
      </c>
      <c r="B30" s="10">
        <v>91012200870113</v>
      </c>
      <c r="C30" s="4">
        <v>910122</v>
      </c>
      <c r="D30" s="4">
        <v>870113</v>
      </c>
      <c r="E30" s="4" t="s">
        <v>499</v>
      </c>
      <c r="F30" s="4" t="s">
        <v>500</v>
      </c>
      <c r="G30" s="4" t="s">
        <v>501</v>
      </c>
      <c r="H30" s="4" t="s">
        <v>502</v>
      </c>
      <c r="I30" s="4"/>
    </row>
    <row r="31" spans="1:9">
      <c r="A31" s="4">
        <v>28</v>
      </c>
      <c r="B31" s="10">
        <v>101014701050142</v>
      </c>
      <c r="C31" s="4">
        <v>1010147</v>
      </c>
      <c r="D31" s="4">
        <v>1050142</v>
      </c>
      <c r="E31" s="4" t="s">
        <v>503</v>
      </c>
      <c r="F31" s="4" t="s">
        <v>504</v>
      </c>
      <c r="G31" s="4" t="s">
        <v>439</v>
      </c>
      <c r="H31" s="4" t="s">
        <v>505</v>
      </c>
      <c r="I31" s="4"/>
    </row>
    <row r="32" spans="1:9">
      <c r="A32" s="4">
        <v>29</v>
      </c>
      <c r="B32" s="10">
        <v>97013901050142</v>
      </c>
      <c r="C32" s="4">
        <v>970139</v>
      </c>
      <c r="D32" s="4">
        <v>1050142</v>
      </c>
      <c r="E32" s="4" t="s">
        <v>506</v>
      </c>
      <c r="F32" s="4" t="s">
        <v>504</v>
      </c>
      <c r="G32" s="4" t="s">
        <v>439</v>
      </c>
      <c r="H32" s="4" t="s">
        <v>507</v>
      </c>
      <c r="I32" s="4"/>
    </row>
    <row r="33" spans="1:9">
      <c r="A33" s="4">
        <v>30</v>
      </c>
      <c r="B33" s="10">
        <v>80010000760091</v>
      </c>
      <c r="C33" s="4">
        <v>800100</v>
      </c>
      <c r="D33" s="4">
        <v>760091</v>
      </c>
      <c r="E33" s="4" t="s">
        <v>508</v>
      </c>
      <c r="F33" s="4" t="s">
        <v>509</v>
      </c>
      <c r="G33" s="4" t="s">
        <v>478</v>
      </c>
      <c r="H33" s="4" t="s">
        <v>510</v>
      </c>
      <c r="I33" s="4"/>
    </row>
    <row r="34" spans="1:9">
      <c r="A34" s="4">
        <v>31</v>
      </c>
      <c r="B34" s="10">
        <v>23002300240031</v>
      </c>
      <c r="C34" s="4">
        <v>230023</v>
      </c>
      <c r="D34" s="4">
        <v>240031</v>
      </c>
      <c r="E34" s="4" t="s">
        <v>511</v>
      </c>
      <c r="F34" s="4" t="s">
        <v>512</v>
      </c>
      <c r="G34" s="4" t="s">
        <v>513</v>
      </c>
      <c r="H34" s="4" t="s">
        <v>514</v>
      </c>
      <c r="I34" s="4"/>
    </row>
    <row r="35" spans="1:9">
      <c r="A35" s="4">
        <v>32</v>
      </c>
      <c r="B35" s="10">
        <v>23002300320025</v>
      </c>
      <c r="C35" s="4">
        <v>230023</v>
      </c>
      <c r="D35" s="4">
        <v>320025</v>
      </c>
      <c r="E35" s="4" t="s">
        <v>515</v>
      </c>
      <c r="F35" s="4" t="s">
        <v>516</v>
      </c>
      <c r="G35" s="4" t="s">
        <v>517</v>
      </c>
      <c r="H35" s="4" t="s">
        <v>518</v>
      </c>
      <c r="I35" s="4"/>
    </row>
    <row r="36" spans="1:9">
      <c r="A36" s="4">
        <v>33</v>
      </c>
      <c r="B36" s="10">
        <v>66005100590042</v>
      </c>
      <c r="C36" s="4">
        <v>660051</v>
      </c>
      <c r="D36" s="4">
        <v>590042</v>
      </c>
      <c r="E36" s="4" t="s">
        <v>519</v>
      </c>
      <c r="F36" s="4" t="s">
        <v>520</v>
      </c>
      <c r="G36" s="4" t="s">
        <v>521</v>
      </c>
      <c r="H36" s="4" t="s">
        <v>522</v>
      </c>
      <c r="I36" s="4"/>
    </row>
    <row r="37" spans="1:9">
      <c r="A37" s="4">
        <v>34</v>
      </c>
      <c r="B37" s="10">
        <v>54006700410061</v>
      </c>
      <c r="C37" s="4">
        <v>540067</v>
      </c>
      <c r="D37" s="4">
        <v>410061</v>
      </c>
      <c r="E37" s="4" t="s">
        <v>523</v>
      </c>
      <c r="F37" s="4" t="s">
        <v>524</v>
      </c>
      <c r="G37" s="4" t="s">
        <v>525</v>
      </c>
      <c r="H37" s="4" t="s">
        <v>526</v>
      </c>
      <c r="I37" s="4"/>
    </row>
    <row r="38" spans="1:9">
      <c r="A38" s="4">
        <v>35</v>
      </c>
      <c r="B38" s="10">
        <v>54006700500058</v>
      </c>
      <c r="C38" s="4">
        <v>540067</v>
      </c>
      <c r="D38" s="4">
        <v>500058</v>
      </c>
      <c r="E38" s="4" t="s">
        <v>527</v>
      </c>
      <c r="F38" s="4" t="s">
        <v>528</v>
      </c>
      <c r="G38" s="4" t="s">
        <v>529</v>
      </c>
      <c r="H38" s="4" t="s">
        <v>530</v>
      </c>
      <c r="I38" s="4"/>
    </row>
    <row r="39" spans="1:9">
      <c r="A39" s="4">
        <v>36</v>
      </c>
      <c r="B39" s="10">
        <v>76008400630081</v>
      </c>
      <c r="C39" s="4">
        <v>760084</v>
      </c>
      <c r="D39" s="4">
        <v>630081</v>
      </c>
      <c r="E39" s="4" t="s">
        <v>531</v>
      </c>
      <c r="F39" s="4" t="s">
        <v>532</v>
      </c>
      <c r="G39" s="4" t="s">
        <v>533</v>
      </c>
      <c r="H39" s="4" t="s">
        <v>534</v>
      </c>
      <c r="I39" s="4"/>
    </row>
    <row r="40" spans="1:9">
      <c r="A40" s="4">
        <v>37</v>
      </c>
      <c r="B40" s="10">
        <v>99012800940127</v>
      </c>
      <c r="C40" s="4">
        <v>990128</v>
      </c>
      <c r="D40" s="4">
        <v>940127</v>
      </c>
      <c r="E40" s="4" t="s">
        <v>535</v>
      </c>
      <c r="F40" s="4" t="s">
        <v>442</v>
      </c>
      <c r="G40" s="4" t="s">
        <v>536</v>
      </c>
      <c r="H40" s="4" t="s">
        <v>537</v>
      </c>
      <c r="I40" s="4"/>
    </row>
    <row r="41" spans="1:9">
      <c r="A41" s="4">
        <v>38</v>
      </c>
      <c r="B41" s="10">
        <v>94012700910131</v>
      </c>
      <c r="C41" s="4">
        <v>940127</v>
      </c>
      <c r="D41" s="4">
        <v>910131</v>
      </c>
      <c r="E41" s="4" t="s">
        <v>538</v>
      </c>
      <c r="F41" s="4" t="s">
        <v>539</v>
      </c>
      <c r="G41" s="4" t="s">
        <v>540</v>
      </c>
      <c r="H41" s="4" t="s">
        <v>541</v>
      </c>
      <c r="I41" s="4"/>
    </row>
    <row r="42" spans="1:9">
      <c r="A42" s="4">
        <v>39</v>
      </c>
      <c r="B42" s="10">
        <v>95009200920098</v>
      </c>
      <c r="C42" s="4">
        <v>950092</v>
      </c>
      <c r="D42" s="4">
        <v>920098</v>
      </c>
      <c r="E42" s="4" t="s">
        <v>542</v>
      </c>
      <c r="F42" s="4" t="s">
        <v>543</v>
      </c>
      <c r="G42" s="4" t="s">
        <v>544</v>
      </c>
      <c r="H42" s="4" t="s">
        <v>545</v>
      </c>
      <c r="I42" s="4"/>
    </row>
    <row r="43" spans="1:9">
      <c r="A43" s="4">
        <v>40</v>
      </c>
      <c r="B43" s="10">
        <v>97008500950092</v>
      </c>
      <c r="C43" s="4">
        <v>970085</v>
      </c>
      <c r="D43" s="4">
        <v>950092</v>
      </c>
      <c r="E43" s="4" t="s">
        <v>546</v>
      </c>
      <c r="F43" s="4" t="s">
        <v>547</v>
      </c>
      <c r="G43" s="4" t="s">
        <v>548</v>
      </c>
      <c r="H43" s="4" t="s">
        <v>549</v>
      </c>
      <c r="I43" s="4"/>
    </row>
    <row r="44" spans="1:9">
      <c r="A44" s="4">
        <v>41</v>
      </c>
      <c r="B44" s="10">
        <v>128009501290088</v>
      </c>
      <c r="C44" s="4">
        <v>1280095</v>
      </c>
      <c r="D44" s="4">
        <v>1290088</v>
      </c>
      <c r="E44" s="4" t="s">
        <v>550</v>
      </c>
      <c r="F44" s="4" t="s">
        <v>551</v>
      </c>
      <c r="G44" s="4" t="s">
        <v>455</v>
      </c>
      <c r="H44" s="4" t="s">
        <v>552</v>
      </c>
      <c r="I44" s="4"/>
    </row>
    <row r="45" spans="1:9">
      <c r="A45" s="4">
        <v>42</v>
      </c>
      <c r="B45" s="10">
        <v>129008801360089</v>
      </c>
      <c r="C45" s="4">
        <v>1290088</v>
      </c>
      <c r="D45" s="4">
        <v>1360089</v>
      </c>
      <c r="E45" s="4" t="s">
        <v>553</v>
      </c>
      <c r="F45" s="4" t="s">
        <v>554</v>
      </c>
      <c r="G45" s="4" t="s">
        <v>555</v>
      </c>
      <c r="H45" s="4" t="s">
        <v>556</v>
      </c>
      <c r="I45" s="4"/>
    </row>
    <row r="46" spans="1:9">
      <c r="A46" s="4">
        <v>43</v>
      </c>
      <c r="B46" s="10">
        <v>91012200690110</v>
      </c>
      <c r="C46" s="4">
        <v>910122</v>
      </c>
      <c r="D46" s="4">
        <v>690110</v>
      </c>
      <c r="E46" s="4" t="s">
        <v>557</v>
      </c>
      <c r="F46" s="4" t="s">
        <v>558</v>
      </c>
      <c r="G46" s="4" t="s">
        <v>559</v>
      </c>
      <c r="H46" s="4" t="s">
        <v>560</v>
      </c>
      <c r="I46" s="4"/>
    </row>
    <row r="47" spans="1:9">
      <c r="A47" s="4">
        <v>44</v>
      </c>
      <c r="B47" s="10">
        <v>95009200850088</v>
      </c>
      <c r="C47" s="4">
        <v>950092</v>
      </c>
      <c r="D47" s="4">
        <v>850088</v>
      </c>
      <c r="E47" s="4" t="s">
        <v>561</v>
      </c>
      <c r="F47" s="4" t="s">
        <v>562</v>
      </c>
      <c r="G47" s="4" t="s">
        <v>563</v>
      </c>
      <c r="H47" s="4" t="s">
        <v>564</v>
      </c>
      <c r="I47" s="4"/>
    </row>
    <row r="48" spans="1:9">
      <c r="A48" s="4">
        <v>45</v>
      </c>
      <c r="B48" s="10">
        <v>124008401110068</v>
      </c>
      <c r="C48" s="4">
        <v>1240084</v>
      </c>
      <c r="D48" s="4">
        <v>1110068</v>
      </c>
      <c r="E48" s="4" t="s">
        <v>565</v>
      </c>
      <c r="F48" s="4" t="s">
        <v>566</v>
      </c>
      <c r="G48" s="4" t="s">
        <v>567</v>
      </c>
      <c r="H48" s="4" t="s">
        <v>568</v>
      </c>
      <c r="I48" s="4"/>
    </row>
    <row r="49" spans="1:9">
      <c r="A49" s="4">
        <v>46</v>
      </c>
      <c r="B49" s="10">
        <v>95009200900082</v>
      </c>
      <c r="C49" s="4">
        <v>950092</v>
      </c>
      <c r="D49" s="4">
        <v>900082</v>
      </c>
      <c r="E49" s="4" t="s">
        <v>569</v>
      </c>
      <c r="F49" s="4" t="s">
        <v>570</v>
      </c>
      <c r="G49" s="4" t="s">
        <v>571</v>
      </c>
      <c r="H49" s="4" t="s">
        <v>572</v>
      </c>
      <c r="I49" s="4"/>
    </row>
    <row r="50" spans="1:9">
      <c r="A50" s="4">
        <v>47</v>
      </c>
      <c r="B50" s="10">
        <v>111006800920055</v>
      </c>
      <c r="C50" s="4">
        <v>1110068</v>
      </c>
      <c r="D50" s="4">
        <v>920055</v>
      </c>
      <c r="E50" s="4" t="s">
        <v>573</v>
      </c>
      <c r="F50" s="4" t="s">
        <v>574</v>
      </c>
      <c r="G50" s="4" t="s">
        <v>567</v>
      </c>
      <c r="H50" s="4" t="s">
        <v>575</v>
      </c>
      <c r="I50" s="4"/>
    </row>
    <row r="51" spans="1:9">
      <c r="A51" s="4">
        <v>48</v>
      </c>
      <c r="B51" s="10">
        <v>92005500660051</v>
      </c>
      <c r="C51" s="4">
        <v>920055</v>
      </c>
      <c r="D51" s="4">
        <v>660051</v>
      </c>
      <c r="E51" s="4" t="s">
        <v>576</v>
      </c>
      <c r="F51" s="4" t="s">
        <v>577</v>
      </c>
      <c r="G51" s="4" t="s">
        <v>567</v>
      </c>
      <c r="H51" s="4" t="s">
        <v>578</v>
      </c>
      <c r="I51" s="4"/>
    </row>
    <row r="52" spans="1:9">
      <c r="A52" s="4">
        <v>49</v>
      </c>
      <c r="B52" s="10">
        <v>27004400290029</v>
      </c>
      <c r="C52" s="4">
        <v>270044</v>
      </c>
      <c r="D52" s="4">
        <v>290029</v>
      </c>
      <c r="E52" s="4" t="s">
        <v>579</v>
      </c>
      <c r="F52" s="4" t="s">
        <v>580</v>
      </c>
      <c r="G52" s="4" t="s">
        <v>581</v>
      </c>
      <c r="H52" s="4" t="s">
        <v>582</v>
      </c>
      <c r="I52" s="4"/>
    </row>
    <row r="53" spans="1:9">
      <c r="A53" s="4">
        <v>50</v>
      </c>
      <c r="B53" s="10">
        <v>50005800600060</v>
      </c>
      <c r="C53" s="4">
        <v>500058</v>
      </c>
      <c r="D53" s="4">
        <v>600060</v>
      </c>
      <c r="E53" s="4" t="s">
        <v>583</v>
      </c>
      <c r="F53" s="4" t="s">
        <v>584</v>
      </c>
      <c r="G53" s="4" t="s">
        <v>585</v>
      </c>
      <c r="H53" s="4" t="s">
        <v>586</v>
      </c>
      <c r="I53" s="4"/>
    </row>
    <row r="54" spans="1:9">
      <c r="A54" s="4">
        <v>51</v>
      </c>
      <c r="B54" s="10">
        <v>60006000590053</v>
      </c>
      <c r="C54" s="4">
        <v>600060</v>
      </c>
      <c r="D54" s="4">
        <v>590053</v>
      </c>
      <c r="E54" s="4" t="s">
        <v>587</v>
      </c>
      <c r="F54" s="4" t="s">
        <v>588</v>
      </c>
      <c r="G54" s="4" t="s">
        <v>589</v>
      </c>
      <c r="H54" s="4" t="s">
        <v>590</v>
      </c>
      <c r="I54" s="4"/>
    </row>
    <row r="55" spans="1:9">
      <c r="A55" s="4">
        <v>52</v>
      </c>
      <c r="B55" s="10">
        <v>112009100970085</v>
      </c>
      <c r="C55" s="4">
        <v>1120091</v>
      </c>
      <c r="D55" s="4">
        <v>970085</v>
      </c>
      <c r="E55" s="4" t="s">
        <v>591</v>
      </c>
      <c r="F55" s="4" t="s">
        <v>547</v>
      </c>
      <c r="G55" s="4" t="s">
        <v>592</v>
      </c>
      <c r="H55" s="4" t="s">
        <v>593</v>
      </c>
      <c r="I55" s="4"/>
    </row>
    <row r="56" spans="1:9">
      <c r="A56" s="4">
        <v>53</v>
      </c>
      <c r="B56" s="10">
        <v>41006100270044</v>
      </c>
      <c r="C56" s="4">
        <v>410061</v>
      </c>
      <c r="D56" s="4">
        <v>270044</v>
      </c>
      <c r="E56" s="4" t="s">
        <v>594</v>
      </c>
      <c r="F56" s="4" t="s">
        <v>520</v>
      </c>
      <c r="G56" s="4" t="s">
        <v>595</v>
      </c>
      <c r="H56" s="4" t="s">
        <v>596</v>
      </c>
      <c r="I56" s="4"/>
    </row>
    <row r="57" spans="1:9">
      <c r="A57" s="4">
        <v>54</v>
      </c>
      <c r="B57" s="10">
        <v>66005100590053</v>
      </c>
      <c r="C57" s="4">
        <v>660051</v>
      </c>
      <c r="D57" s="4">
        <v>590053</v>
      </c>
      <c r="E57" s="4" t="s">
        <v>597</v>
      </c>
      <c r="F57" s="4" t="s">
        <v>598</v>
      </c>
      <c r="G57" s="4" t="s">
        <v>599</v>
      </c>
      <c r="H57" s="4" t="s">
        <v>600</v>
      </c>
      <c r="I57" s="4"/>
    </row>
    <row r="58" spans="1:9">
      <c r="A58" s="4">
        <v>55</v>
      </c>
      <c r="B58" s="10">
        <v>63008100540067</v>
      </c>
      <c r="C58" s="4">
        <v>630081</v>
      </c>
      <c r="D58" s="4">
        <v>540067</v>
      </c>
      <c r="E58" s="4" t="s">
        <v>601</v>
      </c>
      <c r="F58" s="4" t="s">
        <v>532</v>
      </c>
      <c r="G58" s="4" t="s">
        <v>602</v>
      </c>
      <c r="H58" s="4" t="s">
        <v>603</v>
      </c>
      <c r="I58" s="4"/>
    </row>
    <row r="59" spans="1:9">
      <c r="A59" s="4">
        <v>56</v>
      </c>
      <c r="B59" s="10">
        <v>91012200970112</v>
      </c>
      <c r="C59" s="4">
        <v>910122</v>
      </c>
      <c r="D59" s="4">
        <v>970112</v>
      </c>
      <c r="E59" s="4" t="s">
        <v>557</v>
      </c>
      <c r="F59" s="4" t="s">
        <v>604</v>
      </c>
      <c r="G59" s="4" t="s">
        <v>501</v>
      </c>
      <c r="H59" s="4" t="s">
        <v>605</v>
      </c>
      <c r="I59" s="4"/>
    </row>
    <row r="60" spans="1:9">
      <c r="A60" s="4">
        <v>57</v>
      </c>
      <c r="B60" s="10">
        <v>97011200920098</v>
      </c>
      <c r="C60" s="4">
        <v>970112</v>
      </c>
      <c r="D60" s="4">
        <v>920098</v>
      </c>
      <c r="E60" s="4" t="s">
        <v>606</v>
      </c>
      <c r="F60" s="4" t="s">
        <v>607</v>
      </c>
      <c r="G60" s="4" t="s">
        <v>501</v>
      </c>
      <c r="H60" s="4" t="s">
        <v>608</v>
      </c>
      <c r="I60" s="4"/>
    </row>
    <row r="61" spans="1:9">
      <c r="A61" s="4">
        <v>58</v>
      </c>
      <c r="B61" s="10">
        <v>124008401120091</v>
      </c>
      <c r="C61" s="4">
        <v>1240084</v>
      </c>
      <c r="D61" s="4">
        <v>1120091</v>
      </c>
      <c r="E61" s="4" t="s">
        <v>565</v>
      </c>
      <c r="F61" s="4" t="s">
        <v>609</v>
      </c>
      <c r="G61" s="4" t="s">
        <v>592</v>
      </c>
      <c r="H61" s="4" t="s">
        <v>610</v>
      </c>
      <c r="I61" s="4"/>
    </row>
    <row r="62" spans="1:9">
      <c r="A62" s="4">
        <v>59</v>
      </c>
      <c r="B62" s="10">
        <v>69011000520083</v>
      </c>
      <c r="C62" s="4">
        <v>690110</v>
      </c>
      <c r="D62" s="4">
        <v>520083</v>
      </c>
      <c r="E62" s="4" t="s">
        <v>611</v>
      </c>
      <c r="F62" s="4" t="s">
        <v>612</v>
      </c>
      <c r="G62" s="4" t="s">
        <v>613</v>
      </c>
      <c r="H62" s="4" t="s">
        <v>614</v>
      </c>
      <c r="I62" s="4"/>
    </row>
    <row r="63" spans="1:9">
      <c r="A63" s="4">
        <v>60</v>
      </c>
      <c r="B63" s="10">
        <v>52008300540067</v>
      </c>
      <c r="C63" s="4">
        <v>520083</v>
      </c>
      <c r="D63" s="4">
        <v>540067</v>
      </c>
      <c r="E63" s="4" t="s">
        <v>615</v>
      </c>
      <c r="F63" s="4" t="s">
        <v>616</v>
      </c>
      <c r="G63" s="4" t="s">
        <v>559</v>
      </c>
      <c r="H63" s="4" t="s">
        <v>617</v>
      </c>
      <c r="I63" s="4"/>
    </row>
    <row r="64" spans="1:9">
      <c r="A64" s="4">
        <v>61</v>
      </c>
      <c r="B64" s="10">
        <v>85008800760084</v>
      </c>
      <c r="C64" s="4">
        <v>850088</v>
      </c>
      <c r="D64" s="4">
        <v>760084</v>
      </c>
      <c r="E64" s="4" t="s">
        <v>618</v>
      </c>
      <c r="F64" s="4" t="s">
        <v>562</v>
      </c>
      <c r="G64" s="4" t="s">
        <v>563</v>
      </c>
      <c r="H64" s="4" t="s">
        <v>619</v>
      </c>
      <c r="I64" s="4"/>
    </row>
    <row r="65" spans="1:9">
      <c r="A65" s="4">
        <v>62</v>
      </c>
      <c r="B65" s="10">
        <v>90008200870074</v>
      </c>
      <c r="C65" s="4">
        <v>900082</v>
      </c>
      <c r="D65" s="4">
        <v>870074</v>
      </c>
      <c r="E65" s="4" t="s">
        <v>620</v>
      </c>
      <c r="F65" s="4" t="s">
        <v>570</v>
      </c>
      <c r="G65" s="4" t="s">
        <v>621</v>
      </c>
      <c r="H65" s="4" t="s">
        <v>622</v>
      </c>
      <c r="I65" s="4"/>
    </row>
    <row r="66" spans="1:9">
      <c r="A66" s="4">
        <v>63</v>
      </c>
      <c r="B66" s="10">
        <v>87007400730056</v>
      </c>
      <c r="C66" s="4">
        <v>870074</v>
      </c>
      <c r="D66" s="4">
        <v>730056</v>
      </c>
      <c r="E66" s="4" t="s">
        <v>623</v>
      </c>
      <c r="F66" s="4" t="s">
        <v>624</v>
      </c>
      <c r="G66" s="4" t="s">
        <v>625</v>
      </c>
      <c r="H66" s="4" t="s">
        <v>626</v>
      </c>
      <c r="I66" s="4"/>
    </row>
    <row r="67" spans="1:9">
      <c r="A67" s="4">
        <v>64</v>
      </c>
      <c r="B67" s="10">
        <v>73005600660051</v>
      </c>
      <c r="C67" s="4">
        <v>730056</v>
      </c>
      <c r="D67" s="4">
        <v>660051</v>
      </c>
      <c r="E67" s="4" t="s">
        <v>627</v>
      </c>
      <c r="F67" s="4" t="s">
        <v>628</v>
      </c>
      <c r="G67" s="4" t="s">
        <v>629</v>
      </c>
      <c r="H67" s="4" t="s">
        <v>630</v>
      </c>
      <c r="I67" s="4"/>
    </row>
    <row r="68" spans="1:8">
      <c r="A68" s="6">
        <v>65</v>
      </c>
      <c r="B68" s="11">
        <v>29002900460028</v>
      </c>
      <c r="C68" s="4">
        <v>290029</v>
      </c>
      <c r="D68" s="4">
        <v>460028</v>
      </c>
      <c r="E68" s="6" t="s">
        <v>631</v>
      </c>
      <c r="F68" s="6" t="s">
        <v>632</v>
      </c>
      <c r="G68" s="6" t="s">
        <v>633</v>
      </c>
      <c r="H68" s="6" t="s">
        <v>634</v>
      </c>
    </row>
    <row r="69" spans="1:8">
      <c r="A69" s="6">
        <v>66</v>
      </c>
      <c r="B69" s="11">
        <v>59004200460028</v>
      </c>
      <c r="C69" s="4">
        <v>590042</v>
      </c>
      <c r="D69" s="4">
        <v>460028</v>
      </c>
      <c r="E69" s="6" t="s">
        <v>635</v>
      </c>
      <c r="F69" s="6" t="s">
        <v>520</v>
      </c>
      <c r="G69" s="6" t="s">
        <v>521</v>
      </c>
      <c r="H69" s="6" t="s">
        <v>636</v>
      </c>
    </row>
    <row r="70" spans="2:4">
      <c r="B70" s="11"/>
      <c r="C70" s="4"/>
      <c r="D70" s="4"/>
    </row>
    <row r="71" spans="2:4">
      <c r="B71" s="11"/>
      <c r="C71" s="4"/>
      <c r="D71" s="4"/>
    </row>
    <row r="72" spans="2:4">
      <c r="B72" s="11"/>
      <c r="C72" s="4"/>
      <c r="D72" s="4"/>
    </row>
    <row r="73" spans="2:4">
      <c r="B73" s="11"/>
      <c r="C73" s="4"/>
      <c r="D73" s="4"/>
    </row>
    <row r="74" spans="2:4">
      <c r="B74" s="11"/>
      <c r="C74" s="4"/>
      <c r="D74" s="4"/>
    </row>
    <row r="75" spans="2:4">
      <c r="B75" s="11"/>
      <c r="C75" s="4"/>
      <c r="D75" s="4"/>
    </row>
    <row r="76" spans="2:4">
      <c r="B76" s="11"/>
      <c r="C76" s="4"/>
      <c r="D76" s="4"/>
    </row>
    <row r="77" spans="2:4">
      <c r="B77" s="11"/>
      <c r="C77" s="4"/>
      <c r="D77" s="4"/>
    </row>
    <row r="78" spans="2:4">
      <c r="B78" s="11"/>
      <c r="C78" s="4"/>
      <c r="D78" s="4"/>
    </row>
    <row r="79" spans="2:4">
      <c r="B79" s="11"/>
      <c r="C79" s="4"/>
      <c r="D79" s="4"/>
    </row>
    <row r="80" spans="2:4">
      <c r="B80" s="11"/>
      <c r="C80" s="4"/>
      <c r="D80" s="4"/>
    </row>
    <row r="81" spans="2:4">
      <c r="B81" s="11"/>
      <c r="C81" s="4"/>
      <c r="D81" s="4"/>
    </row>
    <row r="82" spans="2:4">
      <c r="B82" s="11"/>
      <c r="C82" s="4"/>
      <c r="D82" s="4"/>
    </row>
    <row r="83" spans="2:4">
      <c r="B83" s="11"/>
      <c r="C83" s="4"/>
      <c r="D83" s="4"/>
    </row>
    <row r="84" spans="2:4">
      <c r="B84" s="11"/>
      <c r="C84" s="4"/>
      <c r="D84" s="4"/>
    </row>
    <row r="85" spans="2:4">
      <c r="B85" s="11"/>
      <c r="C85" s="4"/>
      <c r="D85" s="4"/>
    </row>
    <row r="86" spans="2:4">
      <c r="B86" s="11"/>
      <c r="C86" s="4"/>
      <c r="D86" s="4"/>
    </row>
    <row r="87" spans="2:4">
      <c r="B87" s="11"/>
      <c r="C87" s="4"/>
      <c r="D87" s="4"/>
    </row>
    <row r="88" spans="2:4">
      <c r="B88" s="11"/>
      <c r="C88" s="4"/>
      <c r="D88" s="4"/>
    </row>
    <row r="89" spans="2:4">
      <c r="B89" s="11"/>
      <c r="C89" s="4"/>
      <c r="D89" s="4"/>
    </row>
    <row r="90" spans="2:4">
      <c r="B90" s="11"/>
      <c r="C90" s="4"/>
      <c r="D90" s="4"/>
    </row>
    <row r="91" spans="2:4">
      <c r="B91" s="11"/>
      <c r="C91" s="4"/>
      <c r="D91" s="4"/>
    </row>
    <row r="92" spans="2:4">
      <c r="B92" s="11"/>
      <c r="C92" s="4"/>
      <c r="D92" s="4"/>
    </row>
    <row r="93" spans="2:4">
      <c r="B93" s="11"/>
      <c r="C93" s="4"/>
      <c r="D93" s="4"/>
    </row>
    <row r="94" spans="2:4">
      <c r="B94" s="11"/>
      <c r="C94" s="4"/>
      <c r="D94" s="4"/>
    </row>
    <row r="95" spans="2:4">
      <c r="B95" s="11"/>
      <c r="C95" s="4"/>
      <c r="D95" s="4"/>
    </row>
    <row r="96" spans="2:4">
      <c r="B96" s="11"/>
      <c r="C96" s="4"/>
      <c r="D96" s="4"/>
    </row>
    <row r="97" spans="2:4">
      <c r="B97" s="11"/>
      <c r="C97" s="4"/>
      <c r="D97" s="4"/>
    </row>
    <row r="98" spans="2:4">
      <c r="B98" s="11"/>
      <c r="C98" s="4"/>
      <c r="D98" s="4"/>
    </row>
    <row r="99" spans="2:4">
      <c r="B99" s="11"/>
      <c r="C99" s="4"/>
      <c r="D99" s="4"/>
    </row>
    <row r="100" spans="2:4">
      <c r="B100" s="11"/>
      <c r="C100" s="4"/>
      <c r="D100" s="4"/>
    </row>
    <row r="101" spans="2:4">
      <c r="B101" s="11"/>
      <c r="C101" s="4"/>
      <c r="D101" s="4"/>
    </row>
    <row r="102" spans="2:4">
      <c r="B102" s="11"/>
      <c r="C102" s="4"/>
      <c r="D102" s="4"/>
    </row>
    <row r="103" spans="2:4">
      <c r="B103" s="11"/>
      <c r="C103" s="4"/>
      <c r="D103" s="4"/>
    </row>
    <row r="104" spans="2:4">
      <c r="B104" s="11"/>
      <c r="C104" s="4"/>
      <c r="D104" s="4"/>
    </row>
    <row r="105" spans="2:4">
      <c r="B105" s="11"/>
      <c r="C105" s="4"/>
      <c r="D105" s="4"/>
    </row>
    <row r="106" spans="2:4">
      <c r="B106" s="11"/>
      <c r="C106" s="4"/>
      <c r="D106" s="4"/>
    </row>
    <row r="107" spans="2:4">
      <c r="B107" s="11"/>
      <c r="C107" s="4"/>
      <c r="D107" s="4"/>
    </row>
    <row r="108" spans="2:4">
      <c r="B108" s="11"/>
      <c r="C108" s="4"/>
      <c r="D108" s="4"/>
    </row>
    <row r="109" spans="2:4">
      <c r="B109" s="11"/>
      <c r="C109" s="4"/>
      <c r="D109" s="4"/>
    </row>
    <row r="110" spans="2:4">
      <c r="B110" s="11"/>
      <c r="C110" s="4"/>
      <c r="D110" s="4"/>
    </row>
    <row r="111" spans="2:4">
      <c r="B111" s="11"/>
      <c r="C111" s="4"/>
      <c r="D111" s="4"/>
    </row>
    <row r="112" spans="2:4">
      <c r="B112" s="11"/>
      <c r="C112" s="4"/>
      <c r="D112" s="4"/>
    </row>
    <row r="113" spans="2:4">
      <c r="B113" s="11"/>
      <c r="C113" s="4"/>
      <c r="D113" s="4"/>
    </row>
    <row r="114" spans="2:4">
      <c r="B114" s="11"/>
      <c r="C114" s="4"/>
      <c r="D114" s="4"/>
    </row>
    <row r="115" spans="2:4">
      <c r="B115" s="11"/>
      <c r="C115" s="4"/>
      <c r="D115" s="4"/>
    </row>
    <row r="116" spans="2:4">
      <c r="B116" s="11"/>
      <c r="C116" s="4"/>
      <c r="D116" s="4"/>
    </row>
    <row r="117" spans="2:4">
      <c r="B117" s="11"/>
      <c r="C117" s="4"/>
      <c r="D117" s="4"/>
    </row>
    <row r="118" spans="2:4">
      <c r="B118" s="11"/>
      <c r="C118" s="4"/>
      <c r="D118" s="4"/>
    </row>
    <row r="119" spans="2:4">
      <c r="B119" s="11"/>
      <c r="C119" s="4"/>
      <c r="D119" s="4"/>
    </row>
    <row r="120" spans="2:4">
      <c r="B120" s="11"/>
      <c r="C120" s="4"/>
      <c r="D120" s="4"/>
    </row>
    <row r="121" spans="2:4">
      <c r="B121" s="11"/>
      <c r="C121" s="4"/>
      <c r="D121" s="4"/>
    </row>
    <row r="122" spans="2:4">
      <c r="B122" s="11"/>
      <c r="C122" s="4"/>
      <c r="D122" s="4"/>
    </row>
    <row r="123" spans="2:4">
      <c r="B123" s="11"/>
      <c r="C123" s="4"/>
      <c r="D123" s="4"/>
    </row>
    <row r="124" spans="2:4">
      <c r="B124" s="11"/>
      <c r="C124" s="4"/>
      <c r="D124" s="4"/>
    </row>
    <row r="125" spans="2:4">
      <c r="B125" s="11"/>
      <c r="C125" s="4"/>
      <c r="D125" s="4"/>
    </row>
    <row r="126" spans="2:4">
      <c r="B126" s="11"/>
      <c r="C126" s="4"/>
      <c r="D126" s="4"/>
    </row>
    <row r="127" spans="2:4">
      <c r="B127" s="11"/>
      <c r="C127" s="4"/>
      <c r="D127" s="4"/>
    </row>
    <row r="128" spans="2:4">
      <c r="B128" s="11"/>
      <c r="C128" s="4"/>
      <c r="D128" s="4"/>
    </row>
    <row r="129" spans="2:4">
      <c r="B129" s="11"/>
      <c r="C129" s="4"/>
      <c r="D129" s="4"/>
    </row>
  </sheetData>
  <conditionalFormatting sqref="B$1:B$1048576">
    <cfRule type="duplicateValues" dxfId="0" priority="1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N243"/>
  <sheetViews>
    <sheetView workbookViewId="0">
      <selection activeCell="E31" sqref="E31"/>
    </sheetView>
  </sheetViews>
  <sheetFormatPr defaultColWidth="9" defaultRowHeight="14.25"/>
  <cols>
    <col min="1" max="1" width="9.625" customWidth="1"/>
    <col min="2" max="2" width="11.5" customWidth="1"/>
    <col min="3" max="3" width="16" customWidth="1"/>
    <col min="5" max="5" width="47.375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ht="15" spans="1:12">
      <c r="A1" s="1" t="s">
        <v>11</v>
      </c>
      <c r="B1" s="1" t="s">
        <v>637</v>
      </c>
      <c r="C1" s="1" t="s">
        <v>154</v>
      </c>
      <c r="D1" s="1" t="s">
        <v>191</v>
      </c>
      <c r="E1" s="1" t="s">
        <v>192</v>
      </c>
      <c r="F1" s="1" t="s">
        <v>638</v>
      </c>
      <c r="G1" s="1" t="s">
        <v>639</v>
      </c>
      <c r="H1" s="1" t="s">
        <v>640</v>
      </c>
      <c r="I1" s="1" t="s">
        <v>641</v>
      </c>
      <c r="J1" s="1" t="s">
        <v>642</v>
      </c>
      <c r="K1" s="1" t="s">
        <v>643</v>
      </c>
      <c r="L1" s="1" t="s">
        <v>644</v>
      </c>
    </row>
    <row r="2" spans="1:12">
      <c r="A2" t="s">
        <v>58</v>
      </c>
      <c r="B2" t="s">
        <v>58</v>
      </c>
      <c r="C2" t="s">
        <v>173</v>
      </c>
      <c r="D2" t="s">
        <v>197</v>
      </c>
      <c r="E2" t="s">
        <v>59</v>
      </c>
      <c r="F2" t="s">
        <v>58</v>
      </c>
      <c r="G2" t="s">
        <v>645</v>
      </c>
      <c r="H2" t="s">
        <v>58</v>
      </c>
      <c r="I2" t="s">
        <v>645</v>
      </c>
      <c r="J2" t="s">
        <v>58</v>
      </c>
      <c r="K2" t="s">
        <v>645</v>
      </c>
      <c r="L2" t="s">
        <v>58</v>
      </c>
    </row>
    <row r="3" ht="17.25" customHeight="1" spans="1:12">
      <c r="A3" s="2" t="s">
        <v>646</v>
      </c>
      <c r="B3" s="2" t="s">
        <v>647</v>
      </c>
      <c r="C3" s="2" t="s">
        <v>175</v>
      </c>
      <c r="D3" s="2" t="s">
        <v>648</v>
      </c>
      <c r="E3" s="2" t="s">
        <v>201</v>
      </c>
      <c r="F3" s="2" t="s">
        <v>649</v>
      </c>
      <c r="G3" s="2" t="s">
        <v>650</v>
      </c>
      <c r="H3" s="2" t="s">
        <v>651</v>
      </c>
      <c r="I3" s="2" t="s">
        <v>652</v>
      </c>
      <c r="J3" s="2" t="s">
        <v>653</v>
      </c>
      <c r="K3" s="2" t="s">
        <v>654</v>
      </c>
      <c r="L3" s="2" t="s">
        <v>655</v>
      </c>
    </row>
    <row r="4" ht="17.45" customHeight="1" spans="1:12">
      <c r="A4" s="3">
        <f t="shared" ref="A4:A67" si="0">B4*10+D4</f>
        <v>300031</v>
      </c>
      <c r="B4" s="4">
        <v>30003</v>
      </c>
      <c r="C4" s="5" t="s">
        <v>656</v>
      </c>
      <c r="D4" s="3">
        <v>1</v>
      </c>
      <c r="E4" s="3" t="str">
        <f t="shared" ref="E4:E15" si="1">G4&amp;H4&amp;"、"&amp;I4&amp;J4&amp;"、"&amp;K4&amp;L4</f>
        <v>金币600、钻石50、绿色基础材料10</v>
      </c>
      <c r="F4" s="3">
        <v>1</v>
      </c>
      <c r="G4" s="3" t="s">
        <v>657</v>
      </c>
      <c r="H4" s="3">
        <v>600</v>
      </c>
      <c r="I4" s="3" t="s">
        <v>238</v>
      </c>
      <c r="J4" s="3">
        <v>50</v>
      </c>
      <c r="K4" s="5" t="s">
        <v>658</v>
      </c>
      <c r="L4" s="3">
        <v>10</v>
      </c>
    </row>
    <row r="5" ht="17.45" customHeight="1" spans="1:12">
      <c r="A5" s="3">
        <f t="shared" si="0"/>
        <v>300032</v>
      </c>
      <c r="B5" s="4">
        <v>30003</v>
      </c>
      <c r="C5" s="5" t="s">
        <v>656</v>
      </c>
      <c r="D5" s="3">
        <v>2</v>
      </c>
      <c r="E5" s="3" t="str">
        <f t="shared" si="1"/>
        <v>寄灵人抽卡券1、钻石100、绿色基础材料20</v>
      </c>
      <c r="F5" s="3">
        <v>2</v>
      </c>
      <c r="G5" s="5" t="s">
        <v>659</v>
      </c>
      <c r="H5" s="3">
        <v>1</v>
      </c>
      <c r="I5" s="3" t="s">
        <v>238</v>
      </c>
      <c r="J5" s="3">
        <v>100</v>
      </c>
      <c r="K5" s="5" t="s">
        <v>658</v>
      </c>
      <c r="L5" s="3">
        <v>20</v>
      </c>
    </row>
    <row r="6" ht="17.45" customHeight="1" spans="1:12">
      <c r="A6" s="3">
        <f t="shared" si="0"/>
        <v>300033</v>
      </c>
      <c r="B6" s="4">
        <v>30003</v>
      </c>
      <c r="C6" s="5" t="s">
        <v>656</v>
      </c>
      <c r="D6" s="3">
        <v>3</v>
      </c>
      <c r="E6" s="3" t="str">
        <f t="shared" si="1"/>
        <v>寄灵人抽卡券2、守护灵抽卡券3、绿色基础材料30</v>
      </c>
      <c r="F6" s="3">
        <v>3</v>
      </c>
      <c r="G6" s="5" t="s">
        <v>659</v>
      </c>
      <c r="H6" s="3">
        <v>2</v>
      </c>
      <c r="I6" s="5" t="s">
        <v>660</v>
      </c>
      <c r="J6" s="3">
        <v>3</v>
      </c>
      <c r="K6" s="5" t="s">
        <v>658</v>
      </c>
      <c r="L6" s="3">
        <v>30</v>
      </c>
    </row>
    <row r="7" ht="17.45" customHeight="1" spans="1:14">
      <c r="A7" s="3">
        <f t="shared" si="0"/>
        <v>500111</v>
      </c>
      <c r="B7" s="4">
        <v>50011</v>
      </c>
      <c r="C7" s="5" t="s">
        <v>656</v>
      </c>
      <c r="D7" s="3">
        <v>1</v>
      </c>
      <c r="E7" s="3" t="str">
        <f t="shared" si="1"/>
        <v>金币720、钻石50、绿色基础材料30</v>
      </c>
      <c r="F7" s="3">
        <v>1</v>
      </c>
      <c r="G7" s="3" t="s">
        <v>657</v>
      </c>
      <c r="H7" s="3">
        <v>720</v>
      </c>
      <c r="I7" s="3" t="s">
        <v>238</v>
      </c>
      <c r="J7" s="3">
        <v>50</v>
      </c>
      <c r="K7" s="5" t="s">
        <v>658</v>
      </c>
      <c r="L7" s="3">
        <v>30</v>
      </c>
      <c r="N7" s="6"/>
    </row>
    <row r="8" ht="17.45" customHeight="1" spans="1:14">
      <c r="A8" s="3">
        <f t="shared" si="0"/>
        <v>500112</v>
      </c>
      <c r="B8" s="4">
        <v>50011</v>
      </c>
      <c r="C8" s="5" t="s">
        <v>656</v>
      </c>
      <c r="D8" s="3">
        <v>2</v>
      </c>
      <c r="E8" s="3" t="str">
        <f t="shared" si="1"/>
        <v>寄灵人抽卡券1、钻石100、绿色基础材料40</v>
      </c>
      <c r="F8" s="3">
        <v>2</v>
      </c>
      <c r="G8" s="5" t="s">
        <v>659</v>
      </c>
      <c r="H8" s="3">
        <v>1</v>
      </c>
      <c r="I8" s="3" t="s">
        <v>238</v>
      </c>
      <c r="J8" s="3">
        <v>100</v>
      </c>
      <c r="K8" s="5" t="s">
        <v>658</v>
      </c>
      <c r="L8" s="3">
        <v>40</v>
      </c>
      <c r="N8" s="6"/>
    </row>
    <row r="9" ht="17.45" customHeight="1" spans="1:14">
      <c r="A9" s="3">
        <f t="shared" si="0"/>
        <v>500113</v>
      </c>
      <c r="B9" s="4">
        <v>50011</v>
      </c>
      <c r="C9" s="5" t="s">
        <v>656</v>
      </c>
      <c r="D9" s="3">
        <v>3</v>
      </c>
      <c r="E9" s="3" t="str">
        <f t="shared" si="1"/>
        <v>寄灵人抽卡券2、守护灵抽卡券3、绿色基础材料50</v>
      </c>
      <c r="F9" s="3">
        <v>3</v>
      </c>
      <c r="G9" s="5" t="s">
        <v>659</v>
      </c>
      <c r="H9" s="3">
        <v>2</v>
      </c>
      <c r="I9" s="5" t="s">
        <v>660</v>
      </c>
      <c r="J9" s="3">
        <v>3</v>
      </c>
      <c r="K9" s="5" t="s">
        <v>658</v>
      </c>
      <c r="L9" s="3">
        <v>50</v>
      </c>
      <c r="N9" s="6"/>
    </row>
    <row r="10" ht="17.45" customHeight="1" spans="1:14">
      <c r="A10" s="3">
        <f t="shared" si="0"/>
        <v>600071</v>
      </c>
      <c r="B10" s="4">
        <v>60007</v>
      </c>
      <c r="C10" s="5" t="s">
        <v>656</v>
      </c>
      <c r="D10" s="3">
        <v>1</v>
      </c>
      <c r="E10" s="3" t="str">
        <f t="shared" si="1"/>
        <v>金币960、钻石50、绿色基础材料70</v>
      </c>
      <c r="F10" s="3">
        <v>1</v>
      </c>
      <c r="G10" s="3" t="s">
        <v>657</v>
      </c>
      <c r="H10" s="3">
        <v>960</v>
      </c>
      <c r="I10" s="3" t="s">
        <v>238</v>
      </c>
      <c r="J10" s="3">
        <v>50</v>
      </c>
      <c r="K10" s="5" t="s">
        <v>658</v>
      </c>
      <c r="L10" s="3">
        <v>70</v>
      </c>
      <c r="N10" s="6"/>
    </row>
    <row r="11" ht="17.45" customHeight="1" spans="1:12">
      <c r="A11" s="3">
        <f t="shared" si="0"/>
        <v>600072</v>
      </c>
      <c r="B11" s="4">
        <v>60007</v>
      </c>
      <c r="C11" s="5" t="s">
        <v>656</v>
      </c>
      <c r="D11" s="3">
        <v>2</v>
      </c>
      <c r="E11" s="3" t="str">
        <f t="shared" si="1"/>
        <v>寄灵人抽卡券1、钻石100、绿色基础材料130</v>
      </c>
      <c r="F11" s="3">
        <v>2</v>
      </c>
      <c r="G11" s="5" t="s">
        <v>659</v>
      </c>
      <c r="H11" s="3">
        <v>1</v>
      </c>
      <c r="I11" s="3" t="s">
        <v>238</v>
      </c>
      <c r="J11" s="3">
        <v>100</v>
      </c>
      <c r="K11" s="5" t="s">
        <v>658</v>
      </c>
      <c r="L11" s="3">
        <v>130</v>
      </c>
    </row>
    <row r="12" ht="17.45" customHeight="1" spans="1:12">
      <c r="A12" s="3">
        <f t="shared" si="0"/>
        <v>600073</v>
      </c>
      <c r="B12" s="4">
        <v>60007</v>
      </c>
      <c r="C12" s="5" t="s">
        <v>656</v>
      </c>
      <c r="D12" s="3">
        <v>3</v>
      </c>
      <c r="E12" s="3" t="str">
        <f t="shared" si="1"/>
        <v>寄灵人抽卡券2、守护灵抽卡券3、初级三才宝箱25</v>
      </c>
      <c r="F12" s="3">
        <v>3</v>
      </c>
      <c r="G12" s="5" t="s">
        <v>659</v>
      </c>
      <c r="H12" s="3">
        <v>2</v>
      </c>
      <c r="I12" s="5" t="s">
        <v>660</v>
      </c>
      <c r="J12" s="3">
        <v>3</v>
      </c>
      <c r="K12" s="5" t="s">
        <v>661</v>
      </c>
      <c r="L12" s="3">
        <v>25</v>
      </c>
    </row>
    <row r="13" ht="17.45" customHeight="1" spans="1:12">
      <c r="A13" s="3">
        <f t="shared" si="0"/>
        <v>600221</v>
      </c>
      <c r="B13" s="4">
        <v>60022</v>
      </c>
      <c r="C13" s="5" t="s">
        <v>656</v>
      </c>
      <c r="D13" s="3">
        <v>1</v>
      </c>
      <c r="E13" s="3" t="str">
        <f t="shared" si="1"/>
        <v>金币1080、钻石50、蓝色基础材料70</v>
      </c>
      <c r="F13" s="3">
        <v>1</v>
      </c>
      <c r="G13" s="3" t="s">
        <v>657</v>
      </c>
      <c r="H13" s="3">
        <v>1080</v>
      </c>
      <c r="I13" s="3" t="s">
        <v>238</v>
      </c>
      <c r="J13" s="3">
        <v>50</v>
      </c>
      <c r="K13" s="5" t="s">
        <v>662</v>
      </c>
      <c r="L13" s="3">
        <v>70</v>
      </c>
    </row>
    <row r="14" ht="17.45" customHeight="1" spans="1:12">
      <c r="A14" s="3">
        <f t="shared" si="0"/>
        <v>600222</v>
      </c>
      <c r="B14" s="4">
        <v>60022</v>
      </c>
      <c r="C14" s="5" t="s">
        <v>656</v>
      </c>
      <c r="D14" s="3">
        <v>2</v>
      </c>
      <c r="E14" s="3" t="str">
        <f t="shared" si="1"/>
        <v>寄灵人抽卡券1、钻石100、蓝色基础材料90</v>
      </c>
      <c r="F14" s="3">
        <v>2</v>
      </c>
      <c r="G14" s="5" t="s">
        <v>659</v>
      </c>
      <c r="H14" s="3">
        <v>1</v>
      </c>
      <c r="I14" s="3" t="s">
        <v>238</v>
      </c>
      <c r="J14" s="3">
        <v>100</v>
      </c>
      <c r="K14" s="5" t="s">
        <v>662</v>
      </c>
      <c r="L14" s="3">
        <v>90</v>
      </c>
    </row>
    <row r="15" ht="17.45" customHeight="1" spans="1:12">
      <c r="A15" s="3">
        <f t="shared" si="0"/>
        <v>600223</v>
      </c>
      <c r="B15" s="4">
        <v>60022</v>
      </c>
      <c r="C15" s="5" t="s">
        <v>656</v>
      </c>
      <c r="D15" s="3">
        <v>3</v>
      </c>
      <c r="E15" s="3" t="str">
        <f t="shared" si="1"/>
        <v>寄灵人抽卡券2、守护灵抽卡券3、初级三才宝箱60</v>
      </c>
      <c r="F15" s="3">
        <v>3</v>
      </c>
      <c r="G15" s="5" t="s">
        <v>659</v>
      </c>
      <c r="H15" s="3">
        <v>2</v>
      </c>
      <c r="I15" s="5" t="s">
        <v>660</v>
      </c>
      <c r="J15" s="3">
        <v>3</v>
      </c>
      <c r="K15" s="5" t="s">
        <v>661</v>
      </c>
      <c r="L15" s="3">
        <v>60</v>
      </c>
    </row>
    <row r="16" ht="17.45" customHeight="1" spans="1:12">
      <c r="A16" s="3">
        <f t="shared" si="0"/>
        <v>600351</v>
      </c>
      <c r="B16" s="6">
        <v>60035</v>
      </c>
      <c r="C16" s="5" t="s">
        <v>656</v>
      </c>
      <c r="D16" s="3">
        <v>1</v>
      </c>
      <c r="E16" s="3" t="str">
        <f t="shared" ref="E16:E75" si="2">G16&amp;H16&amp;"、"&amp;I16&amp;J16&amp;"、"&amp;K16&amp;L16</f>
        <v>金币600、钻石50、绿色基础材料10</v>
      </c>
      <c r="F16" s="3">
        <v>1</v>
      </c>
      <c r="G16" s="3" t="s">
        <v>657</v>
      </c>
      <c r="H16" s="3">
        <v>600</v>
      </c>
      <c r="I16" s="3" t="s">
        <v>238</v>
      </c>
      <c r="J16" s="3">
        <v>50</v>
      </c>
      <c r="K16" s="5" t="s">
        <v>658</v>
      </c>
      <c r="L16" s="3">
        <v>10</v>
      </c>
    </row>
    <row r="17" ht="17.45" customHeight="1" spans="1:12">
      <c r="A17" s="3">
        <f t="shared" si="0"/>
        <v>600352</v>
      </c>
      <c r="B17" s="6">
        <v>60035</v>
      </c>
      <c r="C17" s="5" t="s">
        <v>656</v>
      </c>
      <c r="D17" s="3">
        <v>2</v>
      </c>
      <c r="E17" s="3" t="str">
        <f t="shared" si="2"/>
        <v>寄灵人抽卡券1、钻石100、绿色基础材料20</v>
      </c>
      <c r="F17" s="3">
        <v>2</v>
      </c>
      <c r="G17" s="5" t="s">
        <v>659</v>
      </c>
      <c r="H17" s="3">
        <v>1</v>
      </c>
      <c r="I17" s="3" t="s">
        <v>238</v>
      </c>
      <c r="J17" s="3">
        <v>100</v>
      </c>
      <c r="K17" s="5" t="s">
        <v>658</v>
      </c>
      <c r="L17" s="3">
        <v>20</v>
      </c>
    </row>
    <row r="18" ht="17.45" customHeight="1" spans="1:12">
      <c r="A18" s="3">
        <f t="shared" si="0"/>
        <v>600353</v>
      </c>
      <c r="B18" s="6">
        <v>60035</v>
      </c>
      <c r="C18" s="5" t="s">
        <v>656</v>
      </c>
      <c r="D18" s="3">
        <v>3</v>
      </c>
      <c r="E18" s="3" t="str">
        <f t="shared" si="2"/>
        <v>寄灵人抽卡券2、守护灵抽卡券3、绿色基础材料30</v>
      </c>
      <c r="F18" s="3">
        <v>3</v>
      </c>
      <c r="G18" s="5" t="s">
        <v>659</v>
      </c>
      <c r="H18" s="3">
        <v>2</v>
      </c>
      <c r="I18" s="5" t="s">
        <v>660</v>
      </c>
      <c r="J18" s="3">
        <v>3</v>
      </c>
      <c r="K18" s="5" t="s">
        <v>658</v>
      </c>
      <c r="L18" s="3">
        <v>30</v>
      </c>
    </row>
    <row r="19" ht="17.45" customHeight="1" spans="1:12">
      <c r="A19" s="3">
        <f t="shared" si="0"/>
        <v>600431</v>
      </c>
      <c r="B19" s="6">
        <v>60043</v>
      </c>
      <c r="C19" s="5" t="s">
        <v>656</v>
      </c>
      <c r="D19" s="3">
        <v>1</v>
      </c>
      <c r="E19" s="3" t="str">
        <f t="shared" si="2"/>
        <v>金币720、钻石50、绿色基础材料30</v>
      </c>
      <c r="F19" s="3">
        <v>1</v>
      </c>
      <c r="G19" s="3" t="s">
        <v>657</v>
      </c>
      <c r="H19" s="3">
        <v>720</v>
      </c>
      <c r="I19" s="3" t="s">
        <v>238</v>
      </c>
      <c r="J19" s="3">
        <v>50</v>
      </c>
      <c r="K19" s="5" t="s">
        <v>658</v>
      </c>
      <c r="L19" s="3">
        <v>30</v>
      </c>
    </row>
    <row r="20" ht="17.45" customHeight="1" spans="1:12">
      <c r="A20" s="3">
        <f t="shared" si="0"/>
        <v>600432</v>
      </c>
      <c r="B20" s="6">
        <v>60043</v>
      </c>
      <c r="C20" s="5" t="s">
        <v>656</v>
      </c>
      <c r="D20" s="3">
        <v>2</v>
      </c>
      <c r="E20" s="3" t="str">
        <f t="shared" si="2"/>
        <v>寄灵人抽卡券1、钻石100、绿色基础材料40</v>
      </c>
      <c r="F20" s="3">
        <v>2</v>
      </c>
      <c r="G20" s="5" t="s">
        <v>659</v>
      </c>
      <c r="H20" s="3">
        <v>1</v>
      </c>
      <c r="I20" s="3" t="s">
        <v>238</v>
      </c>
      <c r="J20" s="3">
        <v>100</v>
      </c>
      <c r="K20" s="5" t="s">
        <v>658</v>
      </c>
      <c r="L20" s="3">
        <v>40</v>
      </c>
    </row>
    <row r="21" ht="17.45" customHeight="1" spans="1:12">
      <c r="A21" s="3">
        <f t="shared" si="0"/>
        <v>600433</v>
      </c>
      <c r="B21" s="6">
        <v>60043</v>
      </c>
      <c r="C21" s="5" t="s">
        <v>656</v>
      </c>
      <c r="D21" s="3">
        <v>3</v>
      </c>
      <c r="E21" s="3" t="str">
        <f t="shared" si="2"/>
        <v>寄灵人抽卡券2、守护灵抽卡券3、绿色基础材料50</v>
      </c>
      <c r="F21" s="3">
        <v>3</v>
      </c>
      <c r="G21" s="5" t="s">
        <v>659</v>
      </c>
      <c r="H21" s="3">
        <v>2</v>
      </c>
      <c r="I21" s="5" t="s">
        <v>660</v>
      </c>
      <c r="J21" s="3">
        <v>3</v>
      </c>
      <c r="K21" s="5" t="s">
        <v>658</v>
      </c>
      <c r="L21" s="3">
        <v>50</v>
      </c>
    </row>
    <row r="22" ht="17.45" customHeight="1" spans="1:12">
      <c r="A22" s="3">
        <f t="shared" si="0"/>
        <v>700311</v>
      </c>
      <c r="B22" s="6">
        <v>70031</v>
      </c>
      <c r="C22" s="5" t="s">
        <v>656</v>
      </c>
      <c r="D22" s="3">
        <v>1</v>
      </c>
      <c r="E22" s="3" t="str">
        <f t="shared" si="2"/>
        <v>金币960、钻石50、绿色基础材料70</v>
      </c>
      <c r="F22" s="3">
        <v>1</v>
      </c>
      <c r="G22" s="3" t="s">
        <v>657</v>
      </c>
      <c r="H22" s="3">
        <v>960</v>
      </c>
      <c r="I22" s="3" t="s">
        <v>238</v>
      </c>
      <c r="J22" s="3">
        <v>50</v>
      </c>
      <c r="K22" s="5" t="s">
        <v>658</v>
      </c>
      <c r="L22" s="3">
        <v>70</v>
      </c>
    </row>
    <row r="23" ht="17.45" customHeight="1" spans="1:12">
      <c r="A23" s="3">
        <f t="shared" si="0"/>
        <v>700312</v>
      </c>
      <c r="B23" s="6">
        <v>70031</v>
      </c>
      <c r="C23" s="5" t="s">
        <v>656</v>
      </c>
      <c r="D23" s="3">
        <v>2</v>
      </c>
      <c r="E23" s="3" t="str">
        <f t="shared" si="2"/>
        <v>寄灵人抽卡券1、钻石100、绿色基础材料130</v>
      </c>
      <c r="F23" s="3">
        <v>2</v>
      </c>
      <c r="G23" s="5" t="s">
        <v>659</v>
      </c>
      <c r="H23" s="3">
        <v>1</v>
      </c>
      <c r="I23" s="3" t="s">
        <v>238</v>
      </c>
      <c r="J23" s="3">
        <v>100</v>
      </c>
      <c r="K23" s="5" t="s">
        <v>658</v>
      </c>
      <c r="L23" s="3">
        <v>130</v>
      </c>
    </row>
    <row r="24" ht="17.45" customHeight="1" spans="1:12">
      <c r="A24" s="3">
        <f t="shared" si="0"/>
        <v>700313</v>
      </c>
      <c r="B24" s="6">
        <v>70031</v>
      </c>
      <c r="C24" s="5" t="s">
        <v>656</v>
      </c>
      <c r="D24" s="3">
        <v>3</v>
      </c>
      <c r="E24" s="3" t="str">
        <f t="shared" si="2"/>
        <v>寄灵人抽卡券2、守护灵抽卡券3、初级三才宝箱25</v>
      </c>
      <c r="F24" s="3">
        <v>3</v>
      </c>
      <c r="G24" s="5" t="s">
        <v>659</v>
      </c>
      <c r="H24" s="3">
        <v>2</v>
      </c>
      <c r="I24" s="5" t="s">
        <v>660</v>
      </c>
      <c r="J24" s="3">
        <v>3</v>
      </c>
      <c r="K24" s="5" t="s">
        <v>661</v>
      </c>
      <c r="L24" s="3">
        <v>25</v>
      </c>
    </row>
    <row r="25" ht="17.45" customHeight="1" spans="1:12">
      <c r="A25" s="3">
        <f t="shared" si="0"/>
        <v>800171</v>
      </c>
      <c r="B25" s="6">
        <v>80017</v>
      </c>
      <c r="C25" s="5" t="s">
        <v>656</v>
      </c>
      <c r="D25" s="3">
        <v>1</v>
      </c>
      <c r="E25" s="3" t="str">
        <f t="shared" si="2"/>
        <v>金币1080、钻石50、蓝色基础材料70</v>
      </c>
      <c r="F25" s="3">
        <v>1</v>
      </c>
      <c r="G25" s="3" t="s">
        <v>657</v>
      </c>
      <c r="H25" s="3">
        <v>1080</v>
      </c>
      <c r="I25" s="3" t="s">
        <v>238</v>
      </c>
      <c r="J25" s="3">
        <v>50</v>
      </c>
      <c r="K25" s="5" t="s">
        <v>662</v>
      </c>
      <c r="L25" s="3">
        <v>70</v>
      </c>
    </row>
    <row r="26" ht="17.45" customHeight="1" spans="1:12">
      <c r="A26" s="3">
        <f t="shared" si="0"/>
        <v>800172</v>
      </c>
      <c r="B26" s="6">
        <v>80017</v>
      </c>
      <c r="C26" s="5" t="s">
        <v>656</v>
      </c>
      <c r="D26" s="3">
        <v>2</v>
      </c>
      <c r="E26" s="3" t="str">
        <f t="shared" si="2"/>
        <v>寄灵人抽卡券1、钻石100、蓝色基础材料90</v>
      </c>
      <c r="F26" s="3">
        <v>2</v>
      </c>
      <c r="G26" s="5" t="s">
        <v>659</v>
      </c>
      <c r="H26" s="3">
        <v>1</v>
      </c>
      <c r="I26" s="3" t="s">
        <v>238</v>
      </c>
      <c r="J26" s="3">
        <v>100</v>
      </c>
      <c r="K26" s="5" t="s">
        <v>662</v>
      </c>
      <c r="L26" s="3">
        <v>90</v>
      </c>
    </row>
    <row r="27" ht="17.45" customHeight="1" spans="1:12">
      <c r="A27" s="3">
        <f t="shared" si="0"/>
        <v>800173</v>
      </c>
      <c r="B27" s="6">
        <v>80017</v>
      </c>
      <c r="C27" s="5" t="s">
        <v>656</v>
      </c>
      <c r="D27" s="3">
        <v>3</v>
      </c>
      <c r="E27" s="3" t="str">
        <f t="shared" si="2"/>
        <v>寄灵人抽卡券2、守护灵抽卡券3、初级三才宝箱60</v>
      </c>
      <c r="F27" s="3">
        <v>3</v>
      </c>
      <c r="G27" s="5" t="s">
        <v>659</v>
      </c>
      <c r="H27" s="3">
        <v>2</v>
      </c>
      <c r="I27" s="5" t="s">
        <v>660</v>
      </c>
      <c r="J27" s="3">
        <v>3</v>
      </c>
      <c r="K27" s="5" t="s">
        <v>661</v>
      </c>
      <c r="L27" s="3">
        <v>60</v>
      </c>
    </row>
    <row r="28" ht="17.45" customHeight="1" spans="1:12">
      <c r="A28" s="3">
        <f t="shared" si="0"/>
        <v>800601</v>
      </c>
      <c r="B28" s="6">
        <v>80060</v>
      </c>
      <c r="C28" s="5" t="s">
        <v>656</v>
      </c>
      <c r="D28" s="3">
        <v>1</v>
      </c>
      <c r="E28" s="3" t="str">
        <f t="shared" si="2"/>
        <v>金币600、钻石50、绿色基础材料10</v>
      </c>
      <c r="F28" s="3">
        <v>1</v>
      </c>
      <c r="G28" s="3" t="s">
        <v>657</v>
      </c>
      <c r="H28" s="3">
        <v>600</v>
      </c>
      <c r="I28" s="3" t="s">
        <v>238</v>
      </c>
      <c r="J28" s="3">
        <v>50</v>
      </c>
      <c r="K28" s="5" t="s">
        <v>658</v>
      </c>
      <c r="L28" s="3">
        <v>10</v>
      </c>
    </row>
    <row r="29" ht="17.45" customHeight="1" spans="1:12">
      <c r="A29" s="3">
        <f t="shared" si="0"/>
        <v>800602</v>
      </c>
      <c r="B29" s="6">
        <v>80060</v>
      </c>
      <c r="C29" s="5" t="s">
        <v>656</v>
      </c>
      <c r="D29" s="3">
        <v>2</v>
      </c>
      <c r="E29" s="3" t="str">
        <f t="shared" si="2"/>
        <v>寄灵人抽卡券1、钻石100、绿色基础材料20</v>
      </c>
      <c r="F29" s="3">
        <v>2</v>
      </c>
      <c r="G29" s="5" t="s">
        <v>659</v>
      </c>
      <c r="H29" s="3">
        <v>1</v>
      </c>
      <c r="I29" s="3" t="s">
        <v>238</v>
      </c>
      <c r="J29" s="3">
        <v>100</v>
      </c>
      <c r="K29" s="5" t="s">
        <v>658</v>
      </c>
      <c r="L29" s="3">
        <v>20</v>
      </c>
    </row>
    <row r="30" ht="17.45" customHeight="1" spans="1:12">
      <c r="A30" s="3">
        <f t="shared" si="0"/>
        <v>800603</v>
      </c>
      <c r="B30" s="6">
        <v>80060</v>
      </c>
      <c r="C30" s="5" t="s">
        <v>656</v>
      </c>
      <c r="D30" s="3">
        <v>3</v>
      </c>
      <c r="E30" s="3" t="str">
        <f t="shared" si="2"/>
        <v>寄灵人抽卡券2、守护灵抽卡券3、绿色基础材料30</v>
      </c>
      <c r="F30" s="3">
        <v>3</v>
      </c>
      <c r="G30" s="5" t="s">
        <v>659</v>
      </c>
      <c r="H30" s="3">
        <v>2</v>
      </c>
      <c r="I30" s="5" t="s">
        <v>660</v>
      </c>
      <c r="J30" s="3">
        <v>3</v>
      </c>
      <c r="K30" s="5" t="s">
        <v>658</v>
      </c>
      <c r="L30" s="3">
        <v>30</v>
      </c>
    </row>
    <row r="31" ht="17.45" customHeight="1" spans="1:12">
      <c r="A31" s="3">
        <f t="shared" si="0"/>
        <v>900111</v>
      </c>
      <c r="B31" s="6">
        <v>90011</v>
      </c>
      <c r="C31" s="5" t="s">
        <v>656</v>
      </c>
      <c r="D31" s="3">
        <v>1</v>
      </c>
      <c r="E31" s="3" t="str">
        <f t="shared" si="2"/>
        <v>金币720、钻石50、绿色基础材料30</v>
      </c>
      <c r="F31" s="3">
        <v>1</v>
      </c>
      <c r="G31" s="3" t="s">
        <v>657</v>
      </c>
      <c r="H31" s="3">
        <v>720</v>
      </c>
      <c r="I31" s="3" t="s">
        <v>238</v>
      </c>
      <c r="J31" s="3">
        <v>50</v>
      </c>
      <c r="K31" s="5" t="s">
        <v>658</v>
      </c>
      <c r="L31" s="3">
        <v>30</v>
      </c>
    </row>
    <row r="32" ht="17.45" customHeight="1" spans="1:12">
      <c r="A32" s="3">
        <f t="shared" si="0"/>
        <v>900112</v>
      </c>
      <c r="B32" s="6">
        <v>90011</v>
      </c>
      <c r="C32" s="5" t="s">
        <v>656</v>
      </c>
      <c r="D32" s="3">
        <v>2</v>
      </c>
      <c r="E32" s="3" t="str">
        <f t="shared" si="2"/>
        <v>寄灵人抽卡券1、钻石100、绿色基础材料40</v>
      </c>
      <c r="F32" s="3">
        <v>2</v>
      </c>
      <c r="G32" s="5" t="s">
        <v>659</v>
      </c>
      <c r="H32" s="3">
        <v>1</v>
      </c>
      <c r="I32" s="3" t="s">
        <v>238</v>
      </c>
      <c r="J32" s="3">
        <v>100</v>
      </c>
      <c r="K32" s="5" t="s">
        <v>658</v>
      </c>
      <c r="L32" s="3">
        <v>40</v>
      </c>
    </row>
    <row r="33" ht="17.45" customHeight="1" spans="1:12">
      <c r="A33" s="3">
        <f t="shared" si="0"/>
        <v>900113</v>
      </c>
      <c r="B33" s="6">
        <v>90011</v>
      </c>
      <c r="C33" s="5" t="s">
        <v>656</v>
      </c>
      <c r="D33" s="3">
        <v>3</v>
      </c>
      <c r="E33" s="3" t="str">
        <f t="shared" si="2"/>
        <v>寄灵人抽卡券2、守护灵抽卡券3、绿色基础材料50</v>
      </c>
      <c r="F33" s="3">
        <v>3</v>
      </c>
      <c r="G33" s="5" t="s">
        <v>659</v>
      </c>
      <c r="H33" s="3">
        <v>2</v>
      </c>
      <c r="I33" s="5" t="s">
        <v>660</v>
      </c>
      <c r="J33" s="3">
        <v>3</v>
      </c>
      <c r="K33" s="5" t="s">
        <v>658</v>
      </c>
      <c r="L33" s="3">
        <v>50</v>
      </c>
    </row>
    <row r="34" ht="17.45" customHeight="1" spans="1:12">
      <c r="A34" s="3">
        <f t="shared" si="0"/>
        <v>900481</v>
      </c>
      <c r="B34" s="6">
        <v>90048</v>
      </c>
      <c r="C34" s="5" t="s">
        <v>656</v>
      </c>
      <c r="D34" s="3">
        <v>1</v>
      </c>
      <c r="E34" s="3" t="str">
        <f t="shared" si="2"/>
        <v>金币960、钻石50、绿色基础材料70</v>
      </c>
      <c r="F34" s="3">
        <v>1</v>
      </c>
      <c r="G34" s="3" t="s">
        <v>657</v>
      </c>
      <c r="H34" s="3">
        <v>960</v>
      </c>
      <c r="I34" s="3" t="s">
        <v>238</v>
      </c>
      <c r="J34" s="3">
        <v>50</v>
      </c>
      <c r="K34" s="5" t="s">
        <v>658</v>
      </c>
      <c r="L34" s="3">
        <v>70</v>
      </c>
    </row>
    <row r="35" ht="17.45" customHeight="1" spans="1:12">
      <c r="A35" s="3">
        <f t="shared" si="0"/>
        <v>900482</v>
      </c>
      <c r="B35" s="6">
        <v>90048</v>
      </c>
      <c r="C35" s="5" t="s">
        <v>656</v>
      </c>
      <c r="D35" s="3">
        <v>2</v>
      </c>
      <c r="E35" s="3" t="str">
        <f t="shared" si="2"/>
        <v>寄灵人抽卡券1、钻石100、绿色基础材料130</v>
      </c>
      <c r="F35" s="3">
        <v>2</v>
      </c>
      <c r="G35" s="5" t="s">
        <v>659</v>
      </c>
      <c r="H35" s="3">
        <v>1</v>
      </c>
      <c r="I35" s="3" t="s">
        <v>238</v>
      </c>
      <c r="J35" s="3">
        <v>100</v>
      </c>
      <c r="K35" s="5" t="s">
        <v>658</v>
      </c>
      <c r="L35" s="3">
        <v>130</v>
      </c>
    </row>
    <row r="36" ht="17.45" customHeight="1" spans="1:12">
      <c r="A36" s="3">
        <f t="shared" si="0"/>
        <v>900483</v>
      </c>
      <c r="B36" s="6">
        <v>90048</v>
      </c>
      <c r="C36" s="5" t="s">
        <v>656</v>
      </c>
      <c r="D36" s="3">
        <v>3</v>
      </c>
      <c r="E36" s="3" t="str">
        <f t="shared" si="2"/>
        <v>寄灵人抽卡券2、守护灵抽卡券3、初级三才宝箱25</v>
      </c>
      <c r="F36" s="3">
        <v>3</v>
      </c>
      <c r="G36" s="5" t="s">
        <v>659</v>
      </c>
      <c r="H36" s="3">
        <v>2</v>
      </c>
      <c r="I36" s="5" t="s">
        <v>660</v>
      </c>
      <c r="J36" s="3">
        <v>3</v>
      </c>
      <c r="K36" s="5" t="s">
        <v>661</v>
      </c>
      <c r="L36" s="3">
        <v>25</v>
      </c>
    </row>
    <row r="37" ht="17.45" customHeight="1" spans="1:12">
      <c r="A37" s="3">
        <f t="shared" si="0"/>
        <v>1000281</v>
      </c>
      <c r="B37" s="6">
        <v>100028</v>
      </c>
      <c r="C37" s="5" t="s">
        <v>656</v>
      </c>
      <c r="D37" s="3">
        <v>1</v>
      </c>
      <c r="E37" s="3" t="str">
        <f t="shared" si="2"/>
        <v>金币1080、钻石50、蓝色基础材料70</v>
      </c>
      <c r="F37" s="3">
        <v>1</v>
      </c>
      <c r="G37" s="3" t="s">
        <v>657</v>
      </c>
      <c r="H37" s="3">
        <v>1080</v>
      </c>
      <c r="I37" s="3" t="s">
        <v>238</v>
      </c>
      <c r="J37" s="3">
        <v>50</v>
      </c>
      <c r="K37" s="5" t="s">
        <v>662</v>
      </c>
      <c r="L37" s="3">
        <v>70</v>
      </c>
    </row>
    <row r="38" ht="17.45" customHeight="1" spans="1:12">
      <c r="A38" s="3">
        <f t="shared" si="0"/>
        <v>1000282</v>
      </c>
      <c r="B38" s="6">
        <v>100028</v>
      </c>
      <c r="C38" s="5" t="s">
        <v>656</v>
      </c>
      <c r="D38" s="3">
        <v>2</v>
      </c>
      <c r="E38" s="3" t="str">
        <f t="shared" si="2"/>
        <v>寄灵人抽卡券1、钻石100、蓝色基础材料90</v>
      </c>
      <c r="F38" s="3">
        <v>2</v>
      </c>
      <c r="G38" s="5" t="s">
        <v>659</v>
      </c>
      <c r="H38" s="3">
        <v>1</v>
      </c>
      <c r="I38" s="3" t="s">
        <v>238</v>
      </c>
      <c r="J38" s="3">
        <v>100</v>
      </c>
      <c r="K38" s="5" t="s">
        <v>662</v>
      </c>
      <c r="L38" s="3">
        <v>90</v>
      </c>
    </row>
    <row r="39" ht="17.45" customHeight="1" spans="1:12">
      <c r="A39" s="3">
        <f t="shared" si="0"/>
        <v>1000283</v>
      </c>
      <c r="B39" s="6">
        <v>100028</v>
      </c>
      <c r="C39" s="5" t="s">
        <v>656</v>
      </c>
      <c r="D39" s="3">
        <v>3</v>
      </c>
      <c r="E39" s="3" t="str">
        <f t="shared" si="2"/>
        <v>寄灵人抽卡券2、守护灵抽卡券3、初级三才宝箱60</v>
      </c>
      <c r="F39" s="3">
        <v>3</v>
      </c>
      <c r="G39" s="5" t="s">
        <v>659</v>
      </c>
      <c r="H39" s="3">
        <v>2</v>
      </c>
      <c r="I39" s="5" t="s">
        <v>660</v>
      </c>
      <c r="J39" s="3">
        <v>3</v>
      </c>
      <c r="K39" s="5" t="s">
        <v>661</v>
      </c>
      <c r="L39" s="3">
        <v>60</v>
      </c>
    </row>
    <row r="40" ht="17.45" customHeight="1" spans="1:12">
      <c r="A40" s="3">
        <f t="shared" si="0"/>
        <v>1000401</v>
      </c>
      <c r="B40" s="6">
        <v>100040</v>
      </c>
      <c r="C40" s="5" t="s">
        <v>656</v>
      </c>
      <c r="D40" s="3">
        <v>1</v>
      </c>
      <c r="E40" s="3" t="str">
        <f t="shared" si="2"/>
        <v>金币600、钻石50、绿色基础材料10</v>
      </c>
      <c r="F40" s="3">
        <v>1</v>
      </c>
      <c r="G40" s="3" t="s">
        <v>657</v>
      </c>
      <c r="H40" s="3">
        <v>600</v>
      </c>
      <c r="I40" s="3" t="s">
        <v>238</v>
      </c>
      <c r="J40" s="3">
        <v>50</v>
      </c>
      <c r="K40" s="5" t="s">
        <v>658</v>
      </c>
      <c r="L40" s="3">
        <v>10</v>
      </c>
    </row>
    <row r="41" ht="17.45" customHeight="1" spans="1:12">
      <c r="A41" s="3">
        <f t="shared" si="0"/>
        <v>1000402</v>
      </c>
      <c r="B41" s="6">
        <v>100040</v>
      </c>
      <c r="C41" s="5" t="s">
        <v>656</v>
      </c>
      <c r="D41" s="3">
        <v>2</v>
      </c>
      <c r="E41" s="3" t="str">
        <f t="shared" si="2"/>
        <v>寄灵人抽卡券1、钻石100、绿色基础材料20</v>
      </c>
      <c r="F41" s="3">
        <v>2</v>
      </c>
      <c r="G41" s="5" t="s">
        <v>659</v>
      </c>
      <c r="H41" s="3">
        <v>1</v>
      </c>
      <c r="I41" s="3" t="s">
        <v>238</v>
      </c>
      <c r="J41" s="3">
        <v>100</v>
      </c>
      <c r="K41" s="5" t="s">
        <v>658</v>
      </c>
      <c r="L41" s="3">
        <v>20</v>
      </c>
    </row>
    <row r="42" ht="17.45" customHeight="1" spans="1:12">
      <c r="A42" s="3">
        <f t="shared" si="0"/>
        <v>1000403</v>
      </c>
      <c r="B42" s="6">
        <v>100040</v>
      </c>
      <c r="C42" s="5" t="s">
        <v>656</v>
      </c>
      <c r="D42" s="3">
        <v>3</v>
      </c>
      <c r="E42" s="3" t="str">
        <f t="shared" si="2"/>
        <v>寄灵人抽卡券2、守护灵抽卡券3、绿色基础材料30</v>
      </c>
      <c r="F42" s="3">
        <v>3</v>
      </c>
      <c r="G42" s="5" t="s">
        <v>659</v>
      </c>
      <c r="H42" s="3">
        <v>2</v>
      </c>
      <c r="I42" s="5" t="s">
        <v>660</v>
      </c>
      <c r="J42" s="3">
        <v>3</v>
      </c>
      <c r="K42" s="5" t="s">
        <v>658</v>
      </c>
      <c r="L42" s="3">
        <v>30</v>
      </c>
    </row>
    <row r="43" ht="17.45" customHeight="1" spans="1:12">
      <c r="A43" s="3">
        <f t="shared" si="0"/>
        <v>1100061</v>
      </c>
      <c r="B43" s="6">
        <v>110006</v>
      </c>
      <c r="C43" s="5" t="s">
        <v>656</v>
      </c>
      <c r="D43" s="3">
        <v>1</v>
      </c>
      <c r="E43" s="3" t="str">
        <f t="shared" si="2"/>
        <v>金币720、钻石50、绿色基础材料30</v>
      </c>
      <c r="F43" s="3">
        <v>1</v>
      </c>
      <c r="G43" s="3" t="s">
        <v>657</v>
      </c>
      <c r="H43" s="3">
        <v>720</v>
      </c>
      <c r="I43" s="3" t="s">
        <v>238</v>
      </c>
      <c r="J43" s="3">
        <v>50</v>
      </c>
      <c r="K43" s="5" t="s">
        <v>658</v>
      </c>
      <c r="L43" s="3">
        <v>30</v>
      </c>
    </row>
    <row r="44" ht="17.45" customHeight="1" spans="1:12">
      <c r="A44" s="3">
        <f t="shared" si="0"/>
        <v>1100062</v>
      </c>
      <c r="B44" s="6">
        <v>110006</v>
      </c>
      <c r="C44" s="5" t="s">
        <v>656</v>
      </c>
      <c r="D44" s="3">
        <v>2</v>
      </c>
      <c r="E44" s="3" t="str">
        <f t="shared" si="2"/>
        <v>寄灵人抽卡券1、钻石100、绿色基础材料40</v>
      </c>
      <c r="F44" s="3">
        <v>2</v>
      </c>
      <c r="G44" s="5" t="s">
        <v>659</v>
      </c>
      <c r="H44" s="3">
        <v>1</v>
      </c>
      <c r="I44" s="3" t="s">
        <v>238</v>
      </c>
      <c r="J44" s="3">
        <v>100</v>
      </c>
      <c r="K44" s="5" t="s">
        <v>658</v>
      </c>
      <c r="L44" s="3">
        <v>40</v>
      </c>
    </row>
    <row r="45" ht="17.45" customHeight="1" spans="1:12">
      <c r="A45" s="3">
        <f t="shared" si="0"/>
        <v>1100063</v>
      </c>
      <c r="B45" s="6">
        <v>110006</v>
      </c>
      <c r="C45" s="5" t="s">
        <v>656</v>
      </c>
      <c r="D45" s="3">
        <v>3</v>
      </c>
      <c r="E45" s="3" t="str">
        <f t="shared" si="2"/>
        <v>寄灵人抽卡券2、守护灵抽卡券3、绿色基础材料50</v>
      </c>
      <c r="F45" s="3">
        <v>3</v>
      </c>
      <c r="G45" s="5" t="s">
        <v>659</v>
      </c>
      <c r="H45" s="3">
        <v>2</v>
      </c>
      <c r="I45" s="5" t="s">
        <v>660</v>
      </c>
      <c r="J45" s="3">
        <v>3</v>
      </c>
      <c r="K45" s="5" t="s">
        <v>658</v>
      </c>
      <c r="L45" s="3">
        <v>50</v>
      </c>
    </row>
    <row r="46" ht="17.45" customHeight="1" spans="1:12">
      <c r="A46" s="3">
        <f t="shared" si="0"/>
        <v>1100541</v>
      </c>
      <c r="B46" s="6">
        <v>110054</v>
      </c>
      <c r="C46" s="5" t="s">
        <v>656</v>
      </c>
      <c r="D46" s="3">
        <v>1</v>
      </c>
      <c r="E46" s="3" t="str">
        <f t="shared" si="2"/>
        <v>金币960、钻石50、绿色基础材料70</v>
      </c>
      <c r="F46" s="3">
        <v>1</v>
      </c>
      <c r="G46" s="3" t="s">
        <v>657</v>
      </c>
      <c r="H46" s="3">
        <v>960</v>
      </c>
      <c r="I46" s="3" t="s">
        <v>238</v>
      </c>
      <c r="J46" s="3">
        <v>50</v>
      </c>
      <c r="K46" s="5" t="s">
        <v>658</v>
      </c>
      <c r="L46" s="3">
        <v>70</v>
      </c>
    </row>
    <row r="47" ht="17.45" customHeight="1" spans="1:12">
      <c r="A47" s="3">
        <f t="shared" si="0"/>
        <v>1100542</v>
      </c>
      <c r="B47" s="6">
        <v>110054</v>
      </c>
      <c r="C47" s="5" t="s">
        <v>656</v>
      </c>
      <c r="D47" s="3">
        <v>2</v>
      </c>
      <c r="E47" s="3" t="str">
        <f t="shared" si="2"/>
        <v>寄灵人抽卡券1、钻石100、绿色基础材料130</v>
      </c>
      <c r="F47" s="3">
        <v>2</v>
      </c>
      <c r="G47" s="5" t="s">
        <v>659</v>
      </c>
      <c r="H47" s="3">
        <v>1</v>
      </c>
      <c r="I47" s="3" t="s">
        <v>238</v>
      </c>
      <c r="J47" s="3">
        <v>100</v>
      </c>
      <c r="K47" s="5" t="s">
        <v>658</v>
      </c>
      <c r="L47" s="3">
        <v>130</v>
      </c>
    </row>
    <row r="48" ht="17.45" customHeight="1" spans="1:12">
      <c r="A48" s="3">
        <f t="shared" si="0"/>
        <v>1100543</v>
      </c>
      <c r="B48" s="6">
        <v>110054</v>
      </c>
      <c r="C48" s="5" t="s">
        <v>656</v>
      </c>
      <c r="D48" s="3">
        <v>3</v>
      </c>
      <c r="E48" s="3" t="str">
        <f t="shared" si="2"/>
        <v>寄灵人抽卡券2、守护灵抽卡券3、初级三才宝箱25</v>
      </c>
      <c r="F48" s="3">
        <v>3</v>
      </c>
      <c r="G48" s="5" t="s">
        <v>659</v>
      </c>
      <c r="H48" s="3">
        <v>2</v>
      </c>
      <c r="I48" s="5" t="s">
        <v>660</v>
      </c>
      <c r="J48" s="3">
        <v>3</v>
      </c>
      <c r="K48" s="5" t="s">
        <v>661</v>
      </c>
      <c r="L48" s="3">
        <v>25</v>
      </c>
    </row>
    <row r="49" ht="17.45" customHeight="1" spans="1:12">
      <c r="A49" s="3">
        <f t="shared" si="0"/>
        <v>1200571</v>
      </c>
      <c r="B49" s="6">
        <v>120057</v>
      </c>
      <c r="C49" s="5" t="s">
        <v>656</v>
      </c>
      <c r="D49" s="3">
        <v>1</v>
      </c>
      <c r="E49" s="3" t="str">
        <f t="shared" si="2"/>
        <v>金币1080、钻石50、蓝色基础材料70</v>
      </c>
      <c r="F49" s="3">
        <v>1</v>
      </c>
      <c r="G49" s="3" t="s">
        <v>657</v>
      </c>
      <c r="H49" s="3">
        <v>1080</v>
      </c>
      <c r="I49" s="3" t="s">
        <v>238</v>
      </c>
      <c r="J49" s="3">
        <v>50</v>
      </c>
      <c r="K49" s="5" t="s">
        <v>662</v>
      </c>
      <c r="L49" s="3">
        <v>70</v>
      </c>
    </row>
    <row r="50" ht="17.45" customHeight="1" spans="1:12">
      <c r="A50" s="3">
        <f t="shared" si="0"/>
        <v>1200572</v>
      </c>
      <c r="B50" s="6">
        <v>120057</v>
      </c>
      <c r="C50" s="5" t="s">
        <v>656</v>
      </c>
      <c r="D50" s="3">
        <v>2</v>
      </c>
      <c r="E50" s="3" t="str">
        <f t="shared" si="2"/>
        <v>寄灵人抽卡券1、钻石100、蓝色基础材料90</v>
      </c>
      <c r="F50" s="3">
        <v>2</v>
      </c>
      <c r="G50" s="5" t="s">
        <v>659</v>
      </c>
      <c r="H50" s="3">
        <v>1</v>
      </c>
      <c r="I50" s="3" t="s">
        <v>238</v>
      </c>
      <c r="J50" s="3">
        <v>100</v>
      </c>
      <c r="K50" s="5" t="s">
        <v>662</v>
      </c>
      <c r="L50" s="3">
        <v>90</v>
      </c>
    </row>
    <row r="51" ht="17.45" customHeight="1" spans="1:12">
      <c r="A51" s="3">
        <f t="shared" si="0"/>
        <v>1200573</v>
      </c>
      <c r="B51" s="6">
        <v>120057</v>
      </c>
      <c r="C51" s="5" t="s">
        <v>656</v>
      </c>
      <c r="D51" s="3">
        <v>3</v>
      </c>
      <c r="E51" s="3" t="str">
        <f t="shared" si="2"/>
        <v>寄灵人抽卡券2、守护灵抽卡券3、初级三才宝箱60</v>
      </c>
      <c r="F51" s="3">
        <v>3</v>
      </c>
      <c r="G51" s="5" t="s">
        <v>659</v>
      </c>
      <c r="H51" s="3">
        <v>2</v>
      </c>
      <c r="I51" s="5" t="s">
        <v>660</v>
      </c>
      <c r="J51" s="3">
        <v>3</v>
      </c>
      <c r="K51" s="5" t="s">
        <v>661</v>
      </c>
      <c r="L51" s="3">
        <v>60</v>
      </c>
    </row>
    <row r="52" ht="17.45" customHeight="1" spans="1:12">
      <c r="A52" s="3">
        <f t="shared" si="0"/>
        <v>1400201</v>
      </c>
      <c r="B52" s="6">
        <v>140020</v>
      </c>
      <c r="C52" s="5" t="s">
        <v>656</v>
      </c>
      <c r="D52" s="3">
        <v>1</v>
      </c>
      <c r="E52" s="3" t="str">
        <f t="shared" si="2"/>
        <v>金币600、钻石50、绿色基础材料10</v>
      </c>
      <c r="F52" s="3">
        <v>1</v>
      </c>
      <c r="G52" s="3" t="s">
        <v>657</v>
      </c>
      <c r="H52" s="3">
        <v>600</v>
      </c>
      <c r="I52" s="3" t="s">
        <v>238</v>
      </c>
      <c r="J52" s="3">
        <v>50</v>
      </c>
      <c r="K52" s="5" t="s">
        <v>658</v>
      </c>
      <c r="L52" s="3">
        <v>10</v>
      </c>
    </row>
    <row r="53" ht="17.45" customHeight="1" spans="1:12">
      <c r="A53" s="3">
        <f t="shared" si="0"/>
        <v>1400202</v>
      </c>
      <c r="B53" s="6">
        <v>140020</v>
      </c>
      <c r="C53" s="5" t="s">
        <v>656</v>
      </c>
      <c r="D53" s="3">
        <v>2</v>
      </c>
      <c r="E53" s="3" t="str">
        <f t="shared" si="2"/>
        <v>寄灵人抽卡券1、钻石100、绿色基础材料20</v>
      </c>
      <c r="F53" s="3">
        <v>2</v>
      </c>
      <c r="G53" s="5" t="s">
        <v>659</v>
      </c>
      <c r="H53" s="3">
        <v>1</v>
      </c>
      <c r="I53" s="3" t="s">
        <v>238</v>
      </c>
      <c r="J53" s="3">
        <v>100</v>
      </c>
      <c r="K53" s="5" t="s">
        <v>658</v>
      </c>
      <c r="L53" s="3">
        <v>20</v>
      </c>
    </row>
    <row r="54" ht="17.45" customHeight="1" spans="1:12">
      <c r="A54" s="3">
        <f t="shared" si="0"/>
        <v>1400203</v>
      </c>
      <c r="B54" s="6">
        <v>140020</v>
      </c>
      <c r="C54" s="5" t="s">
        <v>656</v>
      </c>
      <c r="D54" s="3">
        <v>3</v>
      </c>
      <c r="E54" s="3" t="str">
        <f t="shared" si="2"/>
        <v>寄灵人抽卡券2、守护灵抽卡券3、绿色基础材料30</v>
      </c>
      <c r="F54" s="3">
        <v>3</v>
      </c>
      <c r="G54" s="5" t="s">
        <v>659</v>
      </c>
      <c r="H54" s="3">
        <v>2</v>
      </c>
      <c r="I54" s="5" t="s">
        <v>660</v>
      </c>
      <c r="J54" s="3">
        <v>3</v>
      </c>
      <c r="K54" s="5" t="s">
        <v>658</v>
      </c>
      <c r="L54" s="3">
        <v>30</v>
      </c>
    </row>
    <row r="55" ht="17.45" customHeight="1" spans="1:12">
      <c r="A55" s="3">
        <f t="shared" si="0"/>
        <v>1400331</v>
      </c>
      <c r="B55" s="6">
        <v>140033</v>
      </c>
      <c r="C55" s="5" t="s">
        <v>656</v>
      </c>
      <c r="D55" s="3">
        <v>1</v>
      </c>
      <c r="E55" s="3" t="str">
        <f t="shared" si="2"/>
        <v>金币720、钻石50、绿色基础材料30</v>
      </c>
      <c r="F55" s="3">
        <v>1</v>
      </c>
      <c r="G55" s="3" t="s">
        <v>657</v>
      </c>
      <c r="H55" s="3">
        <v>720</v>
      </c>
      <c r="I55" s="3" t="s">
        <v>238</v>
      </c>
      <c r="J55" s="3">
        <v>50</v>
      </c>
      <c r="K55" s="5" t="s">
        <v>658</v>
      </c>
      <c r="L55" s="3">
        <v>30</v>
      </c>
    </row>
    <row r="56" ht="17.45" customHeight="1" spans="1:12">
      <c r="A56" s="3">
        <f t="shared" si="0"/>
        <v>1400332</v>
      </c>
      <c r="B56" s="6">
        <v>140033</v>
      </c>
      <c r="C56" s="5" t="s">
        <v>656</v>
      </c>
      <c r="D56" s="3">
        <v>2</v>
      </c>
      <c r="E56" s="3" t="str">
        <f t="shared" si="2"/>
        <v>寄灵人抽卡券1、钻石100、绿色基础材料40</v>
      </c>
      <c r="F56" s="3">
        <v>2</v>
      </c>
      <c r="G56" s="5" t="s">
        <v>659</v>
      </c>
      <c r="H56" s="3">
        <v>1</v>
      </c>
      <c r="I56" s="3" t="s">
        <v>238</v>
      </c>
      <c r="J56" s="3">
        <v>100</v>
      </c>
      <c r="K56" s="5" t="s">
        <v>658</v>
      </c>
      <c r="L56" s="3">
        <v>40</v>
      </c>
    </row>
    <row r="57" ht="17.45" customHeight="1" spans="1:12">
      <c r="A57" s="3">
        <f t="shared" si="0"/>
        <v>1400333</v>
      </c>
      <c r="B57" s="6">
        <v>140033</v>
      </c>
      <c r="C57" s="5" t="s">
        <v>656</v>
      </c>
      <c r="D57" s="3">
        <v>3</v>
      </c>
      <c r="E57" s="3" t="str">
        <f t="shared" si="2"/>
        <v>寄灵人抽卡券2、守护灵抽卡券3、绿色基础材料50</v>
      </c>
      <c r="F57" s="3">
        <v>3</v>
      </c>
      <c r="G57" s="5" t="s">
        <v>659</v>
      </c>
      <c r="H57" s="3">
        <v>2</v>
      </c>
      <c r="I57" s="5" t="s">
        <v>660</v>
      </c>
      <c r="J57" s="3">
        <v>3</v>
      </c>
      <c r="K57" s="5" t="s">
        <v>658</v>
      </c>
      <c r="L57" s="3">
        <v>50</v>
      </c>
    </row>
    <row r="58" ht="16.5" spans="1:12">
      <c r="A58" s="3">
        <f t="shared" si="0"/>
        <v>1500061</v>
      </c>
      <c r="B58" s="6">
        <v>150006</v>
      </c>
      <c r="C58" s="5" t="s">
        <v>656</v>
      </c>
      <c r="D58" s="3">
        <v>1</v>
      </c>
      <c r="E58" s="3" t="str">
        <f t="shared" si="2"/>
        <v>金币960、钻石50、绿色基础材料70</v>
      </c>
      <c r="F58" s="3">
        <v>1</v>
      </c>
      <c r="G58" s="3" t="s">
        <v>657</v>
      </c>
      <c r="H58" s="3">
        <v>960</v>
      </c>
      <c r="I58" s="3" t="s">
        <v>238</v>
      </c>
      <c r="J58" s="3">
        <v>50</v>
      </c>
      <c r="K58" s="5" t="s">
        <v>658</v>
      </c>
      <c r="L58" s="3">
        <v>70</v>
      </c>
    </row>
    <row r="59" ht="16.5" spans="1:12">
      <c r="A59" s="3">
        <f t="shared" si="0"/>
        <v>1500062</v>
      </c>
      <c r="B59" s="6">
        <v>150006</v>
      </c>
      <c r="C59" s="5" t="s">
        <v>656</v>
      </c>
      <c r="D59" s="3">
        <v>2</v>
      </c>
      <c r="E59" s="3" t="str">
        <f t="shared" si="2"/>
        <v>寄灵人抽卡券1、钻石100、绿色基础材料130</v>
      </c>
      <c r="F59" s="3">
        <v>2</v>
      </c>
      <c r="G59" s="5" t="s">
        <v>659</v>
      </c>
      <c r="H59" s="3">
        <v>1</v>
      </c>
      <c r="I59" s="3" t="s">
        <v>238</v>
      </c>
      <c r="J59" s="3">
        <v>100</v>
      </c>
      <c r="K59" s="5" t="s">
        <v>658</v>
      </c>
      <c r="L59" s="3">
        <v>130</v>
      </c>
    </row>
    <row r="60" ht="16.5" spans="1:12">
      <c r="A60" s="3">
        <f t="shared" si="0"/>
        <v>1500063</v>
      </c>
      <c r="B60" s="6">
        <v>150006</v>
      </c>
      <c r="C60" s="5" t="s">
        <v>656</v>
      </c>
      <c r="D60" s="3">
        <v>3</v>
      </c>
      <c r="E60" s="3" t="str">
        <f t="shared" si="2"/>
        <v>寄灵人抽卡券2、守护灵抽卡券3、初级三才宝箱25</v>
      </c>
      <c r="F60" s="3">
        <v>3</v>
      </c>
      <c r="G60" s="5" t="s">
        <v>659</v>
      </c>
      <c r="H60" s="3">
        <v>2</v>
      </c>
      <c r="I60" s="5" t="s">
        <v>660</v>
      </c>
      <c r="J60" s="3">
        <v>3</v>
      </c>
      <c r="K60" s="5" t="s">
        <v>661</v>
      </c>
      <c r="L60" s="3">
        <v>25</v>
      </c>
    </row>
    <row r="61" ht="16.5" spans="1:12">
      <c r="A61" s="3">
        <f t="shared" si="0"/>
        <v>1500571</v>
      </c>
      <c r="B61" s="6">
        <v>150057</v>
      </c>
      <c r="C61" s="5" t="s">
        <v>656</v>
      </c>
      <c r="D61" s="3">
        <v>1</v>
      </c>
      <c r="E61" s="3" t="str">
        <f t="shared" si="2"/>
        <v>金币1080、钻石50、蓝色基础材料70</v>
      </c>
      <c r="F61" s="3">
        <v>1</v>
      </c>
      <c r="G61" s="3" t="s">
        <v>657</v>
      </c>
      <c r="H61" s="3">
        <v>1080</v>
      </c>
      <c r="I61" s="3" t="s">
        <v>238</v>
      </c>
      <c r="J61" s="3">
        <v>50</v>
      </c>
      <c r="K61" s="5" t="s">
        <v>662</v>
      </c>
      <c r="L61" s="3">
        <v>70</v>
      </c>
    </row>
    <row r="62" ht="16.5" spans="1:12">
      <c r="A62" s="3">
        <f t="shared" si="0"/>
        <v>1500572</v>
      </c>
      <c r="B62" s="6">
        <v>150057</v>
      </c>
      <c r="C62" s="5" t="s">
        <v>656</v>
      </c>
      <c r="D62" s="3">
        <v>2</v>
      </c>
      <c r="E62" s="3" t="str">
        <f t="shared" si="2"/>
        <v>寄灵人抽卡券1、钻石100、蓝色基础材料90</v>
      </c>
      <c r="F62" s="3">
        <v>2</v>
      </c>
      <c r="G62" s="5" t="s">
        <v>659</v>
      </c>
      <c r="H62" s="3">
        <v>1</v>
      </c>
      <c r="I62" s="3" t="s">
        <v>238</v>
      </c>
      <c r="J62" s="3">
        <v>100</v>
      </c>
      <c r="K62" s="5" t="s">
        <v>662</v>
      </c>
      <c r="L62" s="3">
        <v>90</v>
      </c>
    </row>
    <row r="63" ht="16.5" spans="1:12">
      <c r="A63" s="3">
        <f t="shared" si="0"/>
        <v>1500573</v>
      </c>
      <c r="B63" s="6">
        <v>150057</v>
      </c>
      <c r="C63" s="5" t="s">
        <v>656</v>
      </c>
      <c r="D63" s="3">
        <v>3</v>
      </c>
      <c r="E63" s="3" t="str">
        <f t="shared" si="2"/>
        <v>寄灵人抽卡券2、守护灵抽卡券3、初级三才宝箱60</v>
      </c>
      <c r="F63" s="3">
        <v>3</v>
      </c>
      <c r="G63" s="5" t="s">
        <v>659</v>
      </c>
      <c r="H63" s="3">
        <v>2</v>
      </c>
      <c r="I63" s="5" t="s">
        <v>660</v>
      </c>
      <c r="J63" s="3">
        <v>3</v>
      </c>
      <c r="K63" s="5" t="s">
        <v>661</v>
      </c>
      <c r="L63" s="3">
        <v>60</v>
      </c>
    </row>
    <row r="64" ht="16.5" spans="1:12">
      <c r="A64" s="3">
        <f t="shared" si="0"/>
        <v>1700391</v>
      </c>
      <c r="B64" s="6">
        <v>170039</v>
      </c>
      <c r="C64" s="5" t="s">
        <v>656</v>
      </c>
      <c r="D64" s="3">
        <v>1</v>
      </c>
      <c r="E64" s="3" t="str">
        <f t="shared" si="2"/>
        <v>金币600、钻石50、绿色基础材料10</v>
      </c>
      <c r="F64" s="3">
        <v>1</v>
      </c>
      <c r="G64" s="3" t="s">
        <v>657</v>
      </c>
      <c r="H64" s="3">
        <v>600</v>
      </c>
      <c r="I64" s="3" t="s">
        <v>238</v>
      </c>
      <c r="J64" s="3">
        <v>50</v>
      </c>
      <c r="K64" s="5" t="s">
        <v>658</v>
      </c>
      <c r="L64" s="3">
        <v>10</v>
      </c>
    </row>
    <row r="65" ht="16.5" spans="1:12">
      <c r="A65" s="3">
        <f t="shared" si="0"/>
        <v>1700392</v>
      </c>
      <c r="B65" s="6">
        <v>170039</v>
      </c>
      <c r="C65" s="5" t="s">
        <v>656</v>
      </c>
      <c r="D65" s="3">
        <v>2</v>
      </c>
      <c r="E65" s="3" t="str">
        <f t="shared" si="2"/>
        <v>寄灵人抽卡券1、钻石100、绿色基础材料20</v>
      </c>
      <c r="F65" s="3">
        <v>2</v>
      </c>
      <c r="G65" s="5" t="s">
        <v>659</v>
      </c>
      <c r="H65" s="3">
        <v>1</v>
      </c>
      <c r="I65" s="3" t="s">
        <v>238</v>
      </c>
      <c r="J65" s="3">
        <v>100</v>
      </c>
      <c r="K65" s="5" t="s">
        <v>658</v>
      </c>
      <c r="L65" s="3">
        <v>20</v>
      </c>
    </row>
    <row r="66" ht="16.5" spans="1:12">
      <c r="A66" s="3">
        <f t="shared" si="0"/>
        <v>1700393</v>
      </c>
      <c r="B66" s="6">
        <v>170039</v>
      </c>
      <c r="C66" s="5" t="s">
        <v>656</v>
      </c>
      <c r="D66" s="3">
        <v>3</v>
      </c>
      <c r="E66" s="3" t="str">
        <f t="shared" si="2"/>
        <v>寄灵人抽卡券2、守护灵抽卡券3、绿色基础材料30</v>
      </c>
      <c r="F66" s="3">
        <v>3</v>
      </c>
      <c r="G66" s="5" t="s">
        <v>659</v>
      </c>
      <c r="H66" s="3">
        <v>2</v>
      </c>
      <c r="I66" s="5" t="s">
        <v>660</v>
      </c>
      <c r="J66" s="3">
        <v>3</v>
      </c>
      <c r="K66" s="5" t="s">
        <v>658</v>
      </c>
      <c r="L66" s="3">
        <v>30</v>
      </c>
    </row>
    <row r="67" ht="16.5" spans="1:12">
      <c r="A67" s="3">
        <f t="shared" si="0"/>
        <v>1900601</v>
      </c>
      <c r="B67" s="6">
        <v>190060</v>
      </c>
      <c r="C67" s="5" t="s">
        <v>656</v>
      </c>
      <c r="D67" s="3">
        <v>1</v>
      </c>
      <c r="E67" s="3" t="str">
        <f t="shared" si="2"/>
        <v>金币720、钻石50、绿色基础材料30</v>
      </c>
      <c r="F67" s="3">
        <v>1</v>
      </c>
      <c r="G67" s="3" t="s">
        <v>657</v>
      </c>
      <c r="H67" s="3">
        <v>720</v>
      </c>
      <c r="I67" s="3" t="s">
        <v>238</v>
      </c>
      <c r="J67" s="3">
        <v>50</v>
      </c>
      <c r="K67" s="5" t="s">
        <v>658</v>
      </c>
      <c r="L67" s="3">
        <v>30</v>
      </c>
    </row>
    <row r="68" ht="16.5" spans="1:12">
      <c r="A68" s="3">
        <f t="shared" ref="A68:A131" si="3">B68*10+D68</f>
        <v>1900602</v>
      </c>
      <c r="B68" s="6">
        <v>190060</v>
      </c>
      <c r="C68" s="5" t="s">
        <v>656</v>
      </c>
      <c r="D68" s="3">
        <v>2</v>
      </c>
      <c r="E68" s="3" t="str">
        <f t="shared" si="2"/>
        <v>寄灵人抽卡券1、钻石100、绿色基础材料40</v>
      </c>
      <c r="F68" s="3">
        <v>2</v>
      </c>
      <c r="G68" s="5" t="s">
        <v>659</v>
      </c>
      <c r="H68" s="3">
        <v>1</v>
      </c>
      <c r="I68" s="3" t="s">
        <v>238</v>
      </c>
      <c r="J68" s="3">
        <v>100</v>
      </c>
      <c r="K68" s="5" t="s">
        <v>658</v>
      </c>
      <c r="L68" s="3">
        <v>40</v>
      </c>
    </row>
    <row r="69" ht="16.5" spans="1:12">
      <c r="A69" s="3">
        <f t="shared" si="3"/>
        <v>1900603</v>
      </c>
      <c r="B69" s="6">
        <v>190060</v>
      </c>
      <c r="C69" s="5" t="s">
        <v>656</v>
      </c>
      <c r="D69" s="3">
        <v>3</v>
      </c>
      <c r="E69" s="3" t="str">
        <f t="shared" si="2"/>
        <v>寄灵人抽卡券2、守护灵抽卡券3、绿色基础材料50</v>
      </c>
      <c r="F69" s="3">
        <v>3</v>
      </c>
      <c r="G69" s="5" t="s">
        <v>659</v>
      </c>
      <c r="H69" s="3">
        <v>2</v>
      </c>
      <c r="I69" s="5" t="s">
        <v>660</v>
      </c>
      <c r="J69" s="3">
        <v>3</v>
      </c>
      <c r="K69" s="5" t="s">
        <v>658</v>
      </c>
      <c r="L69" s="3">
        <v>50</v>
      </c>
    </row>
    <row r="70" ht="16.5" spans="1:12">
      <c r="A70" s="3">
        <f t="shared" si="3"/>
        <v>2000191</v>
      </c>
      <c r="B70" s="6">
        <v>200019</v>
      </c>
      <c r="C70" s="5" t="s">
        <v>656</v>
      </c>
      <c r="D70" s="3">
        <v>1</v>
      </c>
      <c r="E70" s="3" t="str">
        <f t="shared" si="2"/>
        <v>金币960、钻石50、绿色基础材料70</v>
      </c>
      <c r="F70" s="3">
        <v>1</v>
      </c>
      <c r="G70" s="3" t="s">
        <v>657</v>
      </c>
      <c r="H70" s="3">
        <v>960</v>
      </c>
      <c r="I70" s="3" t="s">
        <v>238</v>
      </c>
      <c r="J70" s="3">
        <v>50</v>
      </c>
      <c r="K70" s="5" t="s">
        <v>658</v>
      </c>
      <c r="L70" s="3">
        <v>70</v>
      </c>
    </row>
    <row r="71" ht="16.5" spans="1:12">
      <c r="A71" s="3">
        <f t="shared" si="3"/>
        <v>2000192</v>
      </c>
      <c r="B71" s="6">
        <v>200019</v>
      </c>
      <c r="C71" s="5" t="s">
        <v>656</v>
      </c>
      <c r="D71" s="3">
        <v>2</v>
      </c>
      <c r="E71" s="3" t="str">
        <f t="shared" si="2"/>
        <v>寄灵人抽卡券1、钻石100、绿色基础材料130</v>
      </c>
      <c r="F71" s="3">
        <v>2</v>
      </c>
      <c r="G71" s="5" t="s">
        <v>659</v>
      </c>
      <c r="H71" s="3">
        <v>1</v>
      </c>
      <c r="I71" s="3" t="s">
        <v>238</v>
      </c>
      <c r="J71" s="3">
        <v>100</v>
      </c>
      <c r="K71" s="5" t="s">
        <v>658</v>
      </c>
      <c r="L71" s="3">
        <v>130</v>
      </c>
    </row>
    <row r="72" ht="16.5" spans="1:12">
      <c r="A72" s="3">
        <f t="shared" si="3"/>
        <v>2000193</v>
      </c>
      <c r="B72" s="6">
        <v>200019</v>
      </c>
      <c r="C72" s="5" t="s">
        <v>656</v>
      </c>
      <c r="D72" s="3">
        <v>3</v>
      </c>
      <c r="E72" s="3" t="str">
        <f t="shared" si="2"/>
        <v>寄灵人抽卡券2、守护灵抽卡券3、初级三才宝箱25</v>
      </c>
      <c r="F72" s="3">
        <v>3</v>
      </c>
      <c r="G72" s="5" t="s">
        <v>659</v>
      </c>
      <c r="H72" s="3">
        <v>2</v>
      </c>
      <c r="I72" s="5" t="s">
        <v>660</v>
      </c>
      <c r="J72" s="3">
        <v>3</v>
      </c>
      <c r="K72" s="5" t="s">
        <v>661</v>
      </c>
      <c r="L72" s="3">
        <v>25</v>
      </c>
    </row>
    <row r="73" ht="16.5" spans="1:12">
      <c r="A73" s="3">
        <f t="shared" si="3"/>
        <v>2000241</v>
      </c>
      <c r="B73" s="6">
        <v>200024</v>
      </c>
      <c r="C73" s="5" t="s">
        <v>656</v>
      </c>
      <c r="D73" s="3">
        <v>1</v>
      </c>
      <c r="E73" s="3" t="str">
        <f t="shared" si="2"/>
        <v>金币1080、钻石50、蓝色基础材料70</v>
      </c>
      <c r="F73" s="3">
        <v>1</v>
      </c>
      <c r="G73" s="3" t="s">
        <v>657</v>
      </c>
      <c r="H73" s="3">
        <v>1080</v>
      </c>
      <c r="I73" s="3" t="s">
        <v>238</v>
      </c>
      <c r="J73" s="3">
        <v>50</v>
      </c>
      <c r="K73" s="5" t="s">
        <v>662</v>
      </c>
      <c r="L73" s="3">
        <v>70</v>
      </c>
    </row>
    <row r="74" ht="16.5" spans="1:12">
      <c r="A74" s="3">
        <f t="shared" si="3"/>
        <v>2000242</v>
      </c>
      <c r="B74" s="6">
        <v>200024</v>
      </c>
      <c r="C74" s="5" t="s">
        <v>656</v>
      </c>
      <c r="D74" s="3">
        <v>2</v>
      </c>
      <c r="E74" s="3" t="str">
        <f t="shared" si="2"/>
        <v>寄灵人抽卡券1、钻石100、蓝色基础材料90</v>
      </c>
      <c r="F74" s="3">
        <v>2</v>
      </c>
      <c r="G74" s="5" t="s">
        <v>659</v>
      </c>
      <c r="H74" s="3">
        <v>1</v>
      </c>
      <c r="I74" s="3" t="s">
        <v>238</v>
      </c>
      <c r="J74" s="3">
        <v>100</v>
      </c>
      <c r="K74" s="5" t="s">
        <v>662</v>
      </c>
      <c r="L74" s="3">
        <v>90</v>
      </c>
    </row>
    <row r="75" ht="16.5" spans="1:12">
      <c r="A75" s="3">
        <f t="shared" si="3"/>
        <v>2000243</v>
      </c>
      <c r="B75" s="6">
        <v>200024</v>
      </c>
      <c r="C75" s="5" t="s">
        <v>656</v>
      </c>
      <c r="D75" s="3">
        <v>3</v>
      </c>
      <c r="E75" s="3" t="str">
        <f t="shared" si="2"/>
        <v>寄灵人抽卡券2、守护灵抽卡券3、初级三才宝箱60</v>
      </c>
      <c r="F75" s="3">
        <v>3</v>
      </c>
      <c r="G75" s="5" t="s">
        <v>659</v>
      </c>
      <c r="H75" s="3">
        <v>2</v>
      </c>
      <c r="I75" s="5" t="s">
        <v>660</v>
      </c>
      <c r="J75" s="3">
        <v>3</v>
      </c>
      <c r="K75" s="5" t="s">
        <v>661</v>
      </c>
      <c r="L75" s="3">
        <v>60</v>
      </c>
    </row>
    <row r="76" ht="16.5" spans="1:12">
      <c r="A76" s="3">
        <f t="shared" si="3"/>
        <v>2000401</v>
      </c>
      <c r="B76" s="6">
        <v>200040</v>
      </c>
      <c r="C76" s="5" t="s">
        <v>656</v>
      </c>
      <c r="D76" s="3">
        <v>1</v>
      </c>
      <c r="E76" s="3" t="str">
        <f t="shared" ref="E76:E139" si="4">G76&amp;H76&amp;"、"&amp;I76&amp;J76&amp;"、"&amp;K76&amp;L76</f>
        <v>金币600、钻石50、绿色基础材料10</v>
      </c>
      <c r="F76" s="3">
        <v>1</v>
      </c>
      <c r="G76" s="3" t="s">
        <v>657</v>
      </c>
      <c r="H76" s="3">
        <v>600</v>
      </c>
      <c r="I76" s="3" t="s">
        <v>238</v>
      </c>
      <c r="J76" s="3">
        <v>50</v>
      </c>
      <c r="K76" s="5" t="s">
        <v>658</v>
      </c>
      <c r="L76" s="3">
        <v>10</v>
      </c>
    </row>
    <row r="77" ht="16.5" spans="1:12">
      <c r="A77" s="3">
        <f t="shared" si="3"/>
        <v>2000402</v>
      </c>
      <c r="B77" s="6">
        <v>200040</v>
      </c>
      <c r="C77" s="5" t="s">
        <v>656</v>
      </c>
      <c r="D77" s="3">
        <v>2</v>
      </c>
      <c r="E77" s="3" t="str">
        <f t="shared" si="4"/>
        <v>寄灵人抽卡券1、钻石100、绿色基础材料20</v>
      </c>
      <c r="F77" s="3">
        <v>2</v>
      </c>
      <c r="G77" s="5" t="s">
        <v>659</v>
      </c>
      <c r="H77" s="3">
        <v>1</v>
      </c>
      <c r="I77" s="3" t="s">
        <v>238</v>
      </c>
      <c r="J77" s="3">
        <v>100</v>
      </c>
      <c r="K77" s="5" t="s">
        <v>658</v>
      </c>
      <c r="L77" s="3">
        <v>20</v>
      </c>
    </row>
    <row r="78" ht="16.5" spans="1:12">
      <c r="A78" s="3">
        <f t="shared" si="3"/>
        <v>2000403</v>
      </c>
      <c r="B78" s="6">
        <v>200040</v>
      </c>
      <c r="C78" s="5" t="s">
        <v>656</v>
      </c>
      <c r="D78" s="3">
        <v>3</v>
      </c>
      <c r="E78" s="3" t="str">
        <f t="shared" si="4"/>
        <v>寄灵人抽卡券2、守护灵抽卡券3、绿色基础材料30</v>
      </c>
      <c r="F78" s="3">
        <v>3</v>
      </c>
      <c r="G78" s="5" t="s">
        <v>659</v>
      </c>
      <c r="H78" s="3">
        <v>2</v>
      </c>
      <c r="I78" s="5" t="s">
        <v>660</v>
      </c>
      <c r="J78" s="3">
        <v>3</v>
      </c>
      <c r="K78" s="5" t="s">
        <v>658</v>
      </c>
      <c r="L78" s="3">
        <v>30</v>
      </c>
    </row>
    <row r="79" ht="16.5" spans="1:12">
      <c r="A79" s="3">
        <f t="shared" si="3"/>
        <v>2100081</v>
      </c>
      <c r="B79" s="6">
        <v>210008</v>
      </c>
      <c r="C79" s="5" t="s">
        <v>656</v>
      </c>
      <c r="D79" s="3">
        <v>1</v>
      </c>
      <c r="E79" s="3" t="str">
        <f t="shared" si="4"/>
        <v>金币720、钻石50、绿色基础材料30</v>
      </c>
      <c r="F79" s="3">
        <v>1</v>
      </c>
      <c r="G79" s="3" t="s">
        <v>657</v>
      </c>
      <c r="H79" s="3">
        <v>720</v>
      </c>
      <c r="I79" s="3" t="s">
        <v>238</v>
      </c>
      <c r="J79" s="3">
        <v>50</v>
      </c>
      <c r="K79" s="5" t="s">
        <v>658</v>
      </c>
      <c r="L79" s="3">
        <v>30</v>
      </c>
    </row>
    <row r="80" ht="16.5" spans="1:12">
      <c r="A80" s="3">
        <f t="shared" si="3"/>
        <v>2100082</v>
      </c>
      <c r="B80" s="6">
        <v>210008</v>
      </c>
      <c r="C80" s="5" t="s">
        <v>656</v>
      </c>
      <c r="D80" s="3">
        <v>2</v>
      </c>
      <c r="E80" s="3" t="str">
        <f t="shared" si="4"/>
        <v>寄灵人抽卡券1、钻石100、绿色基础材料40</v>
      </c>
      <c r="F80" s="3">
        <v>2</v>
      </c>
      <c r="G80" s="5" t="s">
        <v>659</v>
      </c>
      <c r="H80" s="3">
        <v>1</v>
      </c>
      <c r="I80" s="3" t="s">
        <v>238</v>
      </c>
      <c r="J80" s="3">
        <v>100</v>
      </c>
      <c r="K80" s="5" t="s">
        <v>658</v>
      </c>
      <c r="L80" s="3">
        <v>40</v>
      </c>
    </row>
    <row r="81" ht="16.5" spans="1:12">
      <c r="A81" s="3">
        <f t="shared" si="3"/>
        <v>2100083</v>
      </c>
      <c r="B81" s="6">
        <v>210008</v>
      </c>
      <c r="C81" s="5" t="s">
        <v>656</v>
      </c>
      <c r="D81" s="3">
        <v>3</v>
      </c>
      <c r="E81" s="3" t="str">
        <f t="shared" si="4"/>
        <v>寄灵人抽卡券2、守护灵抽卡券3、绿色基础材料50</v>
      </c>
      <c r="F81" s="3">
        <v>3</v>
      </c>
      <c r="G81" s="5" t="s">
        <v>659</v>
      </c>
      <c r="H81" s="3">
        <v>2</v>
      </c>
      <c r="I81" s="5" t="s">
        <v>660</v>
      </c>
      <c r="J81" s="3">
        <v>3</v>
      </c>
      <c r="K81" s="5" t="s">
        <v>658</v>
      </c>
      <c r="L81" s="3">
        <v>50</v>
      </c>
    </row>
    <row r="82" ht="16.5" spans="1:12">
      <c r="A82" s="3">
        <f t="shared" si="3"/>
        <v>2300451</v>
      </c>
      <c r="B82" s="6">
        <v>230045</v>
      </c>
      <c r="C82" s="5" t="s">
        <v>656</v>
      </c>
      <c r="D82" s="3">
        <v>1</v>
      </c>
      <c r="E82" s="3" t="str">
        <f t="shared" si="4"/>
        <v>金币960、钻石50、绿色基础材料70</v>
      </c>
      <c r="F82" s="3">
        <v>1</v>
      </c>
      <c r="G82" s="3" t="s">
        <v>657</v>
      </c>
      <c r="H82" s="3">
        <v>960</v>
      </c>
      <c r="I82" s="3" t="s">
        <v>238</v>
      </c>
      <c r="J82" s="3">
        <v>50</v>
      </c>
      <c r="K82" s="5" t="s">
        <v>658</v>
      </c>
      <c r="L82" s="3">
        <v>70</v>
      </c>
    </row>
    <row r="83" ht="16.5" spans="1:12">
      <c r="A83" s="3">
        <f t="shared" si="3"/>
        <v>2300452</v>
      </c>
      <c r="B83" s="6">
        <v>230045</v>
      </c>
      <c r="C83" s="5" t="s">
        <v>656</v>
      </c>
      <c r="D83" s="3">
        <v>2</v>
      </c>
      <c r="E83" s="3" t="str">
        <f t="shared" si="4"/>
        <v>寄灵人抽卡券1、钻石100、绿色基础材料130</v>
      </c>
      <c r="F83" s="3">
        <v>2</v>
      </c>
      <c r="G83" s="5" t="s">
        <v>659</v>
      </c>
      <c r="H83" s="3">
        <v>1</v>
      </c>
      <c r="I83" s="3" t="s">
        <v>238</v>
      </c>
      <c r="J83" s="3">
        <v>100</v>
      </c>
      <c r="K83" s="5" t="s">
        <v>658</v>
      </c>
      <c r="L83" s="3">
        <v>130</v>
      </c>
    </row>
    <row r="84" ht="16.5" spans="1:12">
      <c r="A84" s="3">
        <f t="shared" si="3"/>
        <v>2300453</v>
      </c>
      <c r="B84" s="6">
        <v>230045</v>
      </c>
      <c r="C84" s="5" t="s">
        <v>656</v>
      </c>
      <c r="D84" s="3">
        <v>3</v>
      </c>
      <c r="E84" s="3" t="str">
        <f t="shared" si="4"/>
        <v>寄灵人抽卡券2、守护灵抽卡券3、初级三才宝箱25</v>
      </c>
      <c r="F84" s="3">
        <v>3</v>
      </c>
      <c r="G84" s="5" t="s">
        <v>659</v>
      </c>
      <c r="H84" s="3">
        <v>2</v>
      </c>
      <c r="I84" s="5" t="s">
        <v>660</v>
      </c>
      <c r="J84" s="3">
        <v>3</v>
      </c>
      <c r="K84" s="5" t="s">
        <v>661</v>
      </c>
      <c r="L84" s="3">
        <v>25</v>
      </c>
    </row>
    <row r="85" ht="16.5" spans="1:12">
      <c r="A85" s="3">
        <f t="shared" si="3"/>
        <v>2400491</v>
      </c>
      <c r="B85" s="6">
        <v>240049</v>
      </c>
      <c r="C85" s="5" t="s">
        <v>656</v>
      </c>
      <c r="D85" s="3">
        <v>1</v>
      </c>
      <c r="E85" s="3" t="str">
        <f t="shared" si="4"/>
        <v>金币1080、钻石50、蓝色基础材料70</v>
      </c>
      <c r="F85" s="3">
        <v>1</v>
      </c>
      <c r="G85" s="3" t="s">
        <v>657</v>
      </c>
      <c r="H85" s="3">
        <v>1080</v>
      </c>
      <c r="I85" s="3" t="s">
        <v>238</v>
      </c>
      <c r="J85" s="3">
        <v>50</v>
      </c>
      <c r="K85" s="5" t="s">
        <v>662</v>
      </c>
      <c r="L85" s="3">
        <v>70</v>
      </c>
    </row>
    <row r="86" ht="16.5" spans="1:12">
      <c r="A86" s="3">
        <f t="shared" si="3"/>
        <v>2400492</v>
      </c>
      <c r="B86" s="6">
        <v>240049</v>
      </c>
      <c r="C86" s="5" t="s">
        <v>656</v>
      </c>
      <c r="D86" s="3">
        <v>2</v>
      </c>
      <c r="E86" s="3" t="str">
        <f t="shared" si="4"/>
        <v>寄灵人抽卡券1、钻石100、蓝色基础材料90</v>
      </c>
      <c r="F86" s="3">
        <v>2</v>
      </c>
      <c r="G86" s="5" t="s">
        <v>659</v>
      </c>
      <c r="H86" s="3">
        <v>1</v>
      </c>
      <c r="I86" s="3" t="s">
        <v>238</v>
      </c>
      <c r="J86" s="3">
        <v>100</v>
      </c>
      <c r="K86" s="5" t="s">
        <v>662</v>
      </c>
      <c r="L86" s="3">
        <v>90</v>
      </c>
    </row>
    <row r="87" ht="16.5" spans="1:12">
      <c r="A87" s="3">
        <f t="shared" si="3"/>
        <v>2400493</v>
      </c>
      <c r="B87" s="6">
        <v>240049</v>
      </c>
      <c r="C87" s="5" t="s">
        <v>656</v>
      </c>
      <c r="D87" s="3">
        <v>3</v>
      </c>
      <c r="E87" s="3" t="str">
        <f t="shared" si="4"/>
        <v>寄灵人抽卡券2、守护灵抽卡券3、初级三才宝箱60</v>
      </c>
      <c r="F87" s="3">
        <v>3</v>
      </c>
      <c r="G87" s="5" t="s">
        <v>659</v>
      </c>
      <c r="H87" s="3">
        <v>2</v>
      </c>
      <c r="I87" s="5" t="s">
        <v>660</v>
      </c>
      <c r="J87" s="3">
        <v>3</v>
      </c>
      <c r="K87" s="5" t="s">
        <v>661</v>
      </c>
      <c r="L87" s="3">
        <v>60</v>
      </c>
    </row>
    <row r="88" ht="16.5" spans="1:12">
      <c r="A88" s="3">
        <f t="shared" si="3"/>
        <v>2400591</v>
      </c>
      <c r="B88" s="6">
        <v>240059</v>
      </c>
      <c r="C88" s="5" t="s">
        <v>656</v>
      </c>
      <c r="D88" s="3">
        <v>1</v>
      </c>
      <c r="E88" s="3" t="str">
        <f t="shared" si="4"/>
        <v>金币600、钻石50、绿色基础材料10</v>
      </c>
      <c r="F88" s="3">
        <v>1</v>
      </c>
      <c r="G88" s="3" t="s">
        <v>657</v>
      </c>
      <c r="H88" s="3">
        <v>600</v>
      </c>
      <c r="I88" s="3" t="s">
        <v>238</v>
      </c>
      <c r="J88" s="3">
        <v>50</v>
      </c>
      <c r="K88" s="5" t="s">
        <v>658</v>
      </c>
      <c r="L88" s="3">
        <v>10</v>
      </c>
    </row>
    <row r="89" ht="16.5" spans="1:12">
      <c r="A89" s="3">
        <f t="shared" si="3"/>
        <v>2400592</v>
      </c>
      <c r="B89" s="6">
        <v>240059</v>
      </c>
      <c r="C89" s="5" t="s">
        <v>656</v>
      </c>
      <c r="D89" s="3">
        <v>2</v>
      </c>
      <c r="E89" s="3" t="str">
        <f t="shared" si="4"/>
        <v>寄灵人抽卡券1、钻石100、绿色基础材料20</v>
      </c>
      <c r="F89" s="3">
        <v>2</v>
      </c>
      <c r="G89" s="5" t="s">
        <v>659</v>
      </c>
      <c r="H89" s="3">
        <v>1</v>
      </c>
      <c r="I89" s="3" t="s">
        <v>238</v>
      </c>
      <c r="J89" s="3">
        <v>100</v>
      </c>
      <c r="K89" s="5" t="s">
        <v>658</v>
      </c>
      <c r="L89" s="3">
        <v>20</v>
      </c>
    </row>
    <row r="90" ht="16.5" spans="1:12">
      <c r="A90" s="3">
        <f t="shared" si="3"/>
        <v>2400593</v>
      </c>
      <c r="B90" s="6">
        <v>240059</v>
      </c>
      <c r="C90" s="5" t="s">
        <v>656</v>
      </c>
      <c r="D90" s="3">
        <v>3</v>
      </c>
      <c r="E90" s="3" t="str">
        <f t="shared" si="4"/>
        <v>寄灵人抽卡券2、守护灵抽卡券3、绿色基础材料30</v>
      </c>
      <c r="F90" s="3">
        <v>3</v>
      </c>
      <c r="G90" s="5" t="s">
        <v>659</v>
      </c>
      <c r="H90" s="3">
        <v>2</v>
      </c>
      <c r="I90" s="5" t="s">
        <v>660</v>
      </c>
      <c r="J90" s="3">
        <v>3</v>
      </c>
      <c r="K90" s="5" t="s">
        <v>658</v>
      </c>
      <c r="L90" s="3">
        <v>30</v>
      </c>
    </row>
    <row r="91" ht="16.5" spans="1:12">
      <c r="A91" s="3">
        <f t="shared" si="3"/>
        <v>2500181</v>
      </c>
      <c r="B91" s="6">
        <v>250018</v>
      </c>
      <c r="C91" s="5" t="s">
        <v>656</v>
      </c>
      <c r="D91" s="3">
        <v>1</v>
      </c>
      <c r="E91" s="3" t="str">
        <f t="shared" si="4"/>
        <v>金币720、钻石50、绿色基础材料30</v>
      </c>
      <c r="F91" s="3">
        <v>1</v>
      </c>
      <c r="G91" s="3" t="s">
        <v>657</v>
      </c>
      <c r="H91" s="3">
        <v>720</v>
      </c>
      <c r="I91" s="3" t="s">
        <v>238</v>
      </c>
      <c r="J91" s="3">
        <v>50</v>
      </c>
      <c r="K91" s="5" t="s">
        <v>658</v>
      </c>
      <c r="L91" s="3">
        <v>30</v>
      </c>
    </row>
    <row r="92" ht="16.5" spans="1:12">
      <c r="A92" s="3">
        <f t="shared" si="3"/>
        <v>2500182</v>
      </c>
      <c r="B92" s="6">
        <v>250018</v>
      </c>
      <c r="C92" s="5" t="s">
        <v>656</v>
      </c>
      <c r="D92" s="3">
        <v>2</v>
      </c>
      <c r="E92" s="3" t="str">
        <f t="shared" si="4"/>
        <v>寄灵人抽卡券1、钻石100、绿色基础材料40</v>
      </c>
      <c r="F92" s="3">
        <v>2</v>
      </c>
      <c r="G92" s="5" t="s">
        <v>659</v>
      </c>
      <c r="H92" s="3">
        <v>1</v>
      </c>
      <c r="I92" s="3" t="s">
        <v>238</v>
      </c>
      <c r="J92" s="3">
        <v>100</v>
      </c>
      <c r="K92" s="5" t="s">
        <v>658</v>
      </c>
      <c r="L92" s="3">
        <v>40</v>
      </c>
    </row>
    <row r="93" ht="16.5" spans="1:12">
      <c r="A93" s="3">
        <f t="shared" si="3"/>
        <v>2500183</v>
      </c>
      <c r="B93" s="6">
        <v>250018</v>
      </c>
      <c r="C93" s="5" t="s">
        <v>656</v>
      </c>
      <c r="D93" s="3">
        <v>3</v>
      </c>
      <c r="E93" s="3" t="str">
        <f t="shared" si="4"/>
        <v>寄灵人抽卡券2、守护灵抽卡券3、绿色基础材料50</v>
      </c>
      <c r="F93" s="3">
        <v>3</v>
      </c>
      <c r="G93" s="5" t="s">
        <v>659</v>
      </c>
      <c r="H93" s="3">
        <v>2</v>
      </c>
      <c r="I93" s="5" t="s">
        <v>660</v>
      </c>
      <c r="J93" s="3">
        <v>3</v>
      </c>
      <c r="K93" s="5" t="s">
        <v>658</v>
      </c>
      <c r="L93" s="3">
        <v>50</v>
      </c>
    </row>
    <row r="94" ht="16.5" spans="1:12">
      <c r="A94" s="3">
        <f t="shared" si="3"/>
        <v>2600111</v>
      </c>
      <c r="B94" s="6">
        <v>260011</v>
      </c>
      <c r="C94" s="5" t="s">
        <v>656</v>
      </c>
      <c r="D94" s="3">
        <v>1</v>
      </c>
      <c r="E94" s="3" t="str">
        <f t="shared" si="4"/>
        <v>金币960、钻石50、绿色基础材料70</v>
      </c>
      <c r="F94" s="3">
        <v>1</v>
      </c>
      <c r="G94" s="3" t="s">
        <v>657</v>
      </c>
      <c r="H94" s="3">
        <v>960</v>
      </c>
      <c r="I94" s="3" t="s">
        <v>238</v>
      </c>
      <c r="J94" s="3">
        <v>50</v>
      </c>
      <c r="K94" s="5" t="s">
        <v>658</v>
      </c>
      <c r="L94" s="3">
        <v>70</v>
      </c>
    </row>
    <row r="95" ht="16.5" spans="1:12">
      <c r="A95" s="3">
        <f t="shared" si="3"/>
        <v>2600112</v>
      </c>
      <c r="B95" s="6">
        <v>260011</v>
      </c>
      <c r="C95" s="5" t="s">
        <v>656</v>
      </c>
      <c r="D95" s="3">
        <v>2</v>
      </c>
      <c r="E95" s="3" t="str">
        <f t="shared" si="4"/>
        <v>寄灵人抽卡券1、钻石100、绿色基础材料130</v>
      </c>
      <c r="F95" s="3">
        <v>2</v>
      </c>
      <c r="G95" s="5" t="s">
        <v>659</v>
      </c>
      <c r="H95" s="3">
        <v>1</v>
      </c>
      <c r="I95" s="3" t="s">
        <v>238</v>
      </c>
      <c r="J95" s="3">
        <v>100</v>
      </c>
      <c r="K95" s="5" t="s">
        <v>658</v>
      </c>
      <c r="L95" s="3">
        <v>130</v>
      </c>
    </row>
    <row r="96" ht="16.5" spans="1:12">
      <c r="A96" s="3">
        <f t="shared" si="3"/>
        <v>2600113</v>
      </c>
      <c r="B96" s="6">
        <v>260011</v>
      </c>
      <c r="C96" s="5" t="s">
        <v>656</v>
      </c>
      <c r="D96" s="3">
        <v>3</v>
      </c>
      <c r="E96" s="3" t="str">
        <f t="shared" si="4"/>
        <v>寄灵人抽卡券2、守护灵抽卡券3、初级三才宝箱25</v>
      </c>
      <c r="F96" s="3">
        <v>3</v>
      </c>
      <c r="G96" s="5" t="s">
        <v>659</v>
      </c>
      <c r="H96" s="3">
        <v>2</v>
      </c>
      <c r="I96" s="5" t="s">
        <v>660</v>
      </c>
      <c r="J96" s="3">
        <v>3</v>
      </c>
      <c r="K96" s="5" t="s">
        <v>661</v>
      </c>
      <c r="L96" s="3">
        <v>25</v>
      </c>
    </row>
    <row r="97" ht="16.5" spans="1:12">
      <c r="A97" s="3">
        <f t="shared" si="3"/>
        <v>2600431</v>
      </c>
      <c r="B97" s="6">
        <v>260043</v>
      </c>
      <c r="C97" s="5" t="s">
        <v>656</v>
      </c>
      <c r="D97" s="3">
        <v>1</v>
      </c>
      <c r="E97" s="3" t="str">
        <f t="shared" si="4"/>
        <v>金币1080、钻石50、蓝色基础材料70</v>
      </c>
      <c r="F97" s="3">
        <v>1</v>
      </c>
      <c r="G97" s="3" t="s">
        <v>657</v>
      </c>
      <c r="H97" s="3">
        <v>1080</v>
      </c>
      <c r="I97" s="3" t="s">
        <v>238</v>
      </c>
      <c r="J97" s="3">
        <v>50</v>
      </c>
      <c r="K97" s="5" t="s">
        <v>662</v>
      </c>
      <c r="L97" s="3">
        <v>70</v>
      </c>
    </row>
    <row r="98" ht="16.5" spans="1:12">
      <c r="A98" s="3">
        <f t="shared" si="3"/>
        <v>2600432</v>
      </c>
      <c r="B98" s="6">
        <v>260043</v>
      </c>
      <c r="C98" s="5" t="s">
        <v>656</v>
      </c>
      <c r="D98" s="3">
        <v>2</v>
      </c>
      <c r="E98" s="3" t="str">
        <f t="shared" si="4"/>
        <v>寄灵人抽卡券1、钻石100、蓝色基础材料90</v>
      </c>
      <c r="F98" s="3">
        <v>2</v>
      </c>
      <c r="G98" s="5" t="s">
        <v>659</v>
      </c>
      <c r="H98" s="3">
        <v>1</v>
      </c>
      <c r="I98" s="3" t="s">
        <v>238</v>
      </c>
      <c r="J98" s="3">
        <v>100</v>
      </c>
      <c r="K98" s="5" t="s">
        <v>662</v>
      </c>
      <c r="L98" s="3">
        <v>90</v>
      </c>
    </row>
    <row r="99" ht="16.5" spans="1:12">
      <c r="A99" s="3">
        <f t="shared" si="3"/>
        <v>2600433</v>
      </c>
      <c r="B99" s="6">
        <v>260043</v>
      </c>
      <c r="C99" s="5" t="s">
        <v>656</v>
      </c>
      <c r="D99" s="3">
        <v>3</v>
      </c>
      <c r="E99" s="3" t="str">
        <f t="shared" si="4"/>
        <v>寄灵人抽卡券2、守护灵抽卡券3、初级三才宝箱60</v>
      </c>
      <c r="F99" s="3">
        <v>3</v>
      </c>
      <c r="G99" s="5" t="s">
        <v>659</v>
      </c>
      <c r="H99" s="3">
        <v>2</v>
      </c>
      <c r="I99" s="5" t="s">
        <v>660</v>
      </c>
      <c r="J99" s="3">
        <v>3</v>
      </c>
      <c r="K99" s="5" t="s">
        <v>661</v>
      </c>
      <c r="L99" s="3">
        <v>60</v>
      </c>
    </row>
    <row r="100" ht="16.5" spans="1:12">
      <c r="A100" s="3">
        <f t="shared" si="3"/>
        <v>2600551</v>
      </c>
      <c r="B100" s="6">
        <v>260055</v>
      </c>
      <c r="C100" s="5" t="s">
        <v>656</v>
      </c>
      <c r="D100" s="3">
        <v>1</v>
      </c>
      <c r="E100" s="3" t="str">
        <f t="shared" si="4"/>
        <v>金币600、钻石50、绿色基础材料10</v>
      </c>
      <c r="F100" s="3">
        <v>1</v>
      </c>
      <c r="G100" s="3" t="s">
        <v>657</v>
      </c>
      <c r="H100" s="3">
        <v>600</v>
      </c>
      <c r="I100" s="3" t="s">
        <v>238</v>
      </c>
      <c r="J100" s="3">
        <v>50</v>
      </c>
      <c r="K100" s="5" t="s">
        <v>658</v>
      </c>
      <c r="L100" s="3">
        <v>10</v>
      </c>
    </row>
    <row r="101" ht="16.5" spans="1:12">
      <c r="A101" s="3">
        <f t="shared" si="3"/>
        <v>2600552</v>
      </c>
      <c r="B101" s="6">
        <v>260055</v>
      </c>
      <c r="C101" s="5" t="s">
        <v>656</v>
      </c>
      <c r="D101" s="3">
        <v>2</v>
      </c>
      <c r="E101" s="3" t="str">
        <f t="shared" si="4"/>
        <v>寄灵人抽卡券1、钻石100、绿色基础材料20</v>
      </c>
      <c r="F101" s="3">
        <v>2</v>
      </c>
      <c r="G101" s="5" t="s">
        <v>659</v>
      </c>
      <c r="H101" s="3">
        <v>1</v>
      </c>
      <c r="I101" s="3" t="s">
        <v>238</v>
      </c>
      <c r="J101" s="3">
        <v>100</v>
      </c>
      <c r="K101" s="5" t="s">
        <v>658</v>
      </c>
      <c r="L101" s="3">
        <v>20</v>
      </c>
    </row>
    <row r="102" ht="16.5" spans="1:12">
      <c r="A102" s="3">
        <f t="shared" si="3"/>
        <v>2600553</v>
      </c>
      <c r="B102" s="6">
        <v>260055</v>
      </c>
      <c r="C102" s="5" t="s">
        <v>656</v>
      </c>
      <c r="D102" s="3">
        <v>3</v>
      </c>
      <c r="E102" s="3" t="str">
        <f t="shared" si="4"/>
        <v>寄灵人抽卡券2、守护灵抽卡券3、绿色基础材料30</v>
      </c>
      <c r="F102" s="3">
        <v>3</v>
      </c>
      <c r="G102" s="5" t="s">
        <v>659</v>
      </c>
      <c r="H102" s="3">
        <v>2</v>
      </c>
      <c r="I102" s="5" t="s">
        <v>660</v>
      </c>
      <c r="J102" s="3">
        <v>3</v>
      </c>
      <c r="K102" s="5" t="s">
        <v>658</v>
      </c>
      <c r="L102" s="3">
        <v>30</v>
      </c>
    </row>
    <row r="103" ht="16.5" spans="1:12">
      <c r="A103" s="3">
        <f t="shared" si="3"/>
        <v>2900171</v>
      </c>
      <c r="B103" s="6">
        <v>290017</v>
      </c>
      <c r="C103" s="5" t="s">
        <v>656</v>
      </c>
      <c r="D103" s="3">
        <v>1</v>
      </c>
      <c r="E103" s="3" t="str">
        <f t="shared" si="4"/>
        <v>金币720、钻石50、绿色基础材料30</v>
      </c>
      <c r="F103" s="3">
        <v>1</v>
      </c>
      <c r="G103" s="3" t="s">
        <v>657</v>
      </c>
      <c r="H103" s="3">
        <v>720</v>
      </c>
      <c r="I103" s="3" t="s">
        <v>238</v>
      </c>
      <c r="J103" s="3">
        <v>50</v>
      </c>
      <c r="K103" s="5" t="s">
        <v>658</v>
      </c>
      <c r="L103" s="3">
        <v>30</v>
      </c>
    </row>
    <row r="104" ht="16.5" spans="1:12">
      <c r="A104" s="3">
        <f t="shared" si="3"/>
        <v>2900172</v>
      </c>
      <c r="B104" s="6">
        <v>290017</v>
      </c>
      <c r="C104" s="5" t="s">
        <v>656</v>
      </c>
      <c r="D104" s="3">
        <v>2</v>
      </c>
      <c r="E104" s="3" t="str">
        <f t="shared" si="4"/>
        <v>寄灵人抽卡券1、钻石100、绿色基础材料40</v>
      </c>
      <c r="F104" s="3">
        <v>2</v>
      </c>
      <c r="G104" s="5" t="s">
        <v>659</v>
      </c>
      <c r="H104" s="3">
        <v>1</v>
      </c>
      <c r="I104" s="3" t="s">
        <v>238</v>
      </c>
      <c r="J104" s="3">
        <v>100</v>
      </c>
      <c r="K104" s="5" t="s">
        <v>658</v>
      </c>
      <c r="L104" s="3">
        <v>40</v>
      </c>
    </row>
    <row r="105" ht="16.5" spans="1:12">
      <c r="A105" s="3">
        <f t="shared" si="3"/>
        <v>2900173</v>
      </c>
      <c r="B105" s="6">
        <v>290017</v>
      </c>
      <c r="C105" s="5" t="s">
        <v>656</v>
      </c>
      <c r="D105" s="3">
        <v>3</v>
      </c>
      <c r="E105" s="3" t="str">
        <f t="shared" si="4"/>
        <v>寄灵人抽卡券2、守护灵抽卡券3、绿色基础材料50</v>
      </c>
      <c r="F105" s="3">
        <v>3</v>
      </c>
      <c r="G105" s="5" t="s">
        <v>659</v>
      </c>
      <c r="H105" s="3">
        <v>2</v>
      </c>
      <c r="I105" s="5" t="s">
        <v>660</v>
      </c>
      <c r="J105" s="3">
        <v>3</v>
      </c>
      <c r="K105" s="5" t="s">
        <v>658</v>
      </c>
      <c r="L105" s="3">
        <v>50</v>
      </c>
    </row>
    <row r="106" ht="16.5" spans="1:12">
      <c r="A106" s="3">
        <f t="shared" si="3"/>
        <v>3100131</v>
      </c>
      <c r="B106" s="6">
        <v>310013</v>
      </c>
      <c r="C106" s="5" t="s">
        <v>656</v>
      </c>
      <c r="D106" s="3">
        <v>1</v>
      </c>
      <c r="E106" s="3" t="str">
        <f t="shared" si="4"/>
        <v>金币960、钻石50、绿色基础材料70</v>
      </c>
      <c r="F106" s="3">
        <v>1</v>
      </c>
      <c r="G106" s="3" t="s">
        <v>657</v>
      </c>
      <c r="H106" s="3">
        <v>960</v>
      </c>
      <c r="I106" s="3" t="s">
        <v>238</v>
      </c>
      <c r="J106" s="3">
        <v>50</v>
      </c>
      <c r="K106" s="5" t="s">
        <v>658</v>
      </c>
      <c r="L106" s="3">
        <v>70</v>
      </c>
    </row>
    <row r="107" ht="16.5" spans="1:12">
      <c r="A107" s="3">
        <f t="shared" si="3"/>
        <v>3100132</v>
      </c>
      <c r="B107" s="6">
        <v>310013</v>
      </c>
      <c r="C107" s="5" t="s">
        <v>656</v>
      </c>
      <c r="D107" s="3">
        <v>2</v>
      </c>
      <c r="E107" s="3" t="str">
        <f t="shared" si="4"/>
        <v>寄灵人抽卡券1、钻石100、绿色基础材料130</v>
      </c>
      <c r="F107" s="3">
        <v>2</v>
      </c>
      <c r="G107" s="5" t="s">
        <v>659</v>
      </c>
      <c r="H107" s="3">
        <v>1</v>
      </c>
      <c r="I107" s="3" t="s">
        <v>238</v>
      </c>
      <c r="J107" s="3">
        <v>100</v>
      </c>
      <c r="K107" s="5" t="s">
        <v>658</v>
      </c>
      <c r="L107" s="3">
        <v>130</v>
      </c>
    </row>
    <row r="108" ht="16.5" spans="1:12">
      <c r="A108" s="3">
        <f t="shared" si="3"/>
        <v>3100133</v>
      </c>
      <c r="B108" s="6">
        <v>310013</v>
      </c>
      <c r="C108" s="5" t="s">
        <v>656</v>
      </c>
      <c r="D108" s="3">
        <v>3</v>
      </c>
      <c r="E108" s="3" t="str">
        <f t="shared" si="4"/>
        <v>寄灵人抽卡券2、守护灵抽卡券3、初级三才宝箱25</v>
      </c>
      <c r="F108" s="3">
        <v>3</v>
      </c>
      <c r="G108" s="5" t="s">
        <v>659</v>
      </c>
      <c r="H108" s="3">
        <v>2</v>
      </c>
      <c r="I108" s="5" t="s">
        <v>660</v>
      </c>
      <c r="J108" s="3">
        <v>3</v>
      </c>
      <c r="K108" s="5" t="s">
        <v>661</v>
      </c>
      <c r="L108" s="3">
        <v>25</v>
      </c>
    </row>
    <row r="109" ht="16.5" spans="1:12">
      <c r="A109" s="3">
        <f t="shared" si="3"/>
        <v>3200511</v>
      </c>
      <c r="B109" s="6">
        <v>320051</v>
      </c>
      <c r="C109" s="5" t="s">
        <v>656</v>
      </c>
      <c r="D109" s="3">
        <v>1</v>
      </c>
      <c r="E109" s="3" t="str">
        <f t="shared" si="4"/>
        <v>金币1080、钻石50、蓝色基础材料70</v>
      </c>
      <c r="F109" s="3">
        <v>1</v>
      </c>
      <c r="G109" s="3" t="s">
        <v>657</v>
      </c>
      <c r="H109" s="3">
        <v>1080</v>
      </c>
      <c r="I109" s="3" t="s">
        <v>238</v>
      </c>
      <c r="J109" s="3">
        <v>50</v>
      </c>
      <c r="K109" s="5" t="s">
        <v>662</v>
      </c>
      <c r="L109" s="3">
        <v>70</v>
      </c>
    </row>
    <row r="110" ht="16.5" spans="1:12">
      <c r="A110" s="3">
        <f t="shared" si="3"/>
        <v>3200512</v>
      </c>
      <c r="B110" s="6">
        <v>320051</v>
      </c>
      <c r="C110" s="5" t="s">
        <v>656</v>
      </c>
      <c r="D110" s="3">
        <v>2</v>
      </c>
      <c r="E110" s="3" t="str">
        <f t="shared" si="4"/>
        <v>寄灵人抽卡券1、钻石100、蓝色基础材料90</v>
      </c>
      <c r="F110" s="3">
        <v>2</v>
      </c>
      <c r="G110" s="5" t="s">
        <v>659</v>
      </c>
      <c r="H110" s="3">
        <v>1</v>
      </c>
      <c r="I110" s="3" t="s">
        <v>238</v>
      </c>
      <c r="J110" s="3">
        <v>100</v>
      </c>
      <c r="K110" s="5" t="s">
        <v>662</v>
      </c>
      <c r="L110" s="3">
        <v>90</v>
      </c>
    </row>
    <row r="111" ht="16.5" spans="1:12">
      <c r="A111" s="3">
        <f t="shared" si="3"/>
        <v>3200513</v>
      </c>
      <c r="B111" s="6">
        <v>320051</v>
      </c>
      <c r="C111" s="5" t="s">
        <v>656</v>
      </c>
      <c r="D111" s="3">
        <v>3</v>
      </c>
      <c r="E111" s="3" t="str">
        <f t="shared" si="4"/>
        <v>寄灵人抽卡券2、守护灵抽卡券3、初级三才宝箱60</v>
      </c>
      <c r="F111" s="3">
        <v>3</v>
      </c>
      <c r="G111" s="5" t="s">
        <v>659</v>
      </c>
      <c r="H111" s="3">
        <v>2</v>
      </c>
      <c r="I111" s="5" t="s">
        <v>660</v>
      </c>
      <c r="J111" s="3">
        <v>3</v>
      </c>
      <c r="K111" s="5" t="s">
        <v>661</v>
      </c>
      <c r="L111" s="3">
        <v>60</v>
      </c>
    </row>
    <row r="112" ht="16.5" spans="1:12">
      <c r="A112" s="3">
        <f t="shared" si="3"/>
        <v>3200571</v>
      </c>
      <c r="B112" s="6">
        <v>320057</v>
      </c>
      <c r="C112" s="5" t="s">
        <v>656</v>
      </c>
      <c r="D112" s="3">
        <v>1</v>
      </c>
      <c r="E112" s="3" t="str">
        <f t="shared" si="4"/>
        <v>金币600、钻石50、绿色基础材料10</v>
      </c>
      <c r="F112" s="3">
        <v>1</v>
      </c>
      <c r="G112" s="3" t="s">
        <v>657</v>
      </c>
      <c r="H112" s="3">
        <v>600</v>
      </c>
      <c r="I112" s="3" t="s">
        <v>238</v>
      </c>
      <c r="J112" s="3">
        <v>50</v>
      </c>
      <c r="K112" s="5" t="s">
        <v>658</v>
      </c>
      <c r="L112" s="3">
        <v>10</v>
      </c>
    </row>
    <row r="113" ht="16.5" spans="1:12">
      <c r="A113" s="3">
        <f t="shared" si="3"/>
        <v>3200572</v>
      </c>
      <c r="B113" s="6">
        <v>320057</v>
      </c>
      <c r="C113" s="5" t="s">
        <v>656</v>
      </c>
      <c r="D113" s="3">
        <v>2</v>
      </c>
      <c r="E113" s="3" t="str">
        <f t="shared" si="4"/>
        <v>寄灵人抽卡券1、钻石100、绿色基础材料20</v>
      </c>
      <c r="F113" s="3">
        <v>2</v>
      </c>
      <c r="G113" s="5" t="s">
        <v>659</v>
      </c>
      <c r="H113" s="3">
        <v>1</v>
      </c>
      <c r="I113" s="3" t="s">
        <v>238</v>
      </c>
      <c r="J113" s="3">
        <v>100</v>
      </c>
      <c r="K113" s="5" t="s">
        <v>658</v>
      </c>
      <c r="L113" s="3">
        <v>20</v>
      </c>
    </row>
    <row r="114" ht="16.5" spans="1:12">
      <c r="A114" s="3">
        <f t="shared" si="3"/>
        <v>3200573</v>
      </c>
      <c r="B114" s="6">
        <v>320057</v>
      </c>
      <c r="C114" s="5" t="s">
        <v>656</v>
      </c>
      <c r="D114" s="3">
        <v>3</v>
      </c>
      <c r="E114" s="3" t="str">
        <f t="shared" si="4"/>
        <v>寄灵人抽卡券2、守护灵抽卡券3、绿色基础材料30</v>
      </c>
      <c r="F114" s="3">
        <v>3</v>
      </c>
      <c r="G114" s="5" t="s">
        <v>659</v>
      </c>
      <c r="H114" s="3">
        <v>2</v>
      </c>
      <c r="I114" s="5" t="s">
        <v>660</v>
      </c>
      <c r="J114" s="3">
        <v>3</v>
      </c>
      <c r="K114" s="5" t="s">
        <v>658</v>
      </c>
      <c r="L114" s="3">
        <v>30</v>
      </c>
    </row>
    <row r="115" ht="16.5" spans="1:12">
      <c r="A115" s="3">
        <f t="shared" si="3"/>
        <v>3300101</v>
      </c>
      <c r="B115" s="6">
        <v>330010</v>
      </c>
      <c r="C115" s="5" t="s">
        <v>656</v>
      </c>
      <c r="D115" s="3">
        <v>1</v>
      </c>
      <c r="E115" s="3" t="str">
        <f t="shared" si="4"/>
        <v>金币720、钻石50、绿色基础材料30</v>
      </c>
      <c r="F115" s="3">
        <v>1</v>
      </c>
      <c r="G115" s="3" t="s">
        <v>657</v>
      </c>
      <c r="H115" s="3">
        <v>720</v>
      </c>
      <c r="I115" s="3" t="s">
        <v>238</v>
      </c>
      <c r="J115" s="3">
        <v>50</v>
      </c>
      <c r="K115" s="5" t="s">
        <v>658</v>
      </c>
      <c r="L115" s="3">
        <v>30</v>
      </c>
    </row>
    <row r="116" ht="16.5" spans="1:12">
      <c r="A116" s="3">
        <f t="shared" si="3"/>
        <v>3300102</v>
      </c>
      <c r="B116" s="6">
        <v>330010</v>
      </c>
      <c r="C116" s="5" t="s">
        <v>656</v>
      </c>
      <c r="D116" s="3">
        <v>2</v>
      </c>
      <c r="E116" s="3" t="str">
        <f t="shared" si="4"/>
        <v>寄灵人抽卡券1、钻石100、绿色基础材料40</v>
      </c>
      <c r="F116" s="3">
        <v>2</v>
      </c>
      <c r="G116" s="5" t="s">
        <v>659</v>
      </c>
      <c r="H116" s="3">
        <v>1</v>
      </c>
      <c r="I116" s="3" t="s">
        <v>238</v>
      </c>
      <c r="J116" s="3">
        <v>100</v>
      </c>
      <c r="K116" s="5" t="s">
        <v>658</v>
      </c>
      <c r="L116" s="3">
        <v>40</v>
      </c>
    </row>
    <row r="117" ht="16.5" spans="1:12">
      <c r="A117" s="3">
        <f t="shared" si="3"/>
        <v>3300103</v>
      </c>
      <c r="B117" s="6">
        <v>330010</v>
      </c>
      <c r="C117" s="5" t="s">
        <v>656</v>
      </c>
      <c r="D117" s="3">
        <v>3</v>
      </c>
      <c r="E117" s="3" t="str">
        <f t="shared" si="4"/>
        <v>寄灵人抽卡券2、守护灵抽卡券3、绿色基础材料50</v>
      </c>
      <c r="F117" s="3">
        <v>3</v>
      </c>
      <c r="G117" s="5" t="s">
        <v>659</v>
      </c>
      <c r="H117" s="3">
        <v>2</v>
      </c>
      <c r="I117" s="5" t="s">
        <v>660</v>
      </c>
      <c r="J117" s="3">
        <v>3</v>
      </c>
      <c r="K117" s="5" t="s">
        <v>658</v>
      </c>
      <c r="L117" s="3">
        <v>50</v>
      </c>
    </row>
    <row r="118" ht="16.5" spans="1:12">
      <c r="A118" s="3">
        <f t="shared" si="3"/>
        <v>3500261</v>
      </c>
      <c r="B118" s="6">
        <v>350026</v>
      </c>
      <c r="C118" s="5" t="s">
        <v>656</v>
      </c>
      <c r="D118" s="3">
        <v>1</v>
      </c>
      <c r="E118" s="3" t="str">
        <f t="shared" si="4"/>
        <v>金币960、钻石50、绿色基础材料70</v>
      </c>
      <c r="F118" s="3">
        <v>1</v>
      </c>
      <c r="G118" s="3" t="s">
        <v>657</v>
      </c>
      <c r="H118" s="3">
        <v>960</v>
      </c>
      <c r="I118" s="3" t="s">
        <v>238</v>
      </c>
      <c r="J118" s="3">
        <v>50</v>
      </c>
      <c r="K118" s="5" t="s">
        <v>658</v>
      </c>
      <c r="L118" s="3">
        <v>70</v>
      </c>
    </row>
    <row r="119" ht="16.5" spans="1:12">
      <c r="A119" s="3">
        <f t="shared" si="3"/>
        <v>3500262</v>
      </c>
      <c r="B119" s="6">
        <v>350026</v>
      </c>
      <c r="C119" s="5" t="s">
        <v>656</v>
      </c>
      <c r="D119" s="3">
        <v>2</v>
      </c>
      <c r="E119" s="3" t="str">
        <f t="shared" si="4"/>
        <v>寄灵人抽卡券1、钻石100、绿色基础材料130</v>
      </c>
      <c r="F119" s="3">
        <v>2</v>
      </c>
      <c r="G119" s="5" t="s">
        <v>659</v>
      </c>
      <c r="H119" s="3">
        <v>1</v>
      </c>
      <c r="I119" s="3" t="s">
        <v>238</v>
      </c>
      <c r="J119" s="3">
        <v>100</v>
      </c>
      <c r="K119" s="5" t="s">
        <v>658</v>
      </c>
      <c r="L119" s="3">
        <v>130</v>
      </c>
    </row>
    <row r="120" ht="16.5" spans="1:12">
      <c r="A120" s="3">
        <f t="shared" si="3"/>
        <v>3500263</v>
      </c>
      <c r="B120" s="6">
        <v>350026</v>
      </c>
      <c r="C120" s="5" t="s">
        <v>656</v>
      </c>
      <c r="D120" s="3">
        <v>3</v>
      </c>
      <c r="E120" s="3" t="str">
        <f t="shared" si="4"/>
        <v>寄灵人抽卡券2、守护灵抽卡券3、初级三才宝箱25</v>
      </c>
      <c r="F120" s="3">
        <v>3</v>
      </c>
      <c r="G120" s="5" t="s">
        <v>659</v>
      </c>
      <c r="H120" s="3">
        <v>2</v>
      </c>
      <c r="I120" s="5" t="s">
        <v>660</v>
      </c>
      <c r="J120" s="3">
        <v>3</v>
      </c>
      <c r="K120" s="5" t="s">
        <v>661</v>
      </c>
      <c r="L120" s="3">
        <v>25</v>
      </c>
    </row>
    <row r="121" ht="16.5" spans="1:12">
      <c r="A121" s="3">
        <f t="shared" si="3"/>
        <v>3500481</v>
      </c>
      <c r="B121" s="6">
        <v>350048</v>
      </c>
      <c r="C121" s="5" t="s">
        <v>656</v>
      </c>
      <c r="D121" s="3">
        <v>1</v>
      </c>
      <c r="E121" s="3" t="str">
        <f t="shared" si="4"/>
        <v>金币1080、钻石50、蓝色基础材料70</v>
      </c>
      <c r="F121" s="3">
        <v>1</v>
      </c>
      <c r="G121" s="3" t="s">
        <v>657</v>
      </c>
      <c r="H121" s="3">
        <v>1080</v>
      </c>
      <c r="I121" s="3" t="s">
        <v>238</v>
      </c>
      <c r="J121" s="3">
        <v>50</v>
      </c>
      <c r="K121" s="5" t="s">
        <v>662</v>
      </c>
      <c r="L121" s="3">
        <v>70</v>
      </c>
    </row>
    <row r="122" ht="16.5" spans="1:12">
      <c r="A122" s="3">
        <f t="shared" si="3"/>
        <v>3500482</v>
      </c>
      <c r="B122" s="6">
        <v>350048</v>
      </c>
      <c r="C122" s="5" t="s">
        <v>656</v>
      </c>
      <c r="D122" s="3">
        <v>2</v>
      </c>
      <c r="E122" s="3" t="str">
        <f t="shared" si="4"/>
        <v>寄灵人抽卡券1、钻石100、蓝色基础材料90</v>
      </c>
      <c r="F122" s="3">
        <v>2</v>
      </c>
      <c r="G122" s="5" t="s">
        <v>659</v>
      </c>
      <c r="H122" s="3">
        <v>1</v>
      </c>
      <c r="I122" s="3" t="s">
        <v>238</v>
      </c>
      <c r="J122" s="3">
        <v>100</v>
      </c>
      <c r="K122" s="5" t="s">
        <v>662</v>
      </c>
      <c r="L122" s="3">
        <v>90</v>
      </c>
    </row>
    <row r="123" ht="16.5" spans="1:12">
      <c r="A123" s="3">
        <f t="shared" si="3"/>
        <v>3500483</v>
      </c>
      <c r="B123" s="6">
        <v>350048</v>
      </c>
      <c r="C123" s="5" t="s">
        <v>656</v>
      </c>
      <c r="D123" s="3">
        <v>3</v>
      </c>
      <c r="E123" s="3" t="str">
        <f t="shared" si="4"/>
        <v>寄灵人抽卡券2、守护灵抽卡券3、初级三才宝箱60</v>
      </c>
      <c r="F123" s="3">
        <v>3</v>
      </c>
      <c r="G123" s="5" t="s">
        <v>659</v>
      </c>
      <c r="H123" s="3">
        <v>2</v>
      </c>
      <c r="I123" s="5" t="s">
        <v>660</v>
      </c>
      <c r="J123" s="3">
        <v>3</v>
      </c>
      <c r="K123" s="5" t="s">
        <v>661</v>
      </c>
      <c r="L123" s="3">
        <v>60</v>
      </c>
    </row>
    <row r="124" ht="16.5" spans="1:12">
      <c r="A124" s="3">
        <f t="shared" si="3"/>
        <v>3600411</v>
      </c>
      <c r="B124" s="6">
        <v>360041</v>
      </c>
      <c r="C124" s="5" t="s">
        <v>656</v>
      </c>
      <c r="D124" s="3">
        <v>1</v>
      </c>
      <c r="E124" s="3" t="str">
        <f t="shared" si="4"/>
        <v>金币600、钻石50、绿色基础材料10</v>
      </c>
      <c r="F124" s="3">
        <v>1</v>
      </c>
      <c r="G124" s="3" t="s">
        <v>657</v>
      </c>
      <c r="H124" s="3">
        <v>600</v>
      </c>
      <c r="I124" s="3" t="s">
        <v>238</v>
      </c>
      <c r="J124" s="3">
        <v>50</v>
      </c>
      <c r="K124" s="5" t="s">
        <v>658</v>
      </c>
      <c r="L124" s="3">
        <v>10</v>
      </c>
    </row>
    <row r="125" ht="16.5" spans="1:12">
      <c r="A125" s="3">
        <f t="shared" si="3"/>
        <v>3600412</v>
      </c>
      <c r="B125" s="6">
        <v>360041</v>
      </c>
      <c r="C125" s="5" t="s">
        <v>656</v>
      </c>
      <c r="D125" s="3">
        <v>2</v>
      </c>
      <c r="E125" s="3" t="str">
        <f t="shared" si="4"/>
        <v>寄灵人抽卡券1、钻石100、绿色基础材料20</v>
      </c>
      <c r="F125" s="3">
        <v>2</v>
      </c>
      <c r="G125" s="5" t="s">
        <v>659</v>
      </c>
      <c r="H125" s="3">
        <v>1</v>
      </c>
      <c r="I125" s="3" t="s">
        <v>238</v>
      </c>
      <c r="J125" s="3">
        <v>100</v>
      </c>
      <c r="K125" s="5" t="s">
        <v>658</v>
      </c>
      <c r="L125" s="3">
        <v>20</v>
      </c>
    </row>
    <row r="126" ht="16.5" spans="1:12">
      <c r="A126" s="3">
        <f t="shared" si="3"/>
        <v>3600413</v>
      </c>
      <c r="B126" s="6">
        <v>360041</v>
      </c>
      <c r="C126" s="5" t="s">
        <v>656</v>
      </c>
      <c r="D126" s="3">
        <v>3</v>
      </c>
      <c r="E126" s="3" t="str">
        <f t="shared" si="4"/>
        <v>寄灵人抽卡券2、守护灵抽卡券3、绿色基础材料30</v>
      </c>
      <c r="F126" s="3">
        <v>3</v>
      </c>
      <c r="G126" s="5" t="s">
        <v>659</v>
      </c>
      <c r="H126" s="3">
        <v>2</v>
      </c>
      <c r="I126" s="5" t="s">
        <v>660</v>
      </c>
      <c r="J126" s="3">
        <v>3</v>
      </c>
      <c r="K126" s="5" t="s">
        <v>658</v>
      </c>
      <c r="L126" s="3">
        <v>30</v>
      </c>
    </row>
    <row r="127" ht="16.5" spans="1:12">
      <c r="A127" s="3">
        <f t="shared" si="3"/>
        <v>3600441</v>
      </c>
      <c r="B127" s="6">
        <v>360044</v>
      </c>
      <c r="C127" s="5" t="s">
        <v>656</v>
      </c>
      <c r="D127" s="3">
        <v>1</v>
      </c>
      <c r="E127" s="3" t="str">
        <f t="shared" si="4"/>
        <v>金币720、钻石50、绿色基础材料30</v>
      </c>
      <c r="F127" s="3">
        <v>1</v>
      </c>
      <c r="G127" s="3" t="s">
        <v>657</v>
      </c>
      <c r="H127" s="3">
        <v>720</v>
      </c>
      <c r="I127" s="3" t="s">
        <v>238</v>
      </c>
      <c r="J127" s="3">
        <v>50</v>
      </c>
      <c r="K127" s="5" t="s">
        <v>658</v>
      </c>
      <c r="L127" s="3">
        <v>30</v>
      </c>
    </row>
    <row r="128" ht="16.5" spans="1:12">
      <c r="A128" s="3">
        <f t="shared" si="3"/>
        <v>3600442</v>
      </c>
      <c r="B128" s="6">
        <v>360044</v>
      </c>
      <c r="C128" s="5" t="s">
        <v>656</v>
      </c>
      <c r="D128" s="3">
        <v>2</v>
      </c>
      <c r="E128" s="3" t="str">
        <f t="shared" si="4"/>
        <v>寄灵人抽卡券1、钻石100、绿色基础材料40</v>
      </c>
      <c r="F128" s="3">
        <v>2</v>
      </c>
      <c r="G128" s="5" t="s">
        <v>659</v>
      </c>
      <c r="H128" s="3">
        <v>1</v>
      </c>
      <c r="I128" s="3" t="s">
        <v>238</v>
      </c>
      <c r="J128" s="3">
        <v>100</v>
      </c>
      <c r="K128" s="5" t="s">
        <v>658</v>
      </c>
      <c r="L128" s="3">
        <v>40</v>
      </c>
    </row>
    <row r="129" ht="16.5" spans="1:12">
      <c r="A129" s="3">
        <f t="shared" si="3"/>
        <v>3600443</v>
      </c>
      <c r="B129" s="6">
        <v>360044</v>
      </c>
      <c r="C129" s="5" t="s">
        <v>656</v>
      </c>
      <c r="D129" s="3">
        <v>3</v>
      </c>
      <c r="E129" s="3" t="str">
        <f t="shared" si="4"/>
        <v>寄灵人抽卡券2、守护灵抽卡券3、绿色基础材料50</v>
      </c>
      <c r="F129" s="3">
        <v>3</v>
      </c>
      <c r="G129" s="5" t="s">
        <v>659</v>
      </c>
      <c r="H129" s="3">
        <v>2</v>
      </c>
      <c r="I129" s="5" t="s">
        <v>660</v>
      </c>
      <c r="J129" s="3">
        <v>3</v>
      </c>
      <c r="K129" s="5" t="s">
        <v>658</v>
      </c>
      <c r="L129" s="3">
        <v>50</v>
      </c>
    </row>
    <row r="130" ht="16.5" spans="1:12">
      <c r="A130" s="3">
        <f t="shared" si="3"/>
        <v>3700131</v>
      </c>
      <c r="B130" s="6">
        <v>370013</v>
      </c>
      <c r="C130" s="5" t="s">
        <v>656</v>
      </c>
      <c r="D130" s="3">
        <v>1</v>
      </c>
      <c r="E130" s="3" t="str">
        <f t="shared" si="4"/>
        <v>金币960、钻石50、绿色基础材料70</v>
      </c>
      <c r="F130" s="3">
        <v>1</v>
      </c>
      <c r="G130" s="3" t="s">
        <v>657</v>
      </c>
      <c r="H130" s="3">
        <v>960</v>
      </c>
      <c r="I130" s="3" t="s">
        <v>238</v>
      </c>
      <c r="J130" s="3">
        <v>50</v>
      </c>
      <c r="K130" s="5" t="s">
        <v>658</v>
      </c>
      <c r="L130" s="3">
        <v>70</v>
      </c>
    </row>
    <row r="131" ht="16.5" spans="1:12">
      <c r="A131" s="3">
        <f t="shared" si="3"/>
        <v>3700132</v>
      </c>
      <c r="B131" s="6">
        <v>370013</v>
      </c>
      <c r="C131" s="5" t="s">
        <v>656</v>
      </c>
      <c r="D131" s="3">
        <v>2</v>
      </c>
      <c r="E131" s="3" t="str">
        <f t="shared" si="4"/>
        <v>寄灵人抽卡券1、钻石100、绿色基础材料130</v>
      </c>
      <c r="F131" s="3">
        <v>2</v>
      </c>
      <c r="G131" s="5" t="s">
        <v>659</v>
      </c>
      <c r="H131" s="3">
        <v>1</v>
      </c>
      <c r="I131" s="3" t="s">
        <v>238</v>
      </c>
      <c r="J131" s="3">
        <v>100</v>
      </c>
      <c r="K131" s="5" t="s">
        <v>658</v>
      </c>
      <c r="L131" s="3">
        <v>130</v>
      </c>
    </row>
    <row r="132" ht="16.5" spans="1:12">
      <c r="A132" s="3">
        <f t="shared" ref="A132:A195" si="5">B132*10+D132</f>
        <v>3700133</v>
      </c>
      <c r="B132" s="6">
        <v>370013</v>
      </c>
      <c r="C132" s="5" t="s">
        <v>656</v>
      </c>
      <c r="D132" s="3">
        <v>3</v>
      </c>
      <c r="E132" s="3" t="str">
        <f t="shared" si="4"/>
        <v>寄灵人抽卡券2、守护灵抽卡券3、初级三才宝箱25</v>
      </c>
      <c r="F132" s="3">
        <v>3</v>
      </c>
      <c r="G132" s="5" t="s">
        <v>659</v>
      </c>
      <c r="H132" s="3">
        <v>2</v>
      </c>
      <c r="I132" s="5" t="s">
        <v>660</v>
      </c>
      <c r="J132" s="3">
        <v>3</v>
      </c>
      <c r="K132" s="5" t="s">
        <v>661</v>
      </c>
      <c r="L132" s="3">
        <v>25</v>
      </c>
    </row>
    <row r="133" ht="16.5" spans="1:12">
      <c r="A133" s="3">
        <f t="shared" si="5"/>
        <v>3700381</v>
      </c>
      <c r="B133" s="6">
        <v>370038</v>
      </c>
      <c r="C133" s="5" t="s">
        <v>656</v>
      </c>
      <c r="D133" s="3">
        <v>1</v>
      </c>
      <c r="E133" s="3" t="str">
        <f t="shared" si="4"/>
        <v>金币1080、钻石50、蓝色基础材料70</v>
      </c>
      <c r="F133" s="3">
        <v>1</v>
      </c>
      <c r="G133" s="3" t="s">
        <v>657</v>
      </c>
      <c r="H133" s="3">
        <v>1080</v>
      </c>
      <c r="I133" s="3" t="s">
        <v>238</v>
      </c>
      <c r="J133" s="3">
        <v>50</v>
      </c>
      <c r="K133" s="5" t="s">
        <v>662</v>
      </c>
      <c r="L133" s="3">
        <v>70</v>
      </c>
    </row>
    <row r="134" ht="16.5" spans="1:12">
      <c r="A134" s="3">
        <f t="shared" si="5"/>
        <v>3700382</v>
      </c>
      <c r="B134" s="6">
        <v>370038</v>
      </c>
      <c r="C134" s="5" t="s">
        <v>656</v>
      </c>
      <c r="D134" s="3">
        <v>2</v>
      </c>
      <c r="E134" s="3" t="str">
        <f t="shared" si="4"/>
        <v>寄灵人抽卡券1、钻石100、蓝色基础材料90</v>
      </c>
      <c r="F134" s="3">
        <v>2</v>
      </c>
      <c r="G134" s="5" t="s">
        <v>659</v>
      </c>
      <c r="H134" s="3">
        <v>1</v>
      </c>
      <c r="I134" s="3" t="s">
        <v>238</v>
      </c>
      <c r="J134" s="3">
        <v>100</v>
      </c>
      <c r="K134" s="5" t="s">
        <v>662</v>
      </c>
      <c r="L134" s="3">
        <v>90</v>
      </c>
    </row>
    <row r="135" ht="16.5" spans="1:12">
      <c r="A135" s="3">
        <f t="shared" si="5"/>
        <v>3700383</v>
      </c>
      <c r="B135" s="6">
        <v>370038</v>
      </c>
      <c r="C135" s="5" t="s">
        <v>656</v>
      </c>
      <c r="D135" s="3">
        <v>3</v>
      </c>
      <c r="E135" s="3" t="str">
        <f t="shared" si="4"/>
        <v>寄灵人抽卡券2、守护灵抽卡券3、初级三才宝箱60</v>
      </c>
      <c r="F135" s="3">
        <v>3</v>
      </c>
      <c r="G135" s="5" t="s">
        <v>659</v>
      </c>
      <c r="H135" s="3">
        <v>2</v>
      </c>
      <c r="I135" s="5" t="s">
        <v>660</v>
      </c>
      <c r="J135" s="3">
        <v>3</v>
      </c>
      <c r="K135" s="5" t="s">
        <v>661</v>
      </c>
      <c r="L135" s="3">
        <v>60</v>
      </c>
    </row>
    <row r="136" ht="16.5" spans="1:12">
      <c r="A136" s="3">
        <f t="shared" si="5"/>
        <v>3800301</v>
      </c>
      <c r="B136" s="6">
        <v>380030</v>
      </c>
      <c r="C136" s="5" t="s">
        <v>656</v>
      </c>
      <c r="D136" s="3">
        <v>1</v>
      </c>
      <c r="E136" s="3" t="str">
        <f t="shared" si="4"/>
        <v>金币600、钻石50、绿色基础材料10</v>
      </c>
      <c r="F136" s="3">
        <v>1</v>
      </c>
      <c r="G136" s="3" t="s">
        <v>657</v>
      </c>
      <c r="H136" s="3">
        <v>600</v>
      </c>
      <c r="I136" s="3" t="s">
        <v>238</v>
      </c>
      <c r="J136" s="3">
        <v>50</v>
      </c>
      <c r="K136" s="5" t="s">
        <v>658</v>
      </c>
      <c r="L136" s="3">
        <v>10</v>
      </c>
    </row>
    <row r="137" ht="16.5" spans="1:12">
      <c r="A137" s="3">
        <f t="shared" si="5"/>
        <v>3800302</v>
      </c>
      <c r="B137" s="6">
        <v>380030</v>
      </c>
      <c r="C137" s="5" t="s">
        <v>656</v>
      </c>
      <c r="D137" s="3">
        <v>2</v>
      </c>
      <c r="E137" s="3" t="str">
        <f t="shared" si="4"/>
        <v>寄灵人抽卡券1、钻石100、绿色基础材料20</v>
      </c>
      <c r="F137" s="3">
        <v>2</v>
      </c>
      <c r="G137" s="5" t="s">
        <v>659</v>
      </c>
      <c r="H137" s="3">
        <v>1</v>
      </c>
      <c r="I137" s="3" t="s">
        <v>238</v>
      </c>
      <c r="J137" s="3">
        <v>100</v>
      </c>
      <c r="K137" s="5" t="s">
        <v>658</v>
      </c>
      <c r="L137" s="3">
        <v>20</v>
      </c>
    </row>
    <row r="138" ht="16.5" spans="1:12">
      <c r="A138" s="3">
        <f t="shared" si="5"/>
        <v>3800303</v>
      </c>
      <c r="B138" s="6">
        <v>380030</v>
      </c>
      <c r="C138" s="5" t="s">
        <v>656</v>
      </c>
      <c r="D138" s="3">
        <v>3</v>
      </c>
      <c r="E138" s="3" t="str">
        <f t="shared" si="4"/>
        <v>寄灵人抽卡券2、守护灵抽卡券3、绿色基础材料30</v>
      </c>
      <c r="F138" s="3">
        <v>3</v>
      </c>
      <c r="G138" s="5" t="s">
        <v>659</v>
      </c>
      <c r="H138" s="3">
        <v>2</v>
      </c>
      <c r="I138" s="5" t="s">
        <v>660</v>
      </c>
      <c r="J138" s="3">
        <v>3</v>
      </c>
      <c r="K138" s="5" t="s">
        <v>658</v>
      </c>
      <c r="L138" s="3">
        <v>30</v>
      </c>
    </row>
    <row r="139" ht="16.5" spans="1:12">
      <c r="A139" s="3">
        <f t="shared" si="5"/>
        <v>3900101</v>
      </c>
      <c r="B139" s="6">
        <v>390010</v>
      </c>
      <c r="C139" s="5" t="s">
        <v>656</v>
      </c>
      <c r="D139" s="3">
        <v>1</v>
      </c>
      <c r="E139" s="3" t="str">
        <f t="shared" si="4"/>
        <v>金币720、钻石50、绿色基础材料30</v>
      </c>
      <c r="F139" s="3">
        <v>1</v>
      </c>
      <c r="G139" s="3" t="s">
        <v>657</v>
      </c>
      <c r="H139" s="3">
        <v>720</v>
      </c>
      <c r="I139" s="3" t="s">
        <v>238</v>
      </c>
      <c r="J139" s="3">
        <v>50</v>
      </c>
      <c r="K139" s="5" t="s">
        <v>658</v>
      </c>
      <c r="L139" s="3">
        <v>30</v>
      </c>
    </row>
    <row r="140" ht="16.5" spans="1:12">
      <c r="A140" s="3">
        <f t="shared" si="5"/>
        <v>3900102</v>
      </c>
      <c r="B140" s="6">
        <v>390010</v>
      </c>
      <c r="C140" s="5" t="s">
        <v>656</v>
      </c>
      <c r="D140" s="3">
        <v>2</v>
      </c>
      <c r="E140" s="3" t="str">
        <f t="shared" ref="E140:E201" si="6">G140&amp;H140&amp;"、"&amp;I140&amp;J140&amp;"、"&amp;K140&amp;L140</f>
        <v>寄灵人抽卡券1、钻石100、绿色基础材料40</v>
      </c>
      <c r="F140" s="3">
        <v>2</v>
      </c>
      <c r="G140" s="5" t="s">
        <v>659</v>
      </c>
      <c r="H140" s="3">
        <v>1</v>
      </c>
      <c r="I140" s="3" t="s">
        <v>238</v>
      </c>
      <c r="J140" s="3">
        <v>100</v>
      </c>
      <c r="K140" s="5" t="s">
        <v>658</v>
      </c>
      <c r="L140" s="3">
        <v>40</v>
      </c>
    </row>
    <row r="141" ht="16.5" spans="1:12">
      <c r="A141" s="3">
        <f t="shared" si="5"/>
        <v>3900103</v>
      </c>
      <c r="B141" s="6">
        <v>390010</v>
      </c>
      <c r="C141" s="5" t="s">
        <v>656</v>
      </c>
      <c r="D141" s="3">
        <v>3</v>
      </c>
      <c r="E141" s="3" t="str">
        <f t="shared" si="6"/>
        <v>寄灵人抽卡券2、守护灵抽卡券3、绿色基础材料50</v>
      </c>
      <c r="F141" s="3">
        <v>3</v>
      </c>
      <c r="G141" s="5" t="s">
        <v>659</v>
      </c>
      <c r="H141" s="3">
        <v>2</v>
      </c>
      <c r="I141" s="5" t="s">
        <v>660</v>
      </c>
      <c r="J141" s="3">
        <v>3</v>
      </c>
      <c r="K141" s="5" t="s">
        <v>658</v>
      </c>
      <c r="L141" s="3">
        <v>50</v>
      </c>
    </row>
    <row r="142" ht="16.5" spans="1:12">
      <c r="A142" s="3">
        <f t="shared" si="5"/>
        <v>3900251</v>
      </c>
      <c r="B142" s="6">
        <v>390025</v>
      </c>
      <c r="C142" s="5" t="s">
        <v>656</v>
      </c>
      <c r="D142" s="3">
        <v>1</v>
      </c>
      <c r="E142" s="3" t="str">
        <f t="shared" si="6"/>
        <v>金币960、钻石50、绿色基础材料70</v>
      </c>
      <c r="F142" s="3">
        <v>1</v>
      </c>
      <c r="G142" s="3" t="s">
        <v>657</v>
      </c>
      <c r="H142" s="3">
        <v>960</v>
      </c>
      <c r="I142" s="3" t="s">
        <v>238</v>
      </c>
      <c r="J142" s="3">
        <v>50</v>
      </c>
      <c r="K142" s="5" t="s">
        <v>658</v>
      </c>
      <c r="L142" s="3">
        <v>70</v>
      </c>
    </row>
    <row r="143" ht="16.5" spans="1:12">
      <c r="A143" s="3">
        <f t="shared" si="5"/>
        <v>3900252</v>
      </c>
      <c r="B143" s="6">
        <v>390025</v>
      </c>
      <c r="C143" s="5" t="s">
        <v>656</v>
      </c>
      <c r="D143" s="3">
        <v>2</v>
      </c>
      <c r="E143" s="3" t="str">
        <f t="shared" si="6"/>
        <v>寄灵人抽卡券1、钻石100、绿色基础材料130</v>
      </c>
      <c r="F143" s="3">
        <v>2</v>
      </c>
      <c r="G143" s="5" t="s">
        <v>659</v>
      </c>
      <c r="H143" s="3">
        <v>1</v>
      </c>
      <c r="I143" s="3" t="s">
        <v>238</v>
      </c>
      <c r="J143" s="3">
        <v>100</v>
      </c>
      <c r="K143" s="5" t="s">
        <v>658</v>
      </c>
      <c r="L143" s="3">
        <v>130</v>
      </c>
    </row>
    <row r="144" ht="16.5" spans="1:12">
      <c r="A144" s="3">
        <f t="shared" si="5"/>
        <v>3900253</v>
      </c>
      <c r="B144" s="6">
        <v>390025</v>
      </c>
      <c r="C144" s="5" t="s">
        <v>656</v>
      </c>
      <c r="D144" s="3">
        <v>3</v>
      </c>
      <c r="E144" s="3" t="str">
        <f t="shared" si="6"/>
        <v>寄灵人抽卡券2、守护灵抽卡券3、初级三才宝箱25</v>
      </c>
      <c r="F144" s="3">
        <v>3</v>
      </c>
      <c r="G144" s="5" t="s">
        <v>659</v>
      </c>
      <c r="H144" s="3">
        <v>2</v>
      </c>
      <c r="I144" s="5" t="s">
        <v>660</v>
      </c>
      <c r="J144" s="3">
        <v>3</v>
      </c>
      <c r="K144" s="5" t="s">
        <v>661</v>
      </c>
      <c r="L144" s="3">
        <v>25</v>
      </c>
    </row>
    <row r="145" ht="16.5" spans="1:12">
      <c r="A145" s="3">
        <f t="shared" si="5"/>
        <v>3900571</v>
      </c>
      <c r="B145" s="6">
        <v>390057</v>
      </c>
      <c r="C145" s="5" t="s">
        <v>656</v>
      </c>
      <c r="D145" s="3">
        <v>1</v>
      </c>
      <c r="E145" s="3" t="str">
        <f t="shared" si="6"/>
        <v>金币1080、钻石50、蓝色基础材料70</v>
      </c>
      <c r="F145" s="3">
        <v>1</v>
      </c>
      <c r="G145" s="3" t="s">
        <v>657</v>
      </c>
      <c r="H145" s="3">
        <v>1080</v>
      </c>
      <c r="I145" s="3" t="s">
        <v>238</v>
      </c>
      <c r="J145" s="3">
        <v>50</v>
      </c>
      <c r="K145" s="5" t="s">
        <v>662</v>
      </c>
      <c r="L145" s="3">
        <v>70</v>
      </c>
    </row>
    <row r="146" ht="16.5" spans="1:12">
      <c r="A146" s="3">
        <f t="shared" si="5"/>
        <v>3900572</v>
      </c>
      <c r="B146" s="6">
        <v>390057</v>
      </c>
      <c r="C146" s="5" t="s">
        <v>656</v>
      </c>
      <c r="D146" s="3">
        <v>2</v>
      </c>
      <c r="E146" s="3" t="str">
        <f t="shared" si="6"/>
        <v>寄灵人抽卡券1、钻石100、蓝色基础材料90</v>
      </c>
      <c r="F146" s="3">
        <v>2</v>
      </c>
      <c r="G146" s="5" t="s">
        <v>659</v>
      </c>
      <c r="H146" s="3">
        <v>1</v>
      </c>
      <c r="I146" s="3" t="s">
        <v>238</v>
      </c>
      <c r="J146" s="3">
        <v>100</v>
      </c>
      <c r="K146" s="5" t="s">
        <v>662</v>
      </c>
      <c r="L146" s="3">
        <v>90</v>
      </c>
    </row>
    <row r="147" ht="16.5" spans="1:12">
      <c r="A147" s="3">
        <f t="shared" si="5"/>
        <v>3900573</v>
      </c>
      <c r="B147" s="6">
        <v>390057</v>
      </c>
      <c r="C147" s="5" t="s">
        <v>656</v>
      </c>
      <c r="D147" s="3">
        <v>3</v>
      </c>
      <c r="E147" s="3" t="str">
        <f t="shared" si="6"/>
        <v>寄灵人抽卡券2、守护灵抽卡券3、初级三才宝箱60</v>
      </c>
      <c r="F147" s="3">
        <v>3</v>
      </c>
      <c r="G147" s="5" t="s">
        <v>659</v>
      </c>
      <c r="H147" s="3">
        <v>2</v>
      </c>
      <c r="I147" s="5" t="s">
        <v>660</v>
      </c>
      <c r="J147" s="3">
        <v>3</v>
      </c>
      <c r="K147" s="5" t="s">
        <v>661</v>
      </c>
      <c r="L147" s="3">
        <v>60</v>
      </c>
    </row>
    <row r="148" ht="16.5" spans="1:12">
      <c r="A148" s="3">
        <f t="shared" si="5"/>
        <v>4300151</v>
      </c>
      <c r="B148" s="6">
        <v>430015</v>
      </c>
      <c r="C148" s="5" t="s">
        <v>656</v>
      </c>
      <c r="D148" s="3">
        <v>1</v>
      </c>
      <c r="E148" s="3" t="str">
        <f t="shared" si="6"/>
        <v>金币600、钻石50、绿色基础材料10</v>
      </c>
      <c r="F148" s="3">
        <v>1</v>
      </c>
      <c r="G148" s="3" t="s">
        <v>657</v>
      </c>
      <c r="H148" s="3">
        <v>600</v>
      </c>
      <c r="I148" s="3" t="s">
        <v>238</v>
      </c>
      <c r="J148" s="3">
        <v>50</v>
      </c>
      <c r="K148" s="5" t="s">
        <v>658</v>
      </c>
      <c r="L148" s="3">
        <v>10</v>
      </c>
    </row>
    <row r="149" ht="16.5" spans="1:12">
      <c r="A149" s="3">
        <f t="shared" si="5"/>
        <v>4300152</v>
      </c>
      <c r="B149" s="6">
        <v>430015</v>
      </c>
      <c r="C149" s="5" t="s">
        <v>656</v>
      </c>
      <c r="D149" s="3">
        <v>2</v>
      </c>
      <c r="E149" s="3" t="str">
        <f t="shared" si="6"/>
        <v>寄灵人抽卡券1、钻石100、绿色基础材料20</v>
      </c>
      <c r="F149" s="3">
        <v>2</v>
      </c>
      <c r="G149" s="5" t="s">
        <v>659</v>
      </c>
      <c r="H149" s="3">
        <v>1</v>
      </c>
      <c r="I149" s="3" t="s">
        <v>238</v>
      </c>
      <c r="J149" s="3">
        <v>100</v>
      </c>
      <c r="K149" s="5" t="s">
        <v>658</v>
      </c>
      <c r="L149" s="3">
        <v>20</v>
      </c>
    </row>
    <row r="150" ht="16.5" spans="1:12">
      <c r="A150" s="3">
        <f t="shared" si="5"/>
        <v>4300153</v>
      </c>
      <c r="B150" s="6">
        <v>430015</v>
      </c>
      <c r="C150" s="5" t="s">
        <v>656</v>
      </c>
      <c r="D150" s="3">
        <v>3</v>
      </c>
      <c r="E150" s="3" t="str">
        <f t="shared" si="6"/>
        <v>寄灵人抽卡券2、守护灵抽卡券3、绿色基础材料30</v>
      </c>
      <c r="F150" s="3">
        <v>3</v>
      </c>
      <c r="G150" s="5" t="s">
        <v>659</v>
      </c>
      <c r="H150" s="3">
        <v>2</v>
      </c>
      <c r="I150" s="5" t="s">
        <v>660</v>
      </c>
      <c r="J150" s="3">
        <v>3</v>
      </c>
      <c r="K150" s="5" t="s">
        <v>658</v>
      </c>
      <c r="L150" s="3">
        <v>30</v>
      </c>
    </row>
    <row r="151" ht="16.5" spans="1:12">
      <c r="A151" s="3">
        <f t="shared" si="5"/>
        <v>4300551</v>
      </c>
      <c r="B151" s="6">
        <v>430055</v>
      </c>
      <c r="C151" s="5" t="s">
        <v>656</v>
      </c>
      <c r="D151" s="3">
        <v>1</v>
      </c>
      <c r="E151" s="3" t="str">
        <f t="shared" si="6"/>
        <v>金币720、钻石50、绿色基础材料30</v>
      </c>
      <c r="F151" s="3">
        <v>1</v>
      </c>
      <c r="G151" s="3" t="s">
        <v>657</v>
      </c>
      <c r="H151" s="3">
        <v>720</v>
      </c>
      <c r="I151" s="3" t="s">
        <v>238</v>
      </c>
      <c r="J151" s="3">
        <v>50</v>
      </c>
      <c r="K151" s="5" t="s">
        <v>658</v>
      </c>
      <c r="L151" s="3">
        <v>30</v>
      </c>
    </row>
    <row r="152" ht="16.5" spans="1:12">
      <c r="A152" s="3">
        <f t="shared" si="5"/>
        <v>4300552</v>
      </c>
      <c r="B152" s="6">
        <v>430055</v>
      </c>
      <c r="C152" s="5" t="s">
        <v>656</v>
      </c>
      <c r="D152" s="3">
        <v>2</v>
      </c>
      <c r="E152" s="3" t="str">
        <f t="shared" si="6"/>
        <v>寄灵人抽卡券1、钻石100、绿色基础材料40</v>
      </c>
      <c r="F152" s="3">
        <v>2</v>
      </c>
      <c r="G152" s="5" t="s">
        <v>659</v>
      </c>
      <c r="H152" s="3">
        <v>1</v>
      </c>
      <c r="I152" s="3" t="s">
        <v>238</v>
      </c>
      <c r="J152" s="3">
        <v>100</v>
      </c>
      <c r="K152" s="5" t="s">
        <v>658</v>
      </c>
      <c r="L152" s="3">
        <v>40</v>
      </c>
    </row>
    <row r="153" ht="16.5" spans="1:12">
      <c r="A153" s="3">
        <f t="shared" si="5"/>
        <v>4300553</v>
      </c>
      <c r="B153" s="6">
        <v>430055</v>
      </c>
      <c r="C153" s="5" t="s">
        <v>656</v>
      </c>
      <c r="D153" s="3">
        <v>3</v>
      </c>
      <c r="E153" s="3" t="str">
        <f t="shared" si="6"/>
        <v>寄灵人抽卡券2、守护灵抽卡券3、绿色基础材料50</v>
      </c>
      <c r="F153" s="3">
        <v>3</v>
      </c>
      <c r="G153" s="5" t="s">
        <v>659</v>
      </c>
      <c r="H153" s="3">
        <v>2</v>
      </c>
      <c r="I153" s="5" t="s">
        <v>660</v>
      </c>
      <c r="J153" s="3">
        <v>3</v>
      </c>
      <c r="K153" s="5" t="s">
        <v>658</v>
      </c>
      <c r="L153" s="3">
        <v>50</v>
      </c>
    </row>
    <row r="154" ht="16.5" spans="1:12">
      <c r="A154" s="3">
        <f t="shared" si="5"/>
        <v>4500121</v>
      </c>
      <c r="B154" s="6">
        <v>450012</v>
      </c>
      <c r="C154" s="5" t="s">
        <v>656</v>
      </c>
      <c r="D154" s="3">
        <v>1</v>
      </c>
      <c r="E154" s="3" t="str">
        <f t="shared" si="6"/>
        <v>金币960、钻石50、绿色基础材料70</v>
      </c>
      <c r="F154" s="3">
        <v>1</v>
      </c>
      <c r="G154" s="3" t="s">
        <v>657</v>
      </c>
      <c r="H154" s="3">
        <v>960</v>
      </c>
      <c r="I154" s="3" t="s">
        <v>238</v>
      </c>
      <c r="J154" s="3">
        <v>50</v>
      </c>
      <c r="K154" s="5" t="s">
        <v>658</v>
      </c>
      <c r="L154" s="3">
        <v>70</v>
      </c>
    </row>
    <row r="155" ht="16.5" spans="1:12">
      <c r="A155" s="3">
        <f t="shared" si="5"/>
        <v>4500122</v>
      </c>
      <c r="B155" s="6">
        <v>450012</v>
      </c>
      <c r="C155" s="5" t="s">
        <v>656</v>
      </c>
      <c r="D155" s="3">
        <v>2</v>
      </c>
      <c r="E155" s="3" t="str">
        <f t="shared" si="6"/>
        <v>寄灵人抽卡券1、钻石100、绿色基础材料130</v>
      </c>
      <c r="F155" s="3">
        <v>2</v>
      </c>
      <c r="G155" s="5" t="s">
        <v>659</v>
      </c>
      <c r="H155" s="3">
        <v>1</v>
      </c>
      <c r="I155" s="3" t="s">
        <v>238</v>
      </c>
      <c r="J155" s="3">
        <v>100</v>
      </c>
      <c r="K155" s="5" t="s">
        <v>658</v>
      </c>
      <c r="L155" s="3">
        <v>130</v>
      </c>
    </row>
    <row r="156" ht="16.5" spans="1:12">
      <c r="A156" s="3">
        <f t="shared" si="5"/>
        <v>4500123</v>
      </c>
      <c r="B156" s="6">
        <v>450012</v>
      </c>
      <c r="C156" s="5" t="s">
        <v>656</v>
      </c>
      <c r="D156" s="3">
        <v>3</v>
      </c>
      <c r="E156" s="3" t="str">
        <f t="shared" si="6"/>
        <v>寄灵人抽卡券2、守护灵抽卡券3、初级三才宝箱25</v>
      </c>
      <c r="F156" s="3">
        <v>3</v>
      </c>
      <c r="G156" s="5" t="s">
        <v>659</v>
      </c>
      <c r="H156" s="3">
        <v>2</v>
      </c>
      <c r="I156" s="5" t="s">
        <v>660</v>
      </c>
      <c r="J156" s="3">
        <v>3</v>
      </c>
      <c r="K156" s="5" t="s">
        <v>661</v>
      </c>
      <c r="L156" s="3">
        <v>25</v>
      </c>
    </row>
    <row r="157" ht="16.5" spans="1:12">
      <c r="A157" s="3">
        <f t="shared" si="5"/>
        <v>4500281</v>
      </c>
      <c r="B157" s="6">
        <v>450028</v>
      </c>
      <c r="C157" s="5" t="s">
        <v>656</v>
      </c>
      <c r="D157" s="3">
        <v>1</v>
      </c>
      <c r="E157" s="3" t="str">
        <f t="shared" si="6"/>
        <v>金币1080、钻石50、蓝色基础材料70</v>
      </c>
      <c r="F157" s="3">
        <v>1</v>
      </c>
      <c r="G157" s="3" t="s">
        <v>657</v>
      </c>
      <c r="H157" s="3">
        <v>1080</v>
      </c>
      <c r="I157" s="3" t="s">
        <v>238</v>
      </c>
      <c r="J157" s="3">
        <v>50</v>
      </c>
      <c r="K157" s="5" t="s">
        <v>662</v>
      </c>
      <c r="L157" s="3">
        <v>70</v>
      </c>
    </row>
    <row r="158" ht="16.5" spans="1:12">
      <c r="A158" s="3">
        <f t="shared" si="5"/>
        <v>4500282</v>
      </c>
      <c r="B158" s="6">
        <v>450028</v>
      </c>
      <c r="C158" s="5" t="s">
        <v>656</v>
      </c>
      <c r="D158" s="3">
        <v>2</v>
      </c>
      <c r="E158" s="3" t="str">
        <f t="shared" si="6"/>
        <v>寄灵人抽卡券1、钻石100、蓝色基础材料90</v>
      </c>
      <c r="F158" s="3">
        <v>2</v>
      </c>
      <c r="G158" s="5" t="s">
        <v>659</v>
      </c>
      <c r="H158" s="3">
        <v>1</v>
      </c>
      <c r="I158" s="3" t="s">
        <v>238</v>
      </c>
      <c r="J158" s="3">
        <v>100</v>
      </c>
      <c r="K158" s="5" t="s">
        <v>662</v>
      </c>
      <c r="L158" s="3">
        <v>90</v>
      </c>
    </row>
    <row r="159" ht="16.5" spans="1:12">
      <c r="A159" s="3">
        <f t="shared" si="5"/>
        <v>4500283</v>
      </c>
      <c r="B159" s="6">
        <v>450028</v>
      </c>
      <c r="C159" s="5" t="s">
        <v>656</v>
      </c>
      <c r="D159" s="3">
        <v>3</v>
      </c>
      <c r="E159" s="3" t="str">
        <f t="shared" si="6"/>
        <v>寄灵人抽卡券2、守护灵抽卡券3、初级三才宝箱60</v>
      </c>
      <c r="F159" s="3">
        <v>3</v>
      </c>
      <c r="G159" s="5" t="s">
        <v>659</v>
      </c>
      <c r="H159" s="3">
        <v>2</v>
      </c>
      <c r="I159" s="5" t="s">
        <v>660</v>
      </c>
      <c r="J159" s="3">
        <v>3</v>
      </c>
      <c r="K159" s="5" t="s">
        <v>661</v>
      </c>
      <c r="L159" s="3">
        <v>60</v>
      </c>
    </row>
    <row r="160" ht="16.5" spans="1:12">
      <c r="A160" s="3">
        <f t="shared" si="5"/>
        <v>4500301</v>
      </c>
      <c r="B160" s="6">
        <v>450030</v>
      </c>
      <c r="C160" s="5" t="s">
        <v>656</v>
      </c>
      <c r="D160" s="3">
        <v>1</v>
      </c>
      <c r="E160" s="3" t="str">
        <f t="shared" si="6"/>
        <v>金币600、钻石50、绿色基础材料10</v>
      </c>
      <c r="F160" s="3">
        <v>1</v>
      </c>
      <c r="G160" s="3" t="s">
        <v>657</v>
      </c>
      <c r="H160" s="3">
        <v>600</v>
      </c>
      <c r="I160" s="3" t="s">
        <v>238</v>
      </c>
      <c r="J160" s="3">
        <v>50</v>
      </c>
      <c r="K160" s="5" t="s">
        <v>658</v>
      </c>
      <c r="L160" s="3">
        <v>10</v>
      </c>
    </row>
    <row r="161" ht="16.5" spans="1:12">
      <c r="A161" s="3">
        <f t="shared" si="5"/>
        <v>4500302</v>
      </c>
      <c r="B161" s="6">
        <v>450030</v>
      </c>
      <c r="C161" s="5" t="s">
        <v>656</v>
      </c>
      <c r="D161" s="3">
        <v>2</v>
      </c>
      <c r="E161" s="3" t="str">
        <f t="shared" si="6"/>
        <v>寄灵人抽卡券1、钻石100、绿色基础材料20</v>
      </c>
      <c r="F161" s="3">
        <v>2</v>
      </c>
      <c r="G161" s="5" t="s">
        <v>659</v>
      </c>
      <c r="H161" s="3">
        <v>1</v>
      </c>
      <c r="I161" s="3" t="s">
        <v>238</v>
      </c>
      <c r="J161" s="3">
        <v>100</v>
      </c>
      <c r="K161" s="5" t="s">
        <v>658</v>
      </c>
      <c r="L161" s="3">
        <v>20</v>
      </c>
    </row>
    <row r="162" ht="16.5" spans="1:12">
      <c r="A162" s="3">
        <f t="shared" si="5"/>
        <v>4500303</v>
      </c>
      <c r="B162" s="6">
        <v>450030</v>
      </c>
      <c r="C162" s="5" t="s">
        <v>656</v>
      </c>
      <c r="D162" s="3">
        <v>3</v>
      </c>
      <c r="E162" s="3" t="str">
        <f t="shared" si="6"/>
        <v>寄灵人抽卡券2、守护灵抽卡券3、绿色基础材料30</v>
      </c>
      <c r="F162" s="3">
        <v>3</v>
      </c>
      <c r="G162" s="5" t="s">
        <v>659</v>
      </c>
      <c r="H162" s="3">
        <v>2</v>
      </c>
      <c r="I162" s="5" t="s">
        <v>660</v>
      </c>
      <c r="J162" s="3">
        <v>3</v>
      </c>
      <c r="K162" s="5" t="s">
        <v>658</v>
      </c>
      <c r="L162" s="3">
        <v>30</v>
      </c>
    </row>
    <row r="163" ht="16.5" spans="1:12">
      <c r="A163" s="3">
        <f t="shared" si="5"/>
        <v>4600541</v>
      </c>
      <c r="B163" s="6">
        <v>460054</v>
      </c>
      <c r="C163" s="5" t="s">
        <v>656</v>
      </c>
      <c r="D163" s="3">
        <v>1</v>
      </c>
      <c r="E163" s="3" t="str">
        <f t="shared" si="6"/>
        <v>金币720、钻石50、绿色基础材料30</v>
      </c>
      <c r="F163" s="3">
        <v>1</v>
      </c>
      <c r="G163" s="3" t="s">
        <v>657</v>
      </c>
      <c r="H163" s="3">
        <v>720</v>
      </c>
      <c r="I163" s="3" t="s">
        <v>238</v>
      </c>
      <c r="J163" s="3">
        <v>50</v>
      </c>
      <c r="K163" s="5" t="s">
        <v>658</v>
      </c>
      <c r="L163" s="3">
        <v>30</v>
      </c>
    </row>
    <row r="164" ht="16.5" spans="1:12">
      <c r="A164" s="3">
        <f t="shared" si="5"/>
        <v>4600542</v>
      </c>
      <c r="B164" s="6">
        <v>460054</v>
      </c>
      <c r="C164" s="5" t="s">
        <v>656</v>
      </c>
      <c r="D164" s="3">
        <v>2</v>
      </c>
      <c r="E164" s="3" t="str">
        <f t="shared" si="6"/>
        <v>寄灵人抽卡券1、钻石100、绿色基础材料40</v>
      </c>
      <c r="F164" s="3">
        <v>2</v>
      </c>
      <c r="G164" s="5" t="s">
        <v>659</v>
      </c>
      <c r="H164" s="3">
        <v>1</v>
      </c>
      <c r="I164" s="3" t="s">
        <v>238</v>
      </c>
      <c r="J164" s="3">
        <v>100</v>
      </c>
      <c r="K164" s="5" t="s">
        <v>658</v>
      </c>
      <c r="L164" s="3">
        <v>40</v>
      </c>
    </row>
    <row r="165" ht="16.5" spans="1:12">
      <c r="A165" s="3">
        <f t="shared" si="5"/>
        <v>4600543</v>
      </c>
      <c r="B165" s="6">
        <v>460054</v>
      </c>
      <c r="C165" s="5" t="s">
        <v>656</v>
      </c>
      <c r="D165" s="3">
        <v>3</v>
      </c>
      <c r="E165" s="3" t="str">
        <f t="shared" si="6"/>
        <v>寄灵人抽卡券2、守护灵抽卡券3、绿色基础材料50</v>
      </c>
      <c r="F165" s="3">
        <v>3</v>
      </c>
      <c r="G165" s="5" t="s">
        <v>659</v>
      </c>
      <c r="H165" s="3">
        <v>2</v>
      </c>
      <c r="I165" s="5" t="s">
        <v>660</v>
      </c>
      <c r="J165" s="3">
        <v>3</v>
      </c>
      <c r="K165" s="5" t="s">
        <v>658</v>
      </c>
      <c r="L165" s="3">
        <v>50</v>
      </c>
    </row>
    <row r="166" ht="16.5" spans="1:12">
      <c r="A166" s="3">
        <f t="shared" si="5"/>
        <v>4700371</v>
      </c>
      <c r="B166" s="6">
        <v>470037</v>
      </c>
      <c r="C166" s="5" t="s">
        <v>656</v>
      </c>
      <c r="D166" s="3">
        <v>1</v>
      </c>
      <c r="E166" s="3" t="str">
        <f t="shared" si="6"/>
        <v>金币960、钻石50、绿色基础材料70</v>
      </c>
      <c r="F166" s="3">
        <v>1</v>
      </c>
      <c r="G166" s="3" t="s">
        <v>657</v>
      </c>
      <c r="H166" s="3">
        <v>960</v>
      </c>
      <c r="I166" s="3" t="s">
        <v>238</v>
      </c>
      <c r="J166" s="3">
        <v>50</v>
      </c>
      <c r="K166" s="5" t="s">
        <v>658</v>
      </c>
      <c r="L166" s="3">
        <v>70</v>
      </c>
    </row>
    <row r="167" ht="16.5" spans="1:12">
      <c r="A167" s="3">
        <f t="shared" si="5"/>
        <v>4700372</v>
      </c>
      <c r="B167" s="6">
        <v>470037</v>
      </c>
      <c r="C167" s="5" t="s">
        <v>656</v>
      </c>
      <c r="D167" s="3">
        <v>2</v>
      </c>
      <c r="E167" s="3" t="str">
        <f t="shared" si="6"/>
        <v>寄灵人抽卡券1、钻石100、绿色基础材料130</v>
      </c>
      <c r="F167" s="3">
        <v>2</v>
      </c>
      <c r="G167" s="5" t="s">
        <v>659</v>
      </c>
      <c r="H167" s="3">
        <v>1</v>
      </c>
      <c r="I167" s="3" t="s">
        <v>238</v>
      </c>
      <c r="J167" s="3">
        <v>100</v>
      </c>
      <c r="K167" s="5" t="s">
        <v>658</v>
      </c>
      <c r="L167" s="3">
        <v>130</v>
      </c>
    </row>
    <row r="168" ht="16.5" spans="1:12">
      <c r="A168" s="3">
        <f t="shared" si="5"/>
        <v>4700373</v>
      </c>
      <c r="B168" s="6">
        <v>470037</v>
      </c>
      <c r="C168" s="5" t="s">
        <v>656</v>
      </c>
      <c r="D168" s="3">
        <v>3</v>
      </c>
      <c r="E168" s="3" t="str">
        <f t="shared" si="6"/>
        <v>寄灵人抽卡券2、守护灵抽卡券3、初级三才宝箱25</v>
      </c>
      <c r="F168" s="3">
        <v>3</v>
      </c>
      <c r="G168" s="5" t="s">
        <v>659</v>
      </c>
      <c r="H168" s="3">
        <v>2</v>
      </c>
      <c r="I168" s="5" t="s">
        <v>660</v>
      </c>
      <c r="J168" s="3">
        <v>3</v>
      </c>
      <c r="K168" s="5" t="s">
        <v>661</v>
      </c>
      <c r="L168" s="3">
        <v>25</v>
      </c>
    </row>
    <row r="169" ht="16.5" spans="1:12">
      <c r="A169" s="3">
        <f t="shared" si="5"/>
        <v>4900481</v>
      </c>
      <c r="B169" s="6">
        <v>490048</v>
      </c>
      <c r="C169" s="5" t="s">
        <v>656</v>
      </c>
      <c r="D169" s="3">
        <v>1</v>
      </c>
      <c r="E169" s="3" t="str">
        <f t="shared" si="6"/>
        <v>金币1080、钻石50、蓝色基础材料70</v>
      </c>
      <c r="F169" s="3">
        <v>1</v>
      </c>
      <c r="G169" s="3" t="s">
        <v>657</v>
      </c>
      <c r="H169" s="3">
        <v>1080</v>
      </c>
      <c r="I169" s="3" t="s">
        <v>238</v>
      </c>
      <c r="J169" s="3">
        <v>50</v>
      </c>
      <c r="K169" s="5" t="s">
        <v>662</v>
      </c>
      <c r="L169" s="3">
        <v>70</v>
      </c>
    </row>
    <row r="170" ht="16.5" spans="1:12">
      <c r="A170" s="3">
        <f t="shared" si="5"/>
        <v>4900482</v>
      </c>
      <c r="B170" s="6">
        <v>490048</v>
      </c>
      <c r="C170" s="5" t="s">
        <v>656</v>
      </c>
      <c r="D170" s="3">
        <v>2</v>
      </c>
      <c r="E170" s="3" t="str">
        <f t="shared" si="6"/>
        <v>寄灵人抽卡券1、钻石100、蓝色基础材料90</v>
      </c>
      <c r="F170" s="3">
        <v>2</v>
      </c>
      <c r="G170" s="5" t="s">
        <v>659</v>
      </c>
      <c r="H170" s="3">
        <v>1</v>
      </c>
      <c r="I170" s="3" t="s">
        <v>238</v>
      </c>
      <c r="J170" s="3">
        <v>100</v>
      </c>
      <c r="K170" s="5" t="s">
        <v>662</v>
      </c>
      <c r="L170" s="3">
        <v>90</v>
      </c>
    </row>
    <row r="171" ht="16.5" spans="1:12">
      <c r="A171" s="3">
        <f t="shared" si="5"/>
        <v>4900483</v>
      </c>
      <c r="B171" s="6">
        <v>490048</v>
      </c>
      <c r="C171" s="5" t="s">
        <v>656</v>
      </c>
      <c r="D171" s="3">
        <v>3</v>
      </c>
      <c r="E171" s="3" t="str">
        <f t="shared" si="6"/>
        <v>寄灵人抽卡券2、守护灵抽卡券3、初级三才宝箱60</v>
      </c>
      <c r="F171" s="3">
        <v>3</v>
      </c>
      <c r="G171" s="5" t="s">
        <v>659</v>
      </c>
      <c r="H171" s="3">
        <v>2</v>
      </c>
      <c r="I171" s="5" t="s">
        <v>660</v>
      </c>
      <c r="J171" s="3">
        <v>3</v>
      </c>
      <c r="K171" s="5" t="s">
        <v>661</v>
      </c>
      <c r="L171" s="3">
        <v>60</v>
      </c>
    </row>
    <row r="172" ht="16.5" spans="1:12">
      <c r="A172" s="3">
        <f t="shared" si="5"/>
        <v>5000571</v>
      </c>
      <c r="B172" s="6">
        <v>500057</v>
      </c>
      <c r="C172" s="5" t="s">
        <v>656</v>
      </c>
      <c r="D172" s="3">
        <v>1</v>
      </c>
      <c r="E172" s="3" t="str">
        <f t="shared" si="6"/>
        <v>金币600、钻石50、绿色基础材料10</v>
      </c>
      <c r="F172" s="3">
        <v>1</v>
      </c>
      <c r="G172" s="3" t="s">
        <v>657</v>
      </c>
      <c r="H172" s="3">
        <v>600</v>
      </c>
      <c r="I172" s="3" t="s">
        <v>238</v>
      </c>
      <c r="J172" s="3">
        <v>50</v>
      </c>
      <c r="K172" s="5" t="s">
        <v>658</v>
      </c>
      <c r="L172" s="3">
        <v>10</v>
      </c>
    </row>
    <row r="173" ht="16.5" spans="1:12">
      <c r="A173" s="3">
        <f t="shared" si="5"/>
        <v>5000572</v>
      </c>
      <c r="B173" s="6">
        <v>500057</v>
      </c>
      <c r="C173" s="5" t="s">
        <v>656</v>
      </c>
      <c r="D173" s="3">
        <v>2</v>
      </c>
      <c r="E173" s="3" t="str">
        <f t="shared" si="6"/>
        <v>寄灵人抽卡券1、钻石100、绿色基础材料20</v>
      </c>
      <c r="F173" s="3">
        <v>2</v>
      </c>
      <c r="G173" s="5" t="s">
        <v>659</v>
      </c>
      <c r="H173" s="3">
        <v>1</v>
      </c>
      <c r="I173" s="3" t="s">
        <v>238</v>
      </c>
      <c r="J173" s="3">
        <v>100</v>
      </c>
      <c r="K173" s="5" t="s">
        <v>658</v>
      </c>
      <c r="L173" s="3">
        <v>20</v>
      </c>
    </row>
    <row r="174" ht="16.5" spans="1:12">
      <c r="A174" s="3">
        <f t="shared" si="5"/>
        <v>5000573</v>
      </c>
      <c r="B174" s="6">
        <v>500057</v>
      </c>
      <c r="C174" s="5" t="s">
        <v>656</v>
      </c>
      <c r="D174" s="3">
        <v>3</v>
      </c>
      <c r="E174" s="3" t="str">
        <f t="shared" si="6"/>
        <v>寄灵人抽卡券2、守护灵抽卡券3、绿色基础材料30</v>
      </c>
      <c r="F174" s="3">
        <v>3</v>
      </c>
      <c r="G174" s="5" t="s">
        <v>659</v>
      </c>
      <c r="H174" s="3">
        <v>2</v>
      </c>
      <c r="I174" s="5" t="s">
        <v>660</v>
      </c>
      <c r="J174" s="3">
        <v>3</v>
      </c>
      <c r="K174" s="5" t="s">
        <v>658</v>
      </c>
      <c r="L174" s="3">
        <v>30</v>
      </c>
    </row>
    <row r="175" ht="16.5" spans="1:12">
      <c r="A175" s="3">
        <f t="shared" si="5"/>
        <v>5100161</v>
      </c>
      <c r="B175" s="6">
        <v>510016</v>
      </c>
      <c r="C175" s="5" t="s">
        <v>656</v>
      </c>
      <c r="D175" s="3">
        <v>1</v>
      </c>
      <c r="E175" s="3" t="str">
        <f t="shared" si="6"/>
        <v>金币720、钻石50、绿色基础材料30</v>
      </c>
      <c r="F175" s="3">
        <v>1</v>
      </c>
      <c r="G175" s="3" t="s">
        <v>657</v>
      </c>
      <c r="H175" s="3">
        <v>720</v>
      </c>
      <c r="I175" s="3" t="s">
        <v>238</v>
      </c>
      <c r="J175" s="3">
        <v>50</v>
      </c>
      <c r="K175" s="5" t="s">
        <v>658</v>
      </c>
      <c r="L175" s="3">
        <v>30</v>
      </c>
    </row>
    <row r="176" ht="16.5" spans="1:12">
      <c r="A176" s="3">
        <f t="shared" si="5"/>
        <v>5100162</v>
      </c>
      <c r="B176" s="6">
        <v>510016</v>
      </c>
      <c r="C176" s="5" t="s">
        <v>656</v>
      </c>
      <c r="D176" s="3">
        <v>2</v>
      </c>
      <c r="E176" s="3" t="str">
        <f t="shared" si="6"/>
        <v>寄灵人抽卡券1、钻石100、绿色基础材料40</v>
      </c>
      <c r="F176" s="3">
        <v>2</v>
      </c>
      <c r="G176" s="5" t="s">
        <v>659</v>
      </c>
      <c r="H176" s="3">
        <v>1</v>
      </c>
      <c r="I176" s="3" t="s">
        <v>238</v>
      </c>
      <c r="J176" s="3">
        <v>100</v>
      </c>
      <c r="K176" s="5" t="s">
        <v>658</v>
      </c>
      <c r="L176" s="3">
        <v>40</v>
      </c>
    </row>
    <row r="177" ht="16.5" spans="1:12">
      <c r="A177" s="3">
        <f t="shared" si="5"/>
        <v>5100163</v>
      </c>
      <c r="B177" s="6">
        <v>510016</v>
      </c>
      <c r="C177" s="5" t="s">
        <v>656</v>
      </c>
      <c r="D177" s="3">
        <v>3</v>
      </c>
      <c r="E177" s="3" t="str">
        <f t="shared" si="6"/>
        <v>寄灵人抽卡券2、守护灵抽卡券3、绿色基础材料50</v>
      </c>
      <c r="F177" s="3">
        <v>3</v>
      </c>
      <c r="G177" s="5" t="s">
        <v>659</v>
      </c>
      <c r="H177" s="3">
        <v>2</v>
      </c>
      <c r="I177" s="5" t="s">
        <v>660</v>
      </c>
      <c r="J177" s="3">
        <v>3</v>
      </c>
      <c r="K177" s="5" t="s">
        <v>658</v>
      </c>
      <c r="L177" s="3">
        <v>50</v>
      </c>
    </row>
    <row r="178" ht="16.5" spans="1:12">
      <c r="A178" s="3">
        <f t="shared" si="5"/>
        <v>5100421</v>
      </c>
      <c r="B178" s="6">
        <v>510042</v>
      </c>
      <c r="C178" s="5" t="s">
        <v>656</v>
      </c>
      <c r="D178" s="3">
        <v>1</v>
      </c>
      <c r="E178" s="3" t="str">
        <f t="shared" si="6"/>
        <v>金币960、钻石50、绿色基础材料70</v>
      </c>
      <c r="F178" s="3">
        <v>1</v>
      </c>
      <c r="G178" s="3" t="s">
        <v>657</v>
      </c>
      <c r="H178" s="3">
        <v>960</v>
      </c>
      <c r="I178" s="3" t="s">
        <v>238</v>
      </c>
      <c r="J178" s="3">
        <v>50</v>
      </c>
      <c r="K178" s="5" t="s">
        <v>658</v>
      </c>
      <c r="L178" s="3">
        <v>70</v>
      </c>
    </row>
    <row r="179" ht="16.5" spans="1:12">
      <c r="A179" s="3">
        <f t="shared" si="5"/>
        <v>5100422</v>
      </c>
      <c r="B179" s="6">
        <v>510042</v>
      </c>
      <c r="C179" s="5" t="s">
        <v>656</v>
      </c>
      <c r="D179" s="3">
        <v>2</v>
      </c>
      <c r="E179" s="3" t="str">
        <f t="shared" si="6"/>
        <v>寄灵人抽卡券1、钻石100、绿色基础材料130</v>
      </c>
      <c r="F179" s="3">
        <v>2</v>
      </c>
      <c r="G179" s="5" t="s">
        <v>659</v>
      </c>
      <c r="H179" s="3">
        <v>1</v>
      </c>
      <c r="I179" s="3" t="s">
        <v>238</v>
      </c>
      <c r="J179" s="3">
        <v>100</v>
      </c>
      <c r="K179" s="5" t="s">
        <v>658</v>
      </c>
      <c r="L179" s="3">
        <v>130</v>
      </c>
    </row>
    <row r="180" ht="16.5" spans="1:12">
      <c r="A180" s="3">
        <f t="shared" si="5"/>
        <v>5100423</v>
      </c>
      <c r="B180" s="6">
        <v>510042</v>
      </c>
      <c r="C180" s="5" t="s">
        <v>656</v>
      </c>
      <c r="D180" s="3">
        <v>3</v>
      </c>
      <c r="E180" s="3" t="str">
        <f t="shared" si="6"/>
        <v>寄灵人抽卡券2、守护灵抽卡券3、初级三才宝箱25</v>
      </c>
      <c r="F180" s="3">
        <v>3</v>
      </c>
      <c r="G180" s="5" t="s">
        <v>659</v>
      </c>
      <c r="H180" s="3">
        <v>2</v>
      </c>
      <c r="I180" s="5" t="s">
        <v>660</v>
      </c>
      <c r="J180" s="3">
        <v>3</v>
      </c>
      <c r="K180" s="5" t="s">
        <v>661</v>
      </c>
      <c r="L180" s="3">
        <v>25</v>
      </c>
    </row>
    <row r="181" ht="16.5" spans="1:12">
      <c r="A181" s="3">
        <f t="shared" si="5"/>
        <v>5200191</v>
      </c>
      <c r="B181" s="6">
        <v>520019</v>
      </c>
      <c r="C181" s="5" t="s">
        <v>656</v>
      </c>
      <c r="D181" s="3">
        <v>1</v>
      </c>
      <c r="E181" s="3" t="str">
        <f t="shared" si="6"/>
        <v>金币1080、钻石50、蓝色基础材料70</v>
      </c>
      <c r="F181" s="3">
        <v>1</v>
      </c>
      <c r="G181" s="3" t="s">
        <v>657</v>
      </c>
      <c r="H181" s="3">
        <v>1080</v>
      </c>
      <c r="I181" s="3" t="s">
        <v>238</v>
      </c>
      <c r="J181" s="3">
        <v>50</v>
      </c>
      <c r="K181" s="5" t="s">
        <v>662</v>
      </c>
      <c r="L181" s="3">
        <v>70</v>
      </c>
    </row>
    <row r="182" ht="16.5" spans="1:12">
      <c r="A182" s="3">
        <f t="shared" si="5"/>
        <v>5200192</v>
      </c>
      <c r="B182" s="6">
        <v>520019</v>
      </c>
      <c r="C182" s="5" t="s">
        <v>656</v>
      </c>
      <c r="D182" s="3">
        <v>2</v>
      </c>
      <c r="E182" s="3" t="str">
        <f t="shared" si="6"/>
        <v>寄灵人抽卡券1、钻石100、蓝色基础材料90</v>
      </c>
      <c r="F182" s="3">
        <v>2</v>
      </c>
      <c r="G182" s="5" t="s">
        <v>659</v>
      </c>
      <c r="H182" s="3">
        <v>1</v>
      </c>
      <c r="I182" s="3" t="s">
        <v>238</v>
      </c>
      <c r="J182" s="3">
        <v>100</v>
      </c>
      <c r="K182" s="5" t="s">
        <v>662</v>
      </c>
      <c r="L182" s="3">
        <v>90</v>
      </c>
    </row>
    <row r="183" ht="16.5" spans="1:12">
      <c r="A183" s="3">
        <f t="shared" si="5"/>
        <v>5200193</v>
      </c>
      <c r="B183" s="6">
        <v>520019</v>
      </c>
      <c r="C183" s="5" t="s">
        <v>656</v>
      </c>
      <c r="D183" s="3">
        <v>3</v>
      </c>
      <c r="E183" s="3" t="str">
        <f t="shared" si="6"/>
        <v>寄灵人抽卡券2、守护灵抽卡券3、初级三才宝箱60</v>
      </c>
      <c r="F183" s="3">
        <v>3</v>
      </c>
      <c r="G183" s="5" t="s">
        <v>659</v>
      </c>
      <c r="H183" s="3">
        <v>2</v>
      </c>
      <c r="I183" s="5" t="s">
        <v>660</v>
      </c>
      <c r="J183" s="3">
        <v>3</v>
      </c>
      <c r="K183" s="5" t="s">
        <v>661</v>
      </c>
      <c r="L183" s="3">
        <v>60</v>
      </c>
    </row>
    <row r="184" ht="16.5" spans="1:12">
      <c r="A184" s="3">
        <f t="shared" si="5"/>
        <v>5200351</v>
      </c>
      <c r="B184" s="6">
        <v>520035</v>
      </c>
      <c r="C184" s="5" t="s">
        <v>656</v>
      </c>
      <c r="D184" s="3">
        <v>1</v>
      </c>
      <c r="E184" s="3" t="str">
        <f t="shared" si="6"/>
        <v>金币600、钻石50、绿色基础材料10</v>
      </c>
      <c r="F184" s="3">
        <v>1</v>
      </c>
      <c r="G184" s="3" t="s">
        <v>657</v>
      </c>
      <c r="H184" s="3">
        <v>600</v>
      </c>
      <c r="I184" s="3" t="s">
        <v>238</v>
      </c>
      <c r="J184" s="3">
        <v>50</v>
      </c>
      <c r="K184" s="5" t="s">
        <v>658</v>
      </c>
      <c r="L184" s="3">
        <v>10</v>
      </c>
    </row>
    <row r="185" ht="16.5" spans="1:12">
      <c r="A185" s="3">
        <f t="shared" si="5"/>
        <v>5200352</v>
      </c>
      <c r="B185" s="6">
        <v>520035</v>
      </c>
      <c r="C185" s="5" t="s">
        <v>656</v>
      </c>
      <c r="D185" s="3">
        <v>2</v>
      </c>
      <c r="E185" s="3" t="str">
        <f t="shared" si="6"/>
        <v>寄灵人抽卡券1、钻石100、绿色基础材料20</v>
      </c>
      <c r="F185" s="3">
        <v>2</v>
      </c>
      <c r="G185" s="5" t="s">
        <v>659</v>
      </c>
      <c r="H185" s="3">
        <v>1</v>
      </c>
      <c r="I185" s="3" t="s">
        <v>238</v>
      </c>
      <c r="J185" s="3">
        <v>100</v>
      </c>
      <c r="K185" s="5" t="s">
        <v>658</v>
      </c>
      <c r="L185" s="3">
        <v>20</v>
      </c>
    </row>
    <row r="186" ht="16.5" spans="1:12">
      <c r="A186" s="3">
        <f t="shared" si="5"/>
        <v>5200353</v>
      </c>
      <c r="B186" s="6">
        <v>520035</v>
      </c>
      <c r="C186" s="5" t="s">
        <v>656</v>
      </c>
      <c r="D186" s="3">
        <v>3</v>
      </c>
      <c r="E186" s="3" t="str">
        <f t="shared" si="6"/>
        <v>寄灵人抽卡券2、守护灵抽卡券3、绿色基础材料30</v>
      </c>
      <c r="F186" s="3">
        <v>3</v>
      </c>
      <c r="G186" s="5" t="s">
        <v>659</v>
      </c>
      <c r="H186" s="3">
        <v>2</v>
      </c>
      <c r="I186" s="5" t="s">
        <v>660</v>
      </c>
      <c r="J186" s="3">
        <v>3</v>
      </c>
      <c r="K186" s="5" t="s">
        <v>658</v>
      </c>
      <c r="L186" s="3">
        <v>30</v>
      </c>
    </row>
    <row r="187" ht="16.5" spans="1:12">
      <c r="A187" s="3">
        <f t="shared" si="5"/>
        <v>5300301</v>
      </c>
      <c r="B187" s="6">
        <v>530030</v>
      </c>
      <c r="C187" s="5" t="s">
        <v>656</v>
      </c>
      <c r="D187" s="3">
        <v>1</v>
      </c>
      <c r="E187" s="3" t="str">
        <f t="shared" si="6"/>
        <v>金币720、钻石50、绿色基础材料30</v>
      </c>
      <c r="F187" s="3">
        <v>1</v>
      </c>
      <c r="G187" s="3" t="s">
        <v>657</v>
      </c>
      <c r="H187" s="3">
        <v>720</v>
      </c>
      <c r="I187" s="3" t="s">
        <v>238</v>
      </c>
      <c r="J187" s="3">
        <v>50</v>
      </c>
      <c r="K187" s="5" t="s">
        <v>658</v>
      </c>
      <c r="L187" s="3">
        <v>30</v>
      </c>
    </row>
    <row r="188" ht="16.5" spans="1:12">
      <c r="A188" s="3">
        <f t="shared" si="5"/>
        <v>5300302</v>
      </c>
      <c r="B188" s="6">
        <v>530030</v>
      </c>
      <c r="C188" s="5" t="s">
        <v>656</v>
      </c>
      <c r="D188" s="3">
        <v>2</v>
      </c>
      <c r="E188" s="3" t="str">
        <f t="shared" si="6"/>
        <v>寄灵人抽卡券1、钻石100、绿色基础材料40</v>
      </c>
      <c r="F188" s="3">
        <v>2</v>
      </c>
      <c r="G188" s="5" t="s">
        <v>659</v>
      </c>
      <c r="H188" s="3">
        <v>1</v>
      </c>
      <c r="I188" s="3" t="s">
        <v>238</v>
      </c>
      <c r="J188" s="3">
        <v>100</v>
      </c>
      <c r="K188" s="5" t="s">
        <v>658</v>
      </c>
      <c r="L188" s="3">
        <v>40</v>
      </c>
    </row>
    <row r="189" ht="16.5" spans="1:12">
      <c r="A189" s="3">
        <f t="shared" si="5"/>
        <v>5300303</v>
      </c>
      <c r="B189" s="6">
        <v>530030</v>
      </c>
      <c r="C189" s="5" t="s">
        <v>656</v>
      </c>
      <c r="D189" s="3">
        <v>3</v>
      </c>
      <c r="E189" s="3" t="str">
        <f t="shared" si="6"/>
        <v>寄灵人抽卡券2、守护灵抽卡券3、绿色基础材料50</v>
      </c>
      <c r="F189" s="3">
        <v>3</v>
      </c>
      <c r="G189" s="5" t="s">
        <v>659</v>
      </c>
      <c r="H189" s="3">
        <v>2</v>
      </c>
      <c r="I189" s="5" t="s">
        <v>660</v>
      </c>
      <c r="J189" s="3">
        <v>3</v>
      </c>
      <c r="K189" s="5" t="s">
        <v>658</v>
      </c>
      <c r="L189" s="3">
        <v>50</v>
      </c>
    </row>
    <row r="190" ht="16.5" spans="1:12">
      <c r="A190" s="3">
        <f t="shared" si="5"/>
        <v>5400131</v>
      </c>
      <c r="B190" s="6">
        <v>540013</v>
      </c>
      <c r="C190" s="5" t="s">
        <v>656</v>
      </c>
      <c r="D190" s="3">
        <v>1</v>
      </c>
      <c r="E190" s="3" t="str">
        <f t="shared" si="6"/>
        <v>金币960、钻石50、绿色基础材料70</v>
      </c>
      <c r="F190" s="3">
        <v>1</v>
      </c>
      <c r="G190" s="3" t="s">
        <v>657</v>
      </c>
      <c r="H190" s="3">
        <v>960</v>
      </c>
      <c r="I190" s="3" t="s">
        <v>238</v>
      </c>
      <c r="J190" s="3">
        <v>50</v>
      </c>
      <c r="K190" s="5" t="s">
        <v>658</v>
      </c>
      <c r="L190" s="3">
        <v>70</v>
      </c>
    </row>
    <row r="191" ht="16.5" spans="1:12">
      <c r="A191" s="3">
        <f t="shared" si="5"/>
        <v>5400132</v>
      </c>
      <c r="B191" s="6">
        <v>540013</v>
      </c>
      <c r="C191" s="5" t="s">
        <v>656</v>
      </c>
      <c r="D191" s="3">
        <v>2</v>
      </c>
      <c r="E191" s="3" t="str">
        <f t="shared" si="6"/>
        <v>寄灵人抽卡券1、钻石100、绿色基础材料130</v>
      </c>
      <c r="F191" s="3">
        <v>2</v>
      </c>
      <c r="G191" s="5" t="s">
        <v>659</v>
      </c>
      <c r="H191" s="3">
        <v>1</v>
      </c>
      <c r="I191" s="3" t="s">
        <v>238</v>
      </c>
      <c r="J191" s="3">
        <v>100</v>
      </c>
      <c r="K191" s="5" t="s">
        <v>658</v>
      </c>
      <c r="L191" s="3">
        <v>130</v>
      </c>
    </row>
    <row r="192" ht="16.5" spans="1:12">
      <c r="A192" s="3">
        <f t="shared" si="5"/>
        <v>5400133</v>
      </c>
      <c r="B192" s="6">
        <v>540013</v>
      </c>
      <c r="C192" s="5" t="s">
        <v>656</v>
      </c>
      <c r="D192" s="3">
        <v>3</v>
      </c>
      <c r="E192" s="3" t="str">
        <f t="shared" si="6"/>
        <v>寄灵人抽卡券2、守护灵抽卡券3、初级三才宝箱25</v>
      </c>
      <c r="F192" s="3">
        <v>3</v>
      </c>
      <c r="G192" s="5" t="s">
        <v>659</v>
      </c>
      <c r="H192" s="3">
        <v>2</v>
      </c>
      <c r="I192" s="5" t="s">
        <v>660</v>
      </c>
      <c r="J192" s="3">
        <v>3</v>
      </c>
      <c r="K192" s="5" t="s">
        <v>661</v>
      </c>
      <c r="L192" s="3">
        <v>25</v>
      </c>
    </row>
    <row r="193" ht="16.5" spans="1:12">
      <c r="A193" s="3">
        <f t="shared" si="5"/>
        <v>5400221</v>
      </c>
      <c r="B193" s="6">
        <v>540022</v>
      </c>
      <c r="C193" s="5" t="s">
        <v>656</v>
      </c>
      <c r="D193" s="3">
        <v>1</v>
      </c>
      <c r="E193" s="3" t="str">
        <f t="shared" si="6"/>
        <v>金币1080、钻石50、蓝色基础材料70</v>
      </c>
      <c r="F193" s="3">
        <v>1</v>
      </c>
      <c r="G193" s="3" t="s">
        <v>657</v>
      </c>
      <c r="H193" s="3">
        <v>1080</v>
      </c>
      <c r="I193" s="3" t="s">
        <v>238</v>
      </c>
      <c r="J193" s="3">
        <v>50</v>
      </c>
      <c r="K193" s="5" t="s">
        <v>662</v>
      </c>
      <c r="L193" s="3">
        <v>70</v>
      </c>
    </row>
    <row r="194" ht="16.5" spans="1:12">
      <c r="A194" s="3">
        <f t="shared" si="5"/>
        <v>5400222</v>
      </c>
      <c r="B194" s="6">
        <v>540022</v>
      </c>
      <c r="C194" s="5" t="s">
        <v>656</v>
      </c>
      <c r="D194" s="3">
        <v>2</v>
      </c>
      <c r="E194" s="3" t="str">
        <f t="shared" si="6"/>
        <v>寄灵人抽卡券1、钻石100、蓝色基础材料90</v>
      </c>
      <c r="F194" s="3">
        <v>2</v>
      </c>
      <c r="G194" s="5" t="s">
        <v>659</v>
      </c>
      <c r="H194" s="3">
        <v>1</v>
      </c>
      <c r="I194" s="3" t="s">
        <v>238</v>
      </c>
      <c r="J194" s="3">
        <v>100</v>
      </c>
      <c r="K194" s="5" t="s">
        <v>662</v>
      </c>
      <c r="L194" s="3">
        <v>90</v>
      </c>
    </row>
    <row r="195" ht="16.5" spans="1:12">
      <c r="A195" s="3">
        <f t="shared" si="5"/>
        <v>5400223</v>
      </c>
      <c r="B195" s="6">
        <v>540022</v>
      </c>
      <c r="C195" s="5" t="s">
        <v>656</v>
      </c>
      <c r="D195" s="3">
        <v>3</v>
      </c>
      <c r="E195" s="3" t="str">
        <f t="shared" si="6"/>
        <v>寄灵人抽卡券2、守护灵抽卡券3、初级三才宝箱60</v>
      </c>
      <c r="F195" s="3">
        <v>3</v>
      </c>
      <c r="G195" s="5" t="s">
        <v>659</v>
      </c>
      <c r="H195" s="3">
        <v>2</v>
      </c>
      <c r="I195" s="5" t="s">
        <v>660</v>
      </c>
      <c r="J195" s="3">
        <v>3</v>
      </c>
      <c r="K195" s="5" t="s">
        <v>661</v>
      </c>
      <c r="L195" s="3">
        <v>60</v>
      </c>
    </row>
    <row r="196" ht="16.5" spans="1:12">
      <c r="A196" s="3">
        <f t="shared" ref="A196:A201" si="7">B196*10+D196</f>
        <v>5400611</v>
      </c>
      <c r="B196" s="6">
        <v>540061</v>
      </c>
      <c r="C196" s="5" t="s">
        <v>656</v>
      </c>
      <c r="D196" s="3">
        <v>1</v>
      </c>
      <c r="E196" s="3" t="str">
        <f t="shared" si="6"/>
        <v>金币600、钻石50、绿色基础材料10</v>
      </c>
      <c r="F196" s="3">
        <v>1</v>
      </c>
      <c r="G196" s="3" t="s">
        <v>657</v>
      </c>
      <c r="H196" s="3">
        <v>600</v>
      </c>
      <c r="I196" s="3" t="s">
        <v>238</v>
      </c>
      <c r="J196" s="3">
        <v>50</v>
      </c>
      <c r="K196" s="5" t="s">
        <v>658</v>
      </c>
      <c r="L196" s="3">
        <v>10</v>
      </c>
    </row>
    <row r="197" ht="16.5" spans="1:12">
      <c r="A197" s="3">
        <f t="shared" si="7"/>
        <v>5400612</v>
      </c>
      <c r="B197" s="6">
        <v>540061</v>
      </c>
      <c r="C197" s="5" t="s">
        <v>656</v>
      </c>
      <c r="D197" s="3">
        <v>2</v>
      </c>
      <c r="E197" s="3" t="str">
        <f t="shared" si="6"/>
        <v>寄灵人抽卡券1、钻石100、绿色基础材料20</v>
      </c>
      <c r="F197" s="3">
        <v>2</v>
      </c>
      <c r="G197" s="5" t="s">
        <v>659</v>
      </c>
      <c r="H197" s="3">
        <v>1</v>
      </c>
      <c r="I197" s="3" t="s">
        <v>238</v>
      </c>
      <c r="J197" s="3">
        <v>100</v>
      </c>
      <c r="K197" s="5" t="s">
        <v>658</v>
      </c>
      <c r="L197" s="3">
        <v>20</v>
      </c>
    </row>
    <row r="198" ht="16.5" spans="1:12">
      <c r="A198" s="3">
        <f t="shared" si="7"/>
        <v>5400613</v>
      </c>
      <c r="B198" s="6">
        <v>540061</v>
      </c>
      <c r="C198" s="5" t="s">
        <v>656</v>
      </c>
      <c r="D198" s="3">
        <v>3</v>
      </c>
      <c r="E198" s="3" t="str">
        <f t="shared" si="6"/>
        <v>寄灵人抽卡券2、守护灵抽卡券3、绿色基础材料30</v>
      </c>
      <c r="F198" s="3">
        <v>3</v>
      </c>
      <c r="G198" s="5" t="s">
        <v>659</v>
      </c>
      <c r="H198" s="3">
        <v>2</v>
      </c>
      <c r="I198" s="5" t="s">
        <v>660</v>
      </c>
      <c r="J198" s="3">
        <v>3</v>
      </c>
      <c r="K198" s="5" t="s">
        <v>658</v>
      </c>
      <c r="L198" s="3">
        <v>30</v>
      </c>
    </row>
    <row r="199" ht="16.5" spans="1:12">
      <c r="A199" s="3">
        <f t="shared" si="7"/>
        <v>5800281</v>
      </c>
      <c r="B199" s="6">
        <v>580028</v>
      </c>
      <c r="C199" s="5" t="s">
        <v>656</v>
      </c>
      <c r="D199" s="3">
        <v>1</v>
      </c>
      <c r="E199" s="3" t="str">
        <f t="shared" si="6"/>
        <v>金币720、钻石50、绿色基础材料30</v>
      </c>
      <c r="F199" s="3">
        <v>1</v>
      </c>
      <c r="G199" s="3" t="s">
        <v>657</v>
      </c>
      <c r="H199" s="3">
        <v>720</v>
      </c>
      <c r="I199" s="3" t="s">
        <v>238</v>
      </c>
      <c r="J199" s="3">
        <v>50</v>
      </c>
      <c r="K199" s="5" t="s">
        <v>658</v>
      </c>
      <c r="L199" s="3">
        <v>30</v>
      </c>
    </row>
    <row r="200" ht="16.5" spans="1:12">
      <c r="A200" s="3">
        <f t="shared" si="7"/>
        <v>5800282</v>
      </c>
      <c r="B200" s="6">
        <v>580028</v>
      </c>
      <c r="C200" s="5" t="s">
        <v>656</v>
      </c>
      <c r="D200" s="3">
        <v>2</v>
      </c>
      <c r="E200" s="3" t="str">
        <f t="shared" si="6"/>
        <v>寄灵人抽卡券1、钻石100、绿色基础材料40</v>
      </c>
      <c r="F200" s="3">
        <v>2</v>
      </c>
      <c r="G200" s="5" t="s">
        <v>659</v>
      </c>
      <c r="H200" s="3">
        <v>1</v>
      </c>
      <c r="I200" s="3" t="s">
        <v>238</v>
      </c>
      <c r="J200" s="3">
        <v>100</v>
      </c>
      <c r="K200" s="5" t="s">
        <v>658</v>
      </c>
      <c r="L200" s="3">
        <v>40</v>
      </c>
    </row>
    <row r="201" ht="16.5" spans="1:12">
      <c r="A201" s="3">
        <f t="shared" si="7"/>
        <v>5800283</v>
      </c>
      <c r="B201" s="6">
        <v>580028</v>
      </c>
      <c r="C201" s="5" t="s">
        <v>656</v>
      </c>
      <c r="D201" s="3">
        <v>3</v>
      </c>
      <c r="E201" s="3" t="str">
        <f t="shared" si="6"/>
        <v>寄灵人抽卡券2、守护灵抽卡券3、绿色基础材料50</v>
      </c>
      <c r="F201" s="3">
        <v>3</v>
      </c>
      <c r="G201" s="5" t="s">
        <v>659</v>
      </c>
      <c r="H201" s="3">
        <v>2</v>
      </c>
      <c r="I201" s="5" t="s">
        <v>660</v>
      </c>
      <c r="J201" s="3">
        <v>3</v>
      </c>
      <c r="K201" s="5" t="s">
        <v>658</v>
      </c>
      <c r="L201" s="3">
        <v>50</v>
      </c>
    </row>
    <row r="202" ht="16.5" spans="4:12">
      <c r="D202" s="3"/>
      <c r="E202" s="3"/>
      <c r="F202" s="3"/>
      <c r="G202" s="3"/>
      <c r="H202" s="3"/>
      <c r="I202" s="3"/>
      <c r="J202" s="3"/>
      <c r="K202" s="5"/>
      <c r="L202" s="3"/>
    </row>
    <row r="203" ht="16.5" spans="4:12">
      <c r="D203" s="3"/>
      <c r="E203" s="3"/>
      <c r="F203" s="3"/>
      <c r="G203" s="5"/>
      <c r="H203" s="3"/>
      <c r="I203" s="3"/>
      <c r="J203" s="3"/>
      <c r="K203" s="5"/>
      <c r="L203" s="3"/>
    </row>
    <row r="204" ht="16.5" spans="4:12">
      <c r="D204" s="3"/>
      <c r="E204" s="3"/>
      <c r="F204" s="3"/>
      <c r="G204" s="5"/>
      <c r="H204" s="3"/>
      <c r="I204" s="5"/>
      <c r="J204" s="3"/>
      <c r="K204" s="5"/>
      <c r="L204" s="3"/>
    </row>
    <row r="205" ht="16.5" spans="4:12">
      <c r="D205" s="3"/>
      <c r="E205" s="3"/>
      <c r="F205" s="3"/>
      <c r="G205" s="3"/>
      <c r="H205" s="3"/>
      <c r="I205" s="3"/>
      <c r="J205" s="3"/>
      <c r="K205" s="5"/>
      <c r="L205" s="3"/>
    </row>
    <row r="206" ht="16.5" spans="4:12">
      <c r="D206" s="3"/>
      <c r="E206" s="3"/>
      <c r="F206" s="3"/>
      <c r="G206" s="5"/>
      <c r="H206" s="3"/>
      <c r="I206" s="3"/>
      <c r="J206" s="3"/>
      <c r="K206" s="5"/>
      <c r="L206" s="3"/>
    </row>
    <row r="207" ht="16.5" spans="4:12">
      <c r="D207" s="3"/>
      <c r="E207" s="3"/>
      <c r="F207" s="3"/>
      <c r="G207" s="5"/>
      <c r="H207" s="3"/>
      <c r="I207" s="5"/>
      <c r="J207" s="3"/>
      <c r="K207" s="5"/>
      <c r="L207" s="3"/>
    </row>
    <row r="208" ht="16.5" spans="4:12">
      <c r="D208" s="3"/>
      <c r="E208" s="3"/>
      <c r="F208" s="3"/>
      <c r="G208" s="3"/>
      <c r="H208" s="3"/>
      <c r="I208" s="3"/>
      <c r="J208" s="3"/>
      <c r="K208" s="5"/>
      <c r="L208" s="3"/>
    </row>
    <row r="209" ht="16.5" spans="4:12">
      <c r="D209" s="3"/>
      <c r="E209" s="3"/>
      <c r="F209" s="3"/>
      <c r="G209" s="5"/>
      <c r="H209" s="3"/>
      <c r="I209" s="3"/>
      <c r="J209" s="3"/>
      <c r="K209" s="5"/>
      <c r="L209" s="3"/>
    </row>
    <row r="210" ht="16.5" spans="4:12">
      <c r="D210" s="3"/>
      <c r="E210" s="3"/>
      <c r="F210" s="3"/>
      <c r="G210" s="5"/>
      <c r="H210" s="3"/>
      <c r="I210" s="5"/>
      <c r="J210" s="3"/>
      <c r="K210" s="5"/>
      <c r="L210" s="3"/>
    </row>
    <row r="211" ht="16.5" spans="4:12">
      <c r="D211" s="3"/>
      <c r="E211" s="3"/>
      <c r="F211" s="3"/>
      <c r="G211" s="3"/>
      <c r="H211" s="3"/>
      <c r="I211" s="3"/>
      <c r="J211" s="3"/>
      <c r="K211" s="5"/>
      <c r="L211" s="3"/>
    </row>
    <row r="212" ht="16.5" spans="4:12">
      <c r="D212" s="3"/>
      <c r="E212" s="3"/>
      <c r="F212" s="3"/>
      <c r="G212" s="5"/>
      <c r="H212" s="3"/>
      <c r="I212" s="3"/>
      <c r="J212" s="3"/>
      <c r="K212" s="5"/>
      <c r="L212" s="3"/>
    </row>
    <row r="213" ht="16.5" spans="4:12">
      <c r="D213" s="3"/>
      <c r="E213" s="3"/>
      <c r="F213" s="3"/>
      <c r="G213" s="5"/>
      <c r="H213" s="3"/>
      <c r="I213" s="5"/>
      <c r="J213" s="3"/>
      <c r="K213" s="5"/>
      <c r="L213" s="3"/>
    </row>
    <row r="214" ht="16.5" spans="4:12">
      <c r="D214" s="3"/>
      <c r="E214" s="3"/>
      <c r="F214" s="3"/>
      <c r="G214" s="3"/>
      <c r="H214" s="3"/>
      <c r="I214" s="3"/>
      <c r="J214" s="3"/>
      <c r="K214" s="5"/>
      <c r="L214" s="3"/>
    </row>
    <row r="215" ht="16.5" spans="4:12">
      <c r="D215" s="3"/>
      <c r="E215" s="3"/>
      <c r="F215" s="3"/>
      <c r="G215" s="5"/>
      <c r="H215" s="3"/>
      <c r="I215" s="3"/>
      <c r="J215" s="3"/>
      <c r="K215" s="5"/>
      <c r="L215" s="3"/>
    </row>
    <row r="216" ht="16.5" spans="4:12">
      <c r="D216" s="3"/>
      <c r="E216" s="3"/>
      <c r="F216" s="3"/>
      <c r="G216" s="5"/>
      <c r="H216" s="3"/>
      <c r="I216" s="5"/>
      <c r="J216" s="3"/>
      <c r="K216" s="5"/>
      <c r="L216" s="3"/>
    </row>
    <row r="217" ht="16.5" spans="4:12">
      <c r="D217" s="3"/>
      <c r="E217" s="3"/>
      <c r="F217" s="3"/>
      <c r="G217" s="3"/>
      <c r="H217" s="3"/>
      <c r="I217" s="3"/>
      <c r="J217" s="3"/>
      <c r="K217" s="5"/>
      <c r="L217" s="3"/>
    </row>
    <row r="218" ht="16.5" spans="4:12">
      <c r="D218" s="3"/>
      <c r="E218" s="3"/>
      <c r="F218" s="3"/>
      <c r="G218" s="5"/>
      <c r="H218" s="3"/>
      <c r="I218" s="3"/>
      <c r="J218" s="3"/>
      <c r="K218" s="5"/>
      <c r="L218" s="3"/>
    </row>
    <row r="219" ht="16.5" spans="4:12">
      <c r="D219" s="3"/>
      <c r="E219" s="3"/>
      <c r="F219" s="3"/>
      <c r="G219" s="5"/>
      <c r="H219" s="3"/>
      <c r="I219" s="5"/>
      <c r="J219" s="3"/>
      <c r="K219" s="5"/>
      <c r="L219" s="3"/>
    </row>
    <row r="220" ht="16.5" spans="4:12">
      <c r="D220" s="3"/>
      <c r="E220" s="3"/>
      <c r="F220" s="3"/>
      <c r="G220" s="3"/>
      <c r="H220" s="3"/>
      <c r="I220" s="3"/>
      <c r="J220" s="3"/>
      <c r="K220" s="5"/>
      <c r="L220" s="3"/>
    </row>
    <row r="221" ht="16.5" spans="4:12">
      <c r="D221" s="3"/>
      <c r="E221" s="3"/>
      <c r="F221" s="3"/>
      <c r="G221" s="5"/>
      <c r="H221" s="3"/>
      <c r="I221" s="3"/>
      <c r="J221" s="3"/>
      <c r="K221" s="5"/>
      <c r="L221" s="3"/>
    </row>
    <row r="222" ht="16.5" spans="4:12">
      <c r="D222" s="3"/>
      <c r="E222" s="3"/>
      <c r="F222" s="3"/>
      <c r="G222" s="5"/>
      <c r="H222" s="3"/>
      <c r="I222" s="5"/>
      <c r="J222" s="3"/>
      <c r="K222" s="5"/>
      <c r="L222" s="3"/>
    </row>
    <row r="223" ht="16.5" spans="4:12">
      <c r="D223" s="3"/>
      <c r="E223" s="3"/>
      <c r="F223" s="3"/>
      <c r="G223" s="3"/>
      <c r="H223" s="3"/>
      <c r="I223" s="3"/>
      <c r="J223" s="3"/>
      <c r="K223" s="5"/>
      <c r="L223" s="3"/>
    </row>
    <row r="224" ht="16.5" spans="4:12">
      <c r="D224" s="3"/>
      <c r="E224" s="3"/>
      <c r="F224" s="3"/>
      <c r="G224" s="5"/>
      <c r="H224" s="3"/>
      <c r="I224" s="3"/>
      <c r="J224" s="3"/>
      <c r="K224" s="5"/>
      <c r="L224" s="3"/>
    </row>
    <row r="225" ht="16.5" spans="4:12">
      <c r="D225" s="3"/>
      <c r="E225" s="3"/>
      <c r="F225" s="3"/>
      <c r="G225" s="5"/>
      <c r="H225" s="3"/>
      <c r="I225" s="5"/>
      <c r="J225" s="3"/>
      <c r="K225" s="5"/>
      <c r="L225" s="3"/>
    </row>
    <row r="226" ht="16.5" spans="4:12">
      <c r="D226" s="3"/>
      <c r="E226" s="3"/>
      <c r="F226" s="3"/>
      <c r="G226" s="3"/>
      <c r="H226" s="3"/>
      <c r="I226" s="3"/>
      <c r="J226" s="3"/>
      <c r="K226" s="5"/>
      <c r="L226" s="3"/>
    </row>
    <row r="227" ht="16.5" spans="4:12">
      <c r="D227" s="3"/>
      <c r="E227" s="3"/>
      <c r="F227" s="3"/>
      <c r="G227" s="5"/>
      <c r="H227" s="3"/>
      <c r="I227" s="3"/>
      <c r="J227" s="3"/>
      <c r="K227" s="5"/>
      <c r="L227" s="3"/>
    </row>
    <row r="228" ht="16.5" spans="4:12">
      <c r="D228" s="3"/>
      <c r="E228" s="3"/>
      <c r="F228" s="3"/>
      <c r="G228" s="5"/>
      <c r="H228" s="3"/>
      <c r="I228" s="5"/>
      <c r="J228" s="3"/>
      <c r="K228" s="5"/>
      <c r="L228" s="3"/>
    </row>
    <row r="229" ht="16.5" spans="4:12">
      <c r="D229" s="3"/>
      <c r="E229" s="3"/>
      <c r="F229" s="3"/>
      <c r="G229" s="3"/>
      <c r="H229" s="3"/>
      <c r="I229" s="3"/>
      <c r="J229" s="3"/>
      <c r="K229" s="5"/>
      <c r="L229" s="3"/>
    </row>
    <row r="230" ht="16.5" spans="4:12">
      <c r="D230" s="3"/>
      <c r="E230" s="3"/>
      <c r="F230" s="3"/>
      <c r="G230" s="5"/>
      <c r="H230" s="3"/>
      <c r="I230" s="3"/>
      <c r="J230" s="3"/>
      <c r="K230" s="5"/>
      <c r="L230" s="3"/>
    </row>
    <row r="231" ht="16.5" spans="4:12">
      <c r="D231" s="3"/>
      <c r="E231" s="3"/>
      <c r="F231" s="3"/>
      <c r="G231" s="5"/>
      <c r="H231" s="3"/>
      <c r="I231" s="5"/>
      <c r="J231" s="3"/>
      <c r="K231" s="5"/>
      <c r="L231" s="3"/>
    </row>
    <row r="232" ht="16.5" spans="4:12">
      <c r="D232" s="3"/>
      <c r="E232" s="3"/>
      <c r="F232" s="3"/>
      <c r="G232" s="3"/>
      <c r="H232" s="3"/>
      <c r="I232" s="3"/>
      <c r="J232" s="3"/>
      <c r="K232" s="5"/>
      <c r="L232" s="3"/>
    </row>
    <row r="233" ht="16.5" spans="4:12">
      <c r="D233" s="3"/>
      <c r="E233" s="3"/>
      <c r="F233" s="3"/>
      <c r="G233" s="5"/>
      <c r="H233" s="3"/>
      <c r="I233" s="3"/>
      <c r="J233" s="3"/>
      <c r="K233" s="5"/>
      <c r="L233" s="3"/>
    </row>
    <row r="234" ht="16.5" spans="4:12">
      <c r="D234" s="3"/>
      <c r="E234" s="3"/>
      <c r="F234" s="3"/>
      <c r="G234" s="5"/>
      <c r="H234" s="3"/>
      <c r="I234" s="5"/>
      <c r="J234" s="3"/>
      <c r="K234" s="5"/>
      <c r="L234" s="3"/>
    </row>
    <row r="235" ht="16.5" spans="4:12">
      <c r="D235" s="3"/>
      <c r="E235" s="3"/>
      <c r="F235" s="3"/>
      <c r="G235" s="3"/>
      <c r="H235" s="3"/>
      <c r="I235" s="3"/>
      <c r="J235" s="3"/>
      <c r="K235" s="5"/>
      <c r="L235" s="3"/>
    </row>
    <row r="236" ht="16.5" spans="4:12">
      <c r="D236" s="3"/>
      <c r="E236" s="3"/>
      <c r="F236" s="3"/>
      <c r="G236" s="5"/>
      <c r="H236" s="3"/>
      <c r="I236" s="3"/>
      <c r="J236" s="3"/>
      <c r="K236" s="5"/>
      <c r="L236" s="3"/>
    </row>
    <row r="237" ht="16.5" spans="4:12">
      <c r="D237" s="3"/>
      <c r="E237" s="3"/>
      <c r="F237" s="3"/>
      <c r="G237" s="5"/>
      <c r="H237" s="3"/>
      <c r="I237" s="5"/>
      <c r="J237" s="3"/>
      <c r="K237" s="5"/>
      <c r="L237" s="3"/>
    </row>
    <row r="238" ht="16.5" spans="4:12">
      <c r="D238" s="3"/>
      <c r="E238" s="3"/>
      <c r="F238" s="3"/>
      <c r="G238" s="3"/>
      <c r="H238" s="3"/>
      <c r="I238" s="3"/>
      <c r="J238" s="3"/>
      <c r="K238" s="5"/>
      <c r="L238" s="3"/>
    </row>
    <row r="239" ht="16.5" spans="4:12">
      <c r="D239" s="3"/>
      <c r="E239" s="3"/>
      <c r="F239" s="3"/>
      <c r="G239" s="5"/>
      <c r="H239" s="3"/>
      <c r="I239" s="3"/>
      <c r="J239" s="3"/>
      <c r="K239" s="5"/>
      <c r="L239" s="3"/>
    </row>
    <row r="240" ht="16.5" spans="4:12">
      <c r="D240" s="3"/>
      <c r="E240" s="3"/>
      <c r="F240" s="3"/>
      <c r="G240" s="5"/>
      <c r="H240" s="3"/>
      <c r="I240" s="5"/>
      <c r="J240" s="3"/>
      <c r="K240" s="5"/>
      <c r="L240" s="3"/>
    </row>
    <row r="241" ht="16.5" spans="4:12">
      <c r="D241" s="3"/>
      <c r="E241" s="3"/>
      <c r="F241" s="3"/>
      <c r="G241" s="3"/>
      <c r="H241" s="3"/>
      <c r="I241" s="3"/>
      <c r="J241" s="3"/>
      <c r="K241" s="5"/>
      <c r="L241" s="3"/>
    </row>
    <row r="242" ht="16.5" spans="4:12">
      <c r="D242" s="3"/>
      <c r="E242" s="3"/>
      <c r="F242" s="3"/>
      <c r="G242" s="5"/>
      <c r="H242" s="3"/>
      <c r="I242" s="3"/>
      <c r="J242" s="3"/>
      <c r="K242" s="5"/>
      <c r="L242" s="3"/>
    </row>
    <row r="243" ht="16.5" spans="4:12">
      <c r="D243" s="3"/>
      <c r="E243" s="3"/>
      <c r="F243" s="3"/>
      <c r="G243" s="5"/>
      <c r="H243" s="3"/>
      <c r="I243" s="5"/>
      <c r="J243" s="3"/>
      <c r="K243" s="5"/>
      <c r="L243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workbookViewId="0">
      <selection activeCell="E4" sqref="E4"/>
    </sheetView>
  </sheetViews>
  <sheetFormatPr defaultColWidth="9" defaultRowHeight="16.5"/>
  <cols>
    <col min="1" max="1" width="11.5" style="6" customWidth="1"/>
    <col min="2" max="4" width="9" style="6"/>
    <col min="5" max="5" width="16.875" style="6" customWidth="1"/>
    <col min="6" max="16384" width="9" style="6"/>
  </cols>
  <sheetData>
    <row r="1" s="8" customFormat="1" ht="15" spans="1:41">
      <c r="A1" s="8" t="s">
        <v>11</v>
      </c>
      <c r="B1" s="8" t="s">
        <v>54</v>
      </c>
      <c r="C1" s="8" t="s">
        <v>55</v>
      </c>
      <c r="D1" s="8" t="s">
        <v>56</v>
      </c>
      <c r="E1" s="8" t="s">
        <v>57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 spans="1:5">
      <c r="A2" s="6" t="s">
        <v>58</v>
      </c>
      <c r="B2" s="6" t="s">
        <v>59</v>
      </c>
      <c r="C2" s="6" t="s">
        <v>59</v>
      </c>
      <c r="D2" s="6" t="s">
        <v>58</v>
      </c>
      <c r="E2" s="6" t="s">
        <v>60</v>
      </c>
    </row>
    <row r="3" s="9" customFormat="1" ht="126.75" customHeight="1" spans="1:18">
      <c r="A3" s="13" t="s">
        <v>61</v>
      </c>
      <c r="B3" s="9" t="s">
        <v>62</v>
      </c>
      <c r="C3" s="13" t="s">
        <v>63</v>
      </c>
      <c r="D3" s="13" t="s">
        <v>64</v>
      </c>
      <c r="E3" s="13" t="s">
        <v>65</v>
      </c>
      <c r="F3" s="13"/>
      <c r="R3" s="13"/>
    </row>
    <row r="4" spans="1:5">
      <c r="A4" s="6">
        <v>1</v>
      </c>
      <c r="B4" s="6" t="s">
        <v>66</v>
      </c>
      <c r="C4" s="6" t="s">
        <v>67</v>
      </c>
      <c r="D4" s="6">
        <v>1</v>
      </c>
      <c r="E4" s="6">
        <v>0</v>
      </c>
    </row>
    <row r="5" spans="1:5">
      <c r="A5" s="6">
        <v>2</v>
      </c>
      <c r="B5" s="6" t="s">
        <v>68</v>
      </c>
      <c r="C5" s="6" t="s">
        <v>67</v>
      </c>
      <c r="D5" s="6">
        <v>1</v>
      </c>
      <c r="E5" s="6">
        <v>0</v>
      </c>
    </row>
    <row r="6" spans="1:5">
      <c r="A6" s="6">
        <v>3</v>
      </c>
      <c r="B6" s="6" t="s">
        <v>69</v>
      </c>
      <c r="C6" s="6" t="s">
        <v>67</v>
      </c>
      <c r="D6" s="6">
        <v>1</v>
      </c>
      <c r="E6" s="6">
        <v>1</v>
      </c>
    </row>
    <row r="7" spans="1:5">
      <c r="A7" s="6">
        <v>4</v>
      </c>
      <c r="B7" s="6" t="s">
        <v>70</v>
      </c>
      <c r="C7" s="6" t="s">
        <v>67</v>
      </c>
      <c r="D7" s="6">
        <v>1</v>
      </c>
      <c r="E7" s="6">
        <v>0</v>
      </c>
    </row>
    <row r="8" spans="1:5">
      <c r="A8" s="6">
        <v>5</v>
      </c>
      <c r="B8" s="6" t="s">
        <v>71</v>
      </c>
      <c r="C8" s="6" t="s">
        <v>67</v>
      </c>
      <c r="D8" s="6">
        <v>1</v>
      </c>
      <c r="E8" s="6">
        <v>0</v>
      </c>
    </row>
    <row r="9" spans="1:5">
      <c r="A9" s="6">
        <v>6</v>
      </c>
      <c r="B9" s="6" t="s">
        <v>72</v>
      </c>
      <c r="C9" s="6" t="s">
        <v>67</v>
      </c>
      <c r="D9" s="6">
        <v>1</v>
      </c>
      <c r="E9" s="6">
        <v>0</v>
      </c>
    </row>
    <row r="10" spans="1:5">
      <c r="A10" s="6">
        <v>7</v>
      </c>
      <c r="B10" s="6" t="s">
        <v>73</v>
      </c>
      <c r="C10" s="6" t="s">
        <v>74</v>
      </c>
      <c r="D10" s="6">
        <v>0</v>
      </c>
      <c r="E10" s="6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1"/>
  <sheetViews>
    <sheetView workbookViewId="0">
      <pane xSplit="4" ySplit="3" topLeftCell="E52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6.5"/>
  <cols>
    <col min="1" max="2" width="9.625" style="6" customWidth="1"/>
    <col min="3" max="4" width="11.125" style="6" customWidth="1"/>
    <col min="5" max="6" width="13.125" style="6" customWidth="1"/>
    <col min="7" max="7" width="9.5" style="6" customWidth="1"/>
    <col min="8" max="8" width="16.125" style="6" customWidth="1"/>
    <col min="9" max="10" width="10.25" style="6" customWidth="1"/>
    <col min="11" max="11" width="9" style="6"/>
    <col min="12" max="12" width="13.625" style="6" customWidth="1"/>
    <col min="13" max="15" width="9" style="6"/>
    <col min="16" max="16" width="11.375" style="6" customWidth="1"/>
    <col min="17" max="17" width="11.5" style="6" customWidth="1"/>
    <col min="18" max="18" width="11.125" style="6" customWidth="1"/>
    <col min="19" max="19" width="11.625" style="6" customWidth="1"/>
    <col min="20" max="20" width="11" style="6" customWidth="1"/>
    <col min="21" max="21" width="11.75" style="6" customWidth="1"/>
    <col min="22" max="22" width="10.75" style="6" customWidth="1"/>
    <col min="23" max="31" width="11.5" style="6" customWidth="1"/>
    <col min="32" max="32" width="24.625" style="6" customWidth="1"/>
    <col min="33" max="33" width="33.625" style="6" customWidth="1"/>
    <col min="34" max="34" width="28.125" style="6" customWidth="1"/>
    <col min="35" max="16384" width="9" style="6"/>
  </cols>
  <sheetData>
    <row r="1" s="8" customFormat="1" ht="15" spans="1:37">
      <c r="A1" s="8" t="s">
        <v>11</v>
      </c>
      <c r="B1" s="8" t="s">
        <v>18</v>
      </c>
      <c r="C1" s="8" t="s">
        <v>54</v>
      </c>
      <c r="D1" s="8" t="s">
        <v>55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  <c r="M1" s="8" t="s">
        <v>83</v>
      </c>
      <c r="N1" s="1" t="s">
        <v>84</v>
      </c>
      <c r="O1" s="8" t="s">
        <v>85</v>
      </c>
      <c r="P1" s="30" t="s">
        <v>86</v>
      </c>
      <c r="Q1" s="30" t="s">
        <v>87</v>
      </c>
      <c r="R1" s="8" t="s">
        <v>88</v>
      </c>
      <c r="S1" s="8" t="s">
        <v>89</v>
      </c>
      <c r="T1" s="8" t="s">
        <v>90</v>
      </c>
      <c r="U1" s="8" t="s">
        <v>91</v>
      </c>
      <c r="V1" s="8" t="s">
        <v>92</v>
      </c>
      <c r="W1" s="8" t="s">
        <v>93</v>
      </c>
      <c r="X1" s="8" t="s">
        <v>94</v>
      </c>
      <c r="Y1" s="8" t="s">
        <v>95</v>
      </c>
      <c r="Z1" s="8" t="s">
        <v>96</v>
      </c>
      <c r="AA1" s="8" t="s">
        <v>97</v>
      </c>
      <c r="AB1" s="8" t="s">
        <v>98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</row>
    <row r="2" spans="1:37">
      <c r="A2" s="6" t="s">
        <v>60</v>
      </c>
      <c r="B2" s="6" t="s">
        <v>108</v>
      </c>
      <c r="C2" s="6" t="s">
        <v>59</v>
      </c>
      <c r="D2" s="6" t="s">
        <v>109</v>
      </c>
      <c r="E2" s="6" t="s">
        <v>58</v>
      </c>
      <c r="F2" s="6" t="s">
        <v>110</v>
      </c>
      <c r="G2" s="6" t="s">
        <v>58</v>
      </c>
      <c r="H2" s="6" t="s">
        <v>58</v>
      </c>
      <c r="I2" s="6" t="s">
        <v>110</v>
      </c>
      <c r="J2" s="6" t="s">
        <v>110</v>
      </c>
      <c r="K2" s="6" t="s">
        <v>110</v>
      </c>
      <c r="L2" s="6" t="s">
        <v>110</v>
      </c>
      <c r="M2" s="6" t="s">
        <v>110</v>
      </c>
      <c r="N2" t="s">
        <v>110</v>
      </c>
      <c r="O2" s="6" t="s">
        <v>110</v>
      </c>
      <c r="P2" s="31" t="s">
        <v>111</v>
      </c>
      <c r="Q2" s="31" t="s">
        <v>112</v>
      </c>
      <c r="R2" s="6" t="s">
        <v>111</v>
      </c>
      <c r="S2" s="6" t="s">
        <v>112</v>
      </c>
      <c r="T2" s="6" t="s">
        <v>111</v>
      </c>
      <c r="U2" s="6" t="s">
        <v>112</v>
      </c>
      <c r="V2" s="6" t="s">
        <v>111</v>
      </c>
      <c r="W2" s="6" t="s">
        <v>112</v>
      </c>
      <c r="X2" s="6" t="s">
        <v>113</v>
      </c>
      <c r="Y2" s="6" t="s">
        <v>110</v>
      </c>
      <c r="Z2" s="6" t="s">
        <v>113</v>
      </c>
      <c r="AA2" s="6" t="s">
        <v>110</v>
      </c>
      <c r="AB2" s="6" t="s">
        <v>113</v>
      </c>
      <c r="AC2" s="6" t="s">
        <v>110</v>
      </c>
      <c r="AD2" s="6" t="s">
        <v>113</v>
      </c>
      <c r="AE2" s="6" t="s">
        <v>110</v>
      </c>
      <c r="AF2" s="6" t="s">
        <v>114</v>
      </c>
      <c r="AG2" s="6" t="s">
        <v>115</v>
      </c>
      <c r="AH2" s="6" t="s">
        <v>115</v>
      </c>
      <c r="AI2" s="6" t="s">
        <v>110</v>
      </c>
      <c r="AJ2" s="6" t="s">
        <v>110</v>
      </c>
      <c r="AK2" s="6" t="s">
        <v>110</v>
      </c>
    </row>
    <row r="3" s="9" customFormat="1" ht="137.25" customHeight="1" spans="1:37">
      <c r="A3" s="9" t="s">
        <v>116</v>
      </c>
      <c r="B3" s="9" t="s">
        <v>117</v>
      </c>
      <c r="C3" s="9" t="s">
        <v>62</v>
      </c>
      <c r="D3" s="9" t="s">
        <v>63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9" t="s">
        <v>124</v>
      </c>
      <c r="L3" s="9" t="s">
        <v>125</v>
      </c>
      <c r="M3" s="9" t="s">
        <v>126</v>
      </c>
      <c r="N3" s="15" t="s">
        <v>127</v>
      </c>
      <c r="O3" s="13" t="s">
        <v>128</v>
      </c>
      <c r="P3" s="32" t="s">
        <v>129</v>
      </c>
      <c r="Q3" s="34" t="s">
        <v>130</v>
      </c>
      <c r="R3" s="9" t="s">
        <v>131</v>
      </c>
      <c r="S3" s="9" t="s">
        <v>132</v>
      </c>
      <c r="T3" s="9" t="s">
        <v>133</v>
      </c>
      <c r="U3" s="9" t="s">
        <v>134</v>
      </c>
      <c r="V3" s="9" t="s">
        <v>135</v>
      </c>
      <c r="W3" s="9" t="s">
        <v>136</v>
      </c>
      <c r="X3" s="9" t="s">
        <v>137</v>
      </c>
      <c r="Y3" s="9" t="s">
        <v>130</v>
      </c>
      <c r="Z3" s="9" t="s">
        <v>138</v>
      </c>
      <c r="AA3" s="9" t="s">
        <v>132</v>
      </c>
      <c r="AB3" s="9" t="s">
        <v>139</v>
      </c>
      <c r="AC3" s="9" t="s">
        <v>134</v>
      </c>
      <c r="AD3" s="9" t="s">
        <v>140</v>
      </c>
      <c r="AE3" s="9" t="s">
        <v>136</v>
      </c>
      <c r="AF3" s="13" t="s">
        <v>141</v>
      </c>
      <c r="AG3" s="13" t="s">
        <v>142</v>
      </c>
      <c r="AH3" s="13" t="s">
        <v>143</v>
      </c>
      <c r="AI3" s="13" t="s">
        <v>144</v>
      </c>
      <c r="AJ3" s="13" t="s">
        <v>145</v>
      </c>
      <c r="AK3" s="13" t="s">
        <v>146</v>
      </c>
    </row>
    <row r="4" spans="1:37">
      <c r="A4" s="4">
        <v>770073</v>
      </c>
      <c r="B4" s="6">
        <f>A4</f>
        <v>770073</v>
      </c>
      <c r="C4" s="6" t="str">
        <f>VLOOKUP(E4,{1,"域都";2,"卫都";3,"关隘";4,"城镇";5,"资源区";6,"讨伐区"},2,FALSE)</f>
        <v>域都</v>
      </c>
      <c r="D4" s="6" t="str">
        <f>C4</f>
        <v>域都</v>
      </c>
      <c r="E4" s="4">
        <v>1</v>
      </c>
      <c r="G4" s="6">
        <v>1</v>
      </c>
      <c r="H4" s="6">
        <v>1</v>
      </c>
      <c r="K4" s="6">
        <v>15</v>
      </c>
      <c r="M4" s="6">
        <v>100</v>
      </c>
      <c r="N4" s="6" t="str">
        <f>IF(E4=4,100,"")</f>
        <v/>
      </c>
      <c r="O4" s="6">
        <f>IF(OR(E4=1,E4=2,E4=3),K4*1000,"")</f>
        <v>15000</v>
      </c>
      <c r="P4" s="5" t="s">
        <v>147</v>
      </c>
      <c r="Q4" s="35">
        <v>0.15</v>
      </c>
      <c r="R4" s="27"/>
      <c r="S4" s="35"/>
      <c r="X4" s="6" t="s">
        <v>148</v>
      </c>
      <c r="Y4" s="6">
        <v>10000</v>
      </c>
      <c r="Z4" s="6" t="s">
        <v>149</v>
      </c>
      <c r="AA4" s="6">
        <v>10000</v>
      </c>
      <c r="AB4" s="6" t="s">
        <v>150</v>
      </c>
      <c r="AC4" s="6">
        <v>10000</v>
      </c>
      <c r="AD4" s="6" t="s">
        <v>151</v>
      </c>
      <c r="AE4" s="6">
        <v>10000</v>
      </c>
      <c r="AF4" s="6">
        <v>300</v>
      </c>
      <c r="AG4" s="6" t="s">
        <v>152</v>
      </c>
      <c r="AH4" s="6" t="s">
        <v>153</v>
      </c>
      <c r="AI4" s="6">
        <v>6</v>
      </c>
      <c r="AJ4" s="6">
        <v>40</v>
      </c>
      <c r="AK4" s="6">
        <v>20</v>
      </c>
    </row>
    <row r="5" spans="1:37">
      <c r="A5" s="4">
        <v>390039</v>
      </c>
      <c r="B5" s="6">
        <f t="shared" ref="B5:B61" si="0">A5</f>
        <v>390039</v>
      </c>
      <c r="C5" s="6" t="str">
        <f>VLOOKUP(E5,{1,"域都";2,"卫都";3,"关隘";4,"城镇";5,"资源区";6,"讨伐区"},2,FALSE)&amp;ROW()</f>
        <v>卫都5</v>
      </c>
      <c r="D5" s="6" t="str">
        <f>C5</f>
        <v>卫都5</v>
      </c>
      <c r="E5" s="4">
        <v>2</v>
      </c>
      <c r="G5" s="6">
        <v>1</v>
      </c>
      <c r="H5" s="6">
        <v>2</v>
      </c>
      <c r="K5" s="6">
        <v>7</v>
      </c>
      <c r="M5" s="6">
        <v>100</v>
      </c>
      <c r="N5" s="6" t="str">
        <f t="shared" ref="N5:N55" si="1">IF(E5=4,100,"")</f>
        <v/>
      </c>
      <c r="O5" s="6">
        <f>IF(OR(E5=1,E5=2,E5=3),K5*1000,"")</f>
        <v>7000</v>
      </c>
      <c r="P5" s="5" t="s">
        <v>147</v>
      </c>
      <c r="Q5" s="35">
        <v>0.15</v>
      </c>
      <c r="R5" s="27"/>
      <c r="S5" s="35"/>
      <c r="X5" s="6" t="s">
        <v>148</v>
      </c>
      <c r="Y5" s="6">
        <v>3000</v>
      </c>
      <c r="Z5" s="6" t="s">
        <v>149</v>
      </c>
      <c r="AA5" s="6">
        <v>3000</v>
      </c>
      <c r="AB5" s="6" t="s">
        <v>150</v>
      </c>
      <c r="AC5" s="6">
        <v>3000</v>
      </c>
      <c r="AD5" s="6" t="s">
        <v>151</v>
      </c>
      <c r="AE5" s="6">
        <v>3000</v>
      </c>
      <c r="AF5" s="6">
        <v>300</v>
      </c>
      <c r="AG5" s="6" t="s">
        <v>152</v>
      </c>
      <c r="AH5" s="6" t="s">
        <v>153</v>
      </c>
      <c r="AI5" s="6">
        <v>6</v>
      </c>
      <c r="AJ5" s="6">
        <v>40</v>
      </c>
      <c r="AK5" s="6">
        <v>20</v>
      </c>
    </row>
    <row r="6" spans="1:37">
      <c r="A6" s="4">
        <v>870113</v>
      </c>
      <c r="B6" s="6">
        <f t="shared" si="0"/>
        <v>870113</v>
      </c>
      <c r="C6" s="6" t="str">
        <f>VLOOKUP(E6,{1,"域都";2,"卫都";3,"关隘";4,"城镇";5,"资源区";6,"讨伐区"},2,FALSE)&amp;ROW()</f>
        <v>卫都6</v>
      </c>
      <c r="D6" s="6" t="str">
        <f t="shared" ref="D6:D22" si="2">C6</f>
        <v>卫都6</v>
      </c>
      <c r="E6" s="4">
        <v>2</v>
      </c>
      <c r="G6" s="6">
        <v>1</v>
      </c>
      <c r="H6" s="6">
        <v>3</v>
      </c>
      <c r="K6" s="6">
        <v>7</v>
      </c>
      <c r="M6" s="6">
        <v>100</v>
      </c>
      <c r="N6" s="6" t="str">
        <f t="shared" si="1"/>
        <v/>
      </c>
      <c r="O6" s="6">
        <f>IF(OR(E6=1,E6=2,E6=3),K6*1000,"")</f>
        <v>7000</v>
      </c>
      <c r="P6" s="5" t="s">
        <v>147</v>
      </c>
      <c r="Q6" s="35">
        <v>0.15</v>
      </c>
      <c r="R6" s="27"/>
      <c r="S6" s="35"/>
      <c r="X6" s="6" t="s">
        <v>148</v>
      </c>
      <c r="Y6" s="6">
        <v>3000</v>
      </c>
      <c r="Z6" s="6" t="s">
        <v>149</v>
      </c>
      <c r="AA6" s="6">
        <v>3000</v>
      </c>
      <c r="AB6" s="6" t="s">
        <v>150</v>
      </c>
      <c r="AC6" s="6">
        <v>3000</v>
      </c>
      <c r="AD6" s="6" t="s">
        <v>151</v>
      </c>
      <c r="AE6" s="6">
        <v>3000</v>
      </c>
      <c r="AF6" s="6">
        <v>300</v>
      </c>
      <c r="AG6" s="6" t="s">
        <v>152</v>
      </c>
      <c r="AH6" s="6" t="s">
        <v>153</v>
      </c>
      <c r="AI6" s="6">
        <v>6</v>
      </c>
      <c r="AJ6" s="6">
        <v>40</v>
      </c>
      <c r="AK6" s="6">
        <v>20</v>
      </c>
    </row>
    <row r="7" spans="1:37">
      <c r="A7" s="4">
        <v>1140082</v>
      </c>
      <c r="B7" s="6">
        <f t="shared" si="0"/>
        <v>1140082</v>
      </c>
      <c r="C7" s="6" t="str">
        <f>VLOOKUP(E7,{1,"域都";2,"卫都";3,"关隘";4,"城镇";5,"资源区";6,"讨伐区"},2,FALSE)&amp;ROW()</f>
        <v>卫都7</v>
      </c>
      <c r="D7" s="6" t="str">
        <f t="shared" si="2"/>
        <v>卫都7</v>
      </c>
      <c r="E7" s="4">
        <v>2</v>
      </c>
      <c r="G7" s="6">
        <v>1</v>
      </c>
      <c r="H7" s="6">
        <v>4</v>
      </c>
      <c r="K7" s="6">
        <v>7</v>
      </c>
      <c r="M7" s="6">
        <v>100</v>
      </c>
      <c r="N7" s="6" t="str">
        <f t="shared" si="1"/>
        <v/>
      </c>
      <c r="O7" s="6">
        <f>IF(OR(E7=1,E7=2,E7=3),K7*1000,"")</f>
        <v>7000</v>
      </c>
      <c r="P7" s="5" t="s">
        <v>147</v>
      </c>
      <c r="Q7" s="35">
        <v>0.15</v>
      </c>
      <c r="R7" s="27"/>
      <c r="S7" s="35"/>
      <c r="X7" s="6" t="s">
        <v>148</v>
      </c>
      <c r="Y7" s="6">
        <v>3000</v>
      </c>
      <c r="Z7" s="6" t="s">
        <v>149</v>
      </c>
      <c r="AA7" s="6">
        <v>3000</v>
      </c>
      <c r="AB7" s="6" t="s">
        <v>150</v>
      </c>
      <c r="AC7" s="6">
        <v>3000</v>
      </c>
      <c r="AD7" s="6" t="s">
        <v>151</v>
      </c>
      <c r="AE7" s="6">
        <v>3000</v>
      </c>
      <c r="AF7" s="6">
        <v>300</v>
      </c>
      <c r="AG7" s="6" t="s">
        <v>152</v>
      </c>
      <c r="AH7" s="6" t="s">
        <v>153</v>
      </c>
      <c r="AI7" s="6">
        <v>6</v>
      </c>
      <c r="AJ7" s="6">
        <v>40</v>
      </c>
      <c r="AK7" s="6">
        <v>20</v>
      </c>
    </row>
    <row r="8" spans="1:15">
      <c r="A8" s="4">
        <v>60003</v>
      </c>
      <c r="B8" s="6">
        <f t="shared" si="0"/>
        <v>60003</v>
      </c>
      <c r="C8" s="6" t="str">
        <f>VLOOKUP(E8,{1,"域都";2,"卫都";3,"关隘";4,"城镇";5,"资源区";6,"讨伐区"},2,FALSE)&amp;ROW()</f>
        <v>城镇8</v>
      </c>
      <c r="D8" s="6" t="str">
        <f t="shared" si="2"/>
        <v>城镇8</v>
      </c>
      <c r="E8" s="4">
        <v>4</v>
      </c>
      <c r="G8" s="6">
        <v>1</v>
      </c>
      <c r="H8" s="6">
        <v>1</v>
      </c>
      <c r="L8" s="6">
        <v>1000</v>
      </c>
      <c r="N8" s="6">
        <f t="shared" si="1"/>
        <v>100</v>
      </c>
      <c r="O8" s="6" t="str">
        <f>IF(OR(E8=1,E8=2,E8=3),[1]Sheet2!B1*1000,"")</f>
        <v/>
      </c>
    </row>
    <row r="9" spans="1:15">
      <c r="A9" s="4">
        <v>110010</v>
      </c>
      <c r="B9" s="6">
        <f t="shared" si="0"/>
        <v>110010</v>
      </c>
      <c r="C9" s="6" t="str">
        <f>VLOOKUP(E9,{1,"域都";2,"卫都";3,"关隘";4,"城镇";5,"资源区";6,"讨伐区"},2,FALSE)&amp;ROW()</f>
        <v>城镇9</v>
      </c>
      <c r="D9" s="6" t="str">
        <f t="shared" si="2"/>
        <v>城镇9</v>
      </c>
      <c r="E9" s="4">
        <v>4</v>
      </c>
      <c r="G9" s="6">
        <v>1</v>
      </c>
      <c r="H9" s="6">
        <v>2</v>
      </c>
      <c r="L9" s="6">
        <v>1000</v>
      </c>
      <c r="N9" s="6">
        <f t="shared" si="1"/>
        <v>100</v>
      </c>
      <c r="O9" s="6" t="str">
        <f>IF(OR(E9=1,E9=2,E9=3),[1]Sheet2!B2*1000,"")</f>
        <v/>
      </c>
    </row>
    <row r="10" spans="1:15">
      <c r="A10" s="4">
        <v>120000</v>
      </c>
      <c r="B10" s="6">
        <f t="shared" si="0"/>
        <v>120000</v>
      </c>
      <c r="C10" s="6" t="str">
        <f>VLOOKUP(E10,{1,"域都";2,"卫都";3,"关隘";4,"城镇";5,"资源区";6,"讨伐区"},2,FALSE)&amp;ROW()</f>
        <v>城镇10</v>
      </c>
      <c r="D10" s="6" t="str">
        <f t="shared" si="2"/>
        <v>城镇10</v>
      </c>
      <c r="E10" s="4">
        <v>4</v>
      </c>
      <c r="F10" s="6">
        <v>1</v>
      </c>
      <c r="G10" s="6">
        <v>1</v>
      </c>
      <c r="H10" s="6">
        <v>3</v>
      </c>
      <c r="L10" s="6">
        <v>1000</v>
      </c>
      <c r="N10" s="6">
        <f t="shared" si="1"/>
        <v>100</v>
      </c>
      <c r="O10" s="6" t="str">
        <f>IF(OR(E10=1,E10=2,E10=3),[1]Sheet2!B3*1000,"")</f>
        <v/>
      </c>
    </row>
    <row r="11" spans="1:15">
      <c r="A11" s="4">
        <v>170017</v>
      </c>
      <c r="B11" s="6">
        <f t="shared" si="0"/>
        <v>170017</v>
      </c>
      <c r="C11" s="6" t="str">
        <f>VLOOKUP(E11,{1,"域都";2,"卫都";3,"关隘";4,"城镇";5,"资源区";6,"讨伐区"},2,FALSE)&amp;ROW()</f>
        <v>城镇11</v>
      </c>
      <c r="D11" s="6" t="str">
        <f t="shared" si="2"/>
        <v>城镇11</v>
      </c>
      <c r="E11" s="4">
        <v>4</v>
      </c>
      <c r="G11" s="6">
        <v>1</v>
      </c>
      <c r="H11" s="6">
        <v>4</v>
      </c>
      <c r="L11" s="6">
        <v>1000</v>
      </c>
      <c r="N11" s="6">
        <f t="shared" si="1"/>
        <v>100</v>
      </c>
      <c r="O11" s="6" t="str">
        <f>IF(OR(E11=1,E11=2,E11=3),[1]Sheet2!B4*1000,"")</f>
        <v/>
      </c>
    </row>
    <row r="12" spans="1:15">
      <c r="A12" s="4">
        <v>230023</v>
      </c>
      <c r="B12" s="6">
        <f t="shared" si="0"/>
        <v>230023</v>
      </c>
      <c r="C12" s="6" t="str">
        <f>VLOOKUP(E12,{1,"域都";2,"卫都";3,"关隘";4,"城镇";5,"资源区";6,"讨伐区"},2,FALSE)&amp;ROW()</f>
        <v>城镇12</v>
      </c>
      <c r="D12" s="6" t="str">
        <f t="shared" si="2"/>
        <v>城镇12</v>
      </c>
      <c r="E12" s="4">
        <v>4</v>
      </c>
      <c r="G12" s="6">
        <v>1</v>
      </c>
      <c r="H12" s="6">
        <v>5</v>
      </c>
      <c r="L12" s="6">
        <v>1000</v>
      </c>
      <c r="N12" s="6">
        <f t="shared" si="1"/>
        <v>100</v>
      </c>
      <c r="O12" s="6" t="str">
        <f>IF(OR(E12=1,E12=2,E12=3),[1]Sheet2!B5*1000,"")</f>
        <v/>
      </c>
    </row>
    <row r="13" spans="1:15">
      <c r="A13" s="4">
        <v>270044</v>
      </c>
      <c r="B13" s="6">
        <f t="shared" si="0"/>
        <v>270044</v>
      </c>
      <c r="C13" s="6" t="str">
        <f>VLOOKUP(E13,{1,"域都";2,"卫都";3,"关隘";4,"城镇";5,"资源区";6,"讨伐区"},2,FALSE)&amp;ROW()</f>
        <v>城镇13</v>
      </c>
      <c r="D13" s="6" t="str">
        <f t="shared" si="2"/>
        <v>城镇13</v>
      </c>
      <c r="E13" s="4">
        <v>4</v>
      </c>
      <c r="G13" s="6">
        <v>1</v>
      </c>
      <c r="H13" s="6">
        <v>6</v>
      </c>
      <c r="L13" s="6">
        <v>1000</v>
      </c>
      <c r="N13" s="6">
        <f t="shared" si="1"/>
        <v>100</v>
      </c>
      <c r="O13" s="6" t="str">
        <f>IF(OR(E13=1,E13=2,E13=3),[1]Sheet2!B6*1000,"")</f>
        <v/>
      </c>
    </row>
    <row r="14" spans="1:15">
      <c r="A14" s="4">
        <v>290029</v>
      </c>
      <c r="B14" s="6">
        <f t="shared" si="0"/>
        <v>290029</v>
      </c>
      <c r="C14" s="6" t="str">
        <f>VLOOKUP(E14,{1,"域都";2,"卫都";3,"关隘";4,"城镇";5,"资源区";6,"讨伐区"},2,FALSE)&amp;ROW()</f>
        <v>城镇14</v>
      </c>
      <c r="D14" s="6" t="str">
        <f t="shared" si="2"/>
        <v>城镇14</v>
      </c>
      <c r="E14" s="4">
        <v>4</v>
      </c>
      <c r="G14" s="6">
        <v>1</v>
      </c>
      <c r="H14" s="6">
        <v>1</v>
      </c>
      <c r="L14" s="6">
        <v>1000</v>
      </c>
      <c r="N14" s="6">
        <f t="shared" si="1"/>
        <v>100</v>
      </c>
      <c r="O14" s="6" t="str">
        <f>IF(OR(E14=1,E14=2,E14=3),[1]Sheet2!B7*1000,"")</f>
        <v/>
      </c>
    </row>
    <row r="15" spans="1:15">
      <c r="A15" s="4">
        <v>410061</v>
      </c>
      <c r="B15" s="6">
        <f t="shared" si="0"/>
        <v>410061</v>
      </c>
      <c r="C15" s="6" t="str">
        <f>VLOOKUP(E15,{1,"域都";2,"卫都";3,"关隘";4,"城镇";5,"资源区";6,"讨伐区"},2,FALSE)&amp;ROW()</f>
        <v>城镇15</v>
      </c>
      <c r="D15" s="6" t="str">
        <f t="shared" si="2"/>
        <v>城镇15</v>
      </c>
      <c r="E15" s="4">
        <v>4</v>
      </c>
      <c r="G15" s="6">
        <v>1</v>
      </c>
      <c r="H15" s="6">
        <v>2</v>
      </c>
      <c r="L15" s="6">
        <v>1000</v>
      </c>
      <c r="N15" s="6">
        <f t="shared" si="1"/>
        <v>100</v>
      </c>
      <c r="O15" s="6" t="str">
        <f>IF(OR(E15=1,E15=2,E15=3),[1]Sheet2!B8*1000,"")</f>
        <v/>
      </c>
    </row>
    <row r="16" spans="1:15">
      <c r="A16" s="4">
        <v>460028</v>
      </c>
      <c r="B16" s="6">
        <f t="shared" si="0"/>
        <v>460028</v>
      </c>
      <c r="C16" s="6" t="str">
        <f>VLOOKUP(E16,{1,"域都";2,"卫都";3,"关隘";4,"城镇";5,"资源区";6,"讨伐区"},2,FALSE)&amp;ROW()</f>
        <v>城镇16</v>
      </c>
      <c r="D16" s="6" t="str">
        <f t="shared" si="2"/>
        <v>城镇16</v>
      </c>
      <c r="E16" s="4">
        <v>4</v>
      </c>
      <c r="G16" s="6">
        <v>1</v>
      </c>
      <c r="H16" s="6">
        <v>3</v>
      </c>
      <c r="L16" s="6">
        <v>1000</v>
      </c>
      <c r="N16" s="6">
        <f t="shared" si="1"/>
        <v>100</v>
      </c>
      <c r="O16" s="6" t="str">
        <f>IF(OR(E16=1,E16=2,E16=3),[1]Sheet2!B9*1000,"")</f>
        <v/>
      </c>
    </row>
    <row r="17" spans="1:15">
      <c r="A17" s="4">
        <v>460047</v>
      </c>
      <c r="B17" s="6">
        <f t="shared" si="0"/>
        <v>460047</v>
      </c>
      <c r="C17" s="6" t="str">
        <f>VLOOKUP(E17,{1,"域都";2,"卫都";3,"关隘";4,"城镇";5,"资源区";6,"讨伐区"},2,FALSE)&amp;ROW()</f>
        <v>城镇17</v>
      </c>
      <c r="D17" s="6" t="str">
        <f t="shared" si="2"/>
        <v>城镇17</v>
      </c>
      <c r="E17" s="4">
        <v>4</v>
      </c>
      <c r="G17" s="6">
        <v>1</v>
      </c>
      <c r="H17" s="6">
        <v>4</v>
      </c>
      <c r="L17" s="6">
        <v>1000</v>
      </c>
      <c r="N17" s="6">
        <f t="shared" si="1"/>
        <v>100</v>
      </c>
      <c r="O17" s="6" t="str">
        <f>IF(OR(E17=1,E17=2,E17=3),[1]Sheet2!B10*1000,"")</f>
        <v/>
      </c>
    </row>
    <row r="18" spans="1:15">
      <c r="A18" s="4">
        <v>500058</v>
      </c>
      <c r="B18" s="6">
        <f t="shared" si="0"/>
        <v>500058</v>
      </c>
      <c r="C18" s="6" t="str">
        <f>VLOOKUP(E18,{1,"域都";2,"卫都";3,"关隘";4,"城镇";5,"资源区";6,"讨伐区"},2,FALSE)&amp;ROW()</f>
        <v>城镇18</v>
      </c>
      <c r="D18" s="6" t="str">
        <f t="shared" si="2"/>
        <v>城镇18</v>
      </c>
      <c r="E18" s="4">
        <v>4</v>
      </c>
      <c r="G18" s="6">
        <v>1</v>
      </c>
      <c r="H18" s="6">
        <v>5</v>
      </c>
      <c r="L18" s="6">
        <v>1000</v>
      </c>
      <c r="N18" s="6">
        <f t="shared" si="1"/>
        <v>100</v>
      </c>
      <c r="O18" s="6" t="str">
        <f>IF(OR(E18=1,E18=2,E18=3),[1]Sheet2!B11*1000,"")</f>
        <v/>
      </c>
    </row>
    <row r="19" spans="1:15">
      <c r="A19" s="4">
        <v>520083</v>
      </c>
      <c r="B19" s="6">
        <f t="shared" si="0"/>
        <v>520083</v>
      </c>
      <c r="C19" s="6" t="str">
        <f>VLOOKUP(E19,{1,"域都";2,"卫都";3,"关隘";4,"城镇";5,"资源区";6,"讨伐区"},2,FALSE)&amp;ROW()</f>
        <v>城镇19</v>
      </c>
      <c r="D19" s="6" t="str">
        <f t="shared" si="2"/>
        <v>城镇19</v>
      </c>
      <c r="E19" s="4">
        <v>4</v>
      </c>
      <c r="G19" s="6">
        <v>1</v>
      </c>
      <c r="H19" s="6">
        <v>6</v>
      </c>
      <c r="L19" s="6">
        <v>1000</v>
      </c>
      <c r="N19" s="6">
        <f t="shared" si="1"/>
        <v>100</v>
      </c>
      <c r="O19" s="6" t="str">
        <f>IF(OR(E19=1,E19=2,E19=3),[1]Sheet2!B12*1000,"")</f>
        <v/>
      </c>
    </row>
    <row r="20" spans="1:15">
      <c r="A20" s="4">
        <v>530053</v>
      </c>
      <c r="B20" s="6">
        <f t="shared" si="0"/>
        <v>530053</v>
      </c>
      <c r="C20" s="6" t="str">
        <f>VLOOKUP(E20,{1,"域都";2,"卫都";3,"关隘";4,"城镇";5,"资源区";6,"讨伐区"},2,FALSE)&amp;ROW()</f>
        <v>城镇20</v>
      </c>
      <c r="D20" s="6" t="str">
        <f t="shared" si="2"/>
        <v>城镇20</v>
      </c>
      <c r="E20" s="4">
        <v>4</v>
      </c>
      <c r="G20" s="6">
        <v>1</v>
      </c>
      <c r="H20" s="6">
        <v>1</v>
      </c>
      <c r="L20" s="6">
        <v>1000</v>
      </c>
      <c r="N20" s="6">
        <f t="shared" si="1"/>
        <v>100</v>
      </c>
      <c r="O20" s="6" t="str">
        <f>IF(OR(E20=1,E20=2,E20=3),[1]Sheet2!B13*1000,"")</f>
        <v/>
      </c>
    </row>
    <row r="21" spans="1:15">
      <c r="A21" s="4">
        <v>540067</v>
      </c>
      <c r="B21" s="6">
        <f t="shared" si="0"/>
        <v>540067</v>
      </c>
      <c r="C21" s="6" t="str">
        <f>VLOOKUP(E21,{1,"域都";2,"卫都";3,"关隘";4,"城镇";5,"资源区";6,"讨伐区"},2,FALSE)&amp;ROW()</f>
        <v>城镇21</v>
      </c>
      <c r="D21" s="6" t="str">
        <f t="shared" si="2"/>
        <v>城镇21</v>
      </c>
      <c r="E21" s="4">
        <v>4</v>
      </c>
      <c r="G21" s="6">
        <v>1</v>
      </c>
      <c r="H21" s="6">
        <v>2</v>
      </c>
      <c r="L21" s="6">
        <v>1000</v>
      </c>
      <c r="N21" s="6">
        <f t="shared" si="1"/>
        <v>100</v>
      </c>
      <c r="O21" s="6" t="str">
        <f>IF(OR(E21=1,E21=2,E21=3),[1]Sheet2!B14*1000,"")</f>
        <v/>
      </c>
    </row>
    <row r="22" spans="1:15">
      <c r="A22" s="4">
        <v>590042</v>
      </c>
      <c r="B22" s="6">
        <f t="shared" si="0"/>
        <v>590042</v>
      </c>
      <c r="C22" s="6" t="str">
        <f>VLOOKUP(E22,{1,"域都";2,"卫都";3,"关隘";4,"城镇";5,"资源区";6,"讨伐区"},2,FALSE)&amp;ROW()</f>
        <v>城镇22</v>
      </c>
      <c r="D22" s="6" t="str">
        <f t="shared" si="2"/>
        <v>城镇22</v>
      </c>
      <c r="E22" s="4">
        <v>4</v>
      </c>
      <c r="G22" s="6">
        <v>1</v>
      </c>
      <c r="H22" s="6">
        <v>3</v>
      </c>
      <c r="L22" s="6">
        <v>1000</v>
      </c>
      <c r="N22" s="6">
        <f t="shared" si="1"/>
        <v>100</v>
      </c>
      <c r="O22" s="6" t="str">
        <f>IF(OR(E22=1,E22=2,E22=3),[1]Sheet2!B15*1000,"")</f>
        <v/>
      </c>
    </row>
    <row r="23" spans="1:15">
      <c r="A23" s="4">
        <v>590053</v>
      </c>
      <c r="B23" s="6">
        <f t="shared" si="0"/>
        <v>590053</v>
      </c>
      <c r="C23" s="6" t="str">
        <f>VLOOKUP(E23,{1,"域都";2,"卫都";3,"关隘";4,"城镇";5,"资源区";6,"讨伐区"},2,FALSE)&amp;ROW()</f>
        <v>城镇23</v>
      </c>
      <c r="D23" s="6" t="str">
        <f t="shared" ref="D23:D55" si="3">C23</f>
        <v>城镇23</v>
      </c>
      <c r="E23" s="4">
        <v>4</v>
      </c>
      <c r="G23" s="6">
        <v>1</v>
      </c>
      <c r="H23" s="6">
        <v>3</v>
      </c>
      <c r="L23" s="6">
        <v>1000</v>
      </c>
      <c r="N23" s="6">
        <f t="shared" si="1"/>
        <v>100</v>
      </c>
      <c r="O23" s="6" t="str">
        <f>IF(OR(E56=1,E56=2,E56=3),[1]Sheet2!B16*1000,"")</f>
        <v/>
      </c>
    </row>
    <row r="24" spans="1:15">
      <c r="A24" s="4">
        <v>600060</v>
      </c>
      <c r="B24" s="6">
        <f t="shared" si="0"/>
        <v>600060</v>
      </c>
      <c r="C24" s="6" t="str">
        <f>VLOOKUP(E24,{1,"域都";2,"卫都";3,"关隘";4,"城镇";5,"资源区";6,"讨伐区"},2,FALSE)&amp;ROW()</f>
        <v>城镇24</v>
      </c>
      <c r="D24" s="6" t="str">
        <f t="shared" si="3"/>
        <v>城镇24</v>
      </c>
      <c r="E24" s="4">
        <v>4</v>
      </c>
      <c r="G24" s="6">
        <v>1</v>
      </c>
      <c r="H24" s="6">
        <v>3</v>
      </c>
      <c r="L24" s="6">
        <v>1000</v>
      </c>
      <c r="N24" s="6">
        <f t="shared" si="1"/>
        <v>100</v>
      </c>
      <c r="O24" s="6" t="str">
        <f>IF(OR(E57=1,E57=2,E57=3),[1]Sheet2!B17*1000,"")</f>
        <v/>
      </c>
    </row>
    <row r="25" spans="1:15">
      <c r="A25" s="4">
        <v>630081</v>
      </c>
      <c r="B25" s="6">
        <f t="shared" si="0"/>
        <v>630081</v>
      </c>
      <c r="C25" s="6" t="str">
        <f>VLOOKUP(E25,{1,"域都";2,"卫都";3,"关隘";4,"城镇";5,"资源区";6,"讨伐区"},2,FALSE)&amp;ROW()</f>
        <v>城镇25</v>
      </c>
      <c r="D25" s="6" t="str">
        <f t="shared" si="3"/>
        <v>城镇25</v>
      </c>
      <c r="E25" s="4">
        <v>4</v>
      </c>
      <c r="G25" s="6">
        <v>1</v>
      </c>
      <c r="H25" s="6">
        <v>3</v>
      </c>
      <c r="L25" s="6">
        <v>1000</v>
      </c>
      <c r="N25" s="6">
        <f t="shared" si="1"/>
        <v>100</v>
      </c>
      <c r="O25" s="6" t="str">
        <f>IF(OR(E58=1,E58=2,E58=3),[1]Sheet2!B18*1000,"")</f>
        <v/>
      </c>
    </row>
    <row r="26" spans="1:15">
      <c r="A26" s="4">
        <v>660051</v>
      </c>
      <c r="B26" s="6">
        <f t="shared" si="0"/>
        <v>660051</v>
      </c>
      <c r="C26" s="6" t="str">
        <f>VLOOKUP(E26,{1,"域都";2,"卫都";3,"关隘";4,"城镇";5,"资源区";6,"讨伐区"},2,FALSE)&amp;ROW()</f>
        <v>城镇26</v>
      </c>
      <c r="D26" s="6" t="str">
        <f t="shared" si="3"/>
        <v>城镇26</v>
      </c>
      <c r="E26" s="4">
        <v>4</v>
      </c>
      <c r="G26" s="6">
        <v>1</v>
      </c>
      <c r="H26" s="6">
        <v>3</v>
      </c>
      <c r="L26" s="6">
        <v>1000</v>
      </c>
      <c r="N26" s="6">
        <f t="shared" si="1"/>
        <v>100</v>
      </c>
      <c r="O26" s="6" t="str">
        <f>IF(OR(E59=1,E59=2,E59=3),[1]Sheet2!B19*1000,"")</f>
        <v/>
      </c>
    </row>
    <row r="27" spans="1:15">
      <c r="A27" s="4">
        <v>690110</v>
      </c>
      <c r="B27" s="6">
        <f t="shared" si="0"/>
        <v>690110</v>
      </c>
      <c r="C27" s="6" t="str">
        <f>VLOOKUP(E27,{1,"域都";2,"卫都";3,"关隘";4,"城镇";5,"资源区";6,"讨伐区"},2,FALSE)&amp;ROW()</f>
        <v>城镇27</v>
      </c>
      <c r="D27" s="6" t="str">
        <f t="shared" si="3"/>
        <v>城镇27</v>
      </c>
      <c r="E27" s="4">
        <v>4</v>
      </c>
      <c r="G27" s="6">
        <v>1</v>
      </c>
      <c r="H27" s="6">
        <v>3</v>
      </c>
      <c r="L27" s="6">
        <v>1000</v>
      </c>
      <c r="N27" s="6">
        <f t="shared" si="1"/>
        <v>100</v>
      </c>
      <c r="O27" s="6" t="str">
        <f>IF(OR(E60=1,E60=2,E60=3),[1]Sheet2!B20*1000,"")</f>
        <v/>
      </c>
    </row>
    <row r="28" spans="1:15">
      <c r="A28" s="4">
        <v>730056</v>
      </c>
      <c r="B28" s="6">
        <f t="shared" si="0"/>
        <v>730056</v>
      </c>
      <c r="C28" s="6" t="str">
        <f>VLOOKUP(E28,{1,"域都";2,"卫都";3,"关隘";4,"城镇";5,"资源区";6,"讨伐区"},2,FALSE)&amp;ROW()</f>
        <v>城镇28</v>
      </c>
      <c r="D28" s="6" t="str">
        <f t="shared" si="3"/>
        <v>城镇28</v>
      </c>
      <c r="E28" s="4">
        <v>4</v>
      </c>
      <c r="G28" s="6">
        <v>1</v>
      </c>
      <c r="H28" s="6">
        <v>3</v>
      </c>
      <c r="L28" s="6">
        <v>1000</v>
      </c>
      <c r="N28" s="6">
        <f t="shared" si="1"/>
        <v>100</v>
      </c>
      <c r="O28" s="6" t="str">
        <f>IF(OR(E61=1,E61=2,E61=3),[1]Sheet2!B21*1000,"")</f>
        <v/>
      </c>
    </row>
    <row r="29" spans="1:14">
      <c r="A29" s="4">
        <v>760084</v>
      </c>
      <c r="B29" s="6">
        <f t="shared" si="0"/>
        <v>760084</v>
      </c>
      <c r="C29" s="6" t="str">
        <f>VLOOKUP(E29,{1,"域都";2,"卫都";3,"关隘";4,"城镇";5,"资源区";6,"讨伐区"},2,FALSE)&amp;ROW()</f>
        <v>城镇29</v>
      </c>
      <c r="D29" s="6" t="str">
        <f t="shared" si="3"/>
        <v>城镇29</v>
      </c>
      <c r="E29" s="4">
        <v>4</v>
      </c>
      <c r="G29" s="6">
        <v>1</v>
      </c>
      <c r="H29" s="6">
        <v>3</v>
      </c>
      <c r="L29" s="6">
        <v>1000</v>
      </c>
      <c r="N29" s="6">
        <f t="shared" si="1"/>
        <v>100</v>
      </c>
    </row>
    <row r="30" spans="1:14">
      <c r="A30" s="4">
        <v>760091</v>
      </c>
      <c r="B30" s="6">
        <f t="shared" si="0"/>
        <v>760091</v>
      </c>
      <c r="C30" s="6" t="str">
        <f>VLOOKUP(E30,{1,"域都";2,"卫都";3,"关隘";4,"城镇";5,"资源区";6,"讨伐区"},2,FALSE)&amp;ROW()</f>
        <v>城镇30</v>
      </c>
      <c r="D30" s="6" t="str">
        <f t="shared" si="3"/>
        <v>城镇30</v>
      </c>
      <c r="E30" s="4">
        <v>4</v>
      </c>
      <c r="G30" s="6">
        <v>1</v>
      </c>
      <c r="H30" s="6">
        <v>3</v>
      </c>
      <c r="L30" s="6">
        <v>1000</v>
      </c>
      <c r="N30" s="6">
        <f t="shared" si="1"/>
        <v>100</v>
      </c>
    </row>
    <row r="31" spans="1:14">
      <c r="A31" s="4">
        <v>800100</v>
      </c>
      <c r="B31" s="6">
        <f t="shared" si="0"/>
        <v>800100</v>
      </c>
      <c r="C31" s="6" t="str">
        <f>VLOOKUP(E31,{1,"域都";2,"卫都";3,"关隘";4,"城镇";5,"资源区";6,"讨伐区"},2,FALSE)&amp;ROW()</f>
        <v>城镇31</v>
      </c>
      <c r="D31" s="6" t="str">
        <f t="shared" si="3"/>
        <v>城镇31</v>
      </c>
      <c r="E31" s="4">
        <v>4</v>
      </c>
      <c r="G31" s="6">
        <v>1</v>
      </c>
      <c r="H31" s="6">
        <v>3</v>
      </c>
      <c r="L31" s="6">
        <v>1000</v>
      </c>
      <c r="N31" s="6">
        <f t="shared" si="1"/>
        <v>100</v>
      </c>
    </row>
    <row r="32" spans="1:14">
      <c r="A32" s="4">
        <v>850088</v>
      </c>
      <c r="B32" s="6">
        <f t="shared" si="0"/>
        <v>850088</v>
      </c>
      <c r="C32" s="6" t="str">
        <f>VLOOKUP(E32,{1,"域都";2,"卫都";3,"关隘";4,"城镇";5,"资源区";6,"讨伐区"},2,FALSE)&amp;ROW()</f>
        <v>城镇32</v>
      </c>
      <c r="D32" s="6" t="str">
        <f t="shared" si="3"/>
        <v>城镇32</v>
      </c>
      <c r="E32" s="4">
        <v>4</v>
      </c>
      <c r="G32" s="6">
        <v>1</v>
      </c>
      <c r="H32" s="6">
        <v>3</v>
      </c>
      <c r="L32" s="6">
        <v>1000</v>
      </c>
      <c r="N32" s="6">
        <f t="shared" si="1"/>
        <v>100</v>
      </c>
    </row>
    <row r="33" spans="1:14">
      <c r="A33" s="4">
        <v>870074</v>
      </c>
      <c r="B33" s="6">
        <f t="shared" si="0"/>
        <v>870074</v>
      </c>
      <c r="C33" s="6" t="str">
        <f>VLOOKUP(E33,{1,"域都";2,"卫都";3,"关隘";4,"城镇";5,"资源区";6,"讨伐区"},2,FALSE)&amp;ROW()</f>
        <v>城镇33</v>
      </c>
      <c r="D33" s="6" t="str">
        <f t="shared" si="3"/>
        <v>城镇33</v>
      </c>
      <c r="E33" s="4">
        <v>4</v>
      </c>
      <c r="G33" s="6">
        <v>1</v>
      </c>
      <c r="H33" s="6">
        <v>3</v>
      </c>
      <c r="L33" s="6">
        <v>1000</v>
      </c>
      <c r="N33" s="6">
        <f t="shared" si="1"/>
        <v>100</v>
      </c>
    </row>
    <row r="34" spans="1:14">
      <c r="A34" s="4">
        <v>900082</v>
      </c>
      <c r="B34" s="6">
        <f t="shared" si="0"/>
        <v>900082</v>
      </c>
      <c r="C34" s="6" t="str">
        <f>VLOOKUP(E34,{1,"域都";2,"卫都";3,"关隘";4,"城镇";5,"资源区";6,"讨伐区"},2,FALSE)&amp;ROW()</f>
        <v>城镇34</v>
      </c>
      <c r="D34" s="6" t="str">
        <f t="shared" si="3"/>
        <v>城镇34</v>
      </c>
      <c r="E34" s="4">
        <v>4</v>
      </c>
      <c r="G34" s="6">
        <v>1</v>
      </c>
      <c r="H34" s="6">
        <v>3</v>
      </c>
      <c r="L34" s="6">
        <v>1000</v>
      </c>
      <c r="N34" s="6">
        <f t="shared" si="1"/>
        <v>100</v>
      </c>
    </row>
    <row r="35" spans="1:14">
      <c r="A35" s="4">
        <v>910122</v>
      </c>
      <c r="B35" s="6">
        <f t="shared" si="0"/>
        <v>910122</v>
      </c>
      <c r="C35" s="6" t="str">
        <f>VLOOKUP(E35,{1,"域都";2,"卫都";3,"关隘";4,"城镇";5,"资源区";6,"讨伐区"},2,FALSE)&amp;ROW()</f>
        <v>城镇35</v>
      </c>
      <c r="D35" s="6" t="str">
        <f t="shared" si="3"/>
        <v>城镇35</v>
      </c>
      <c r="E35" s="4">
        <v>4</v>
      </c>
      <c r="G35" s="6">
        <v>1</v>
      </c>
      <c r="H35" s="6">
        <v>3</v>
      </c>
      <c r="L35" s="6">
        <v>1000</v>
      </c>
      <c r="N35" s="6">
        <f t="shared" si="1"/>
        <v>100</v>
      </c>
    </row>
    <row r="36" spans="1:14">
      <c r="A36" s="4">
        <v>920055</v>
      </c>
      <c r="B36" s="6">
        <f t="shared" si="0"/>
        <v>920055</v>
      </c>
      <c r="C36" s="6" t="str">
        <f>VLOOKUP(E36,{1,"域都";2,"卫都";3,"关隘";4,"城镇";5,"资源区";6,"讨伐区"},2,FALSE)&amp;ROW()</f>
        <v>城镇36</v>
      </c>
      <c r="D36" s="6" t="str">
        <f t="shared" si="3"/>
        <v>城镇36</v>
      </c>
      <c r="E36" s="4">
        <v>4</v>
      </c>
      <c r="G36" s="6">
        <v>1</v>
      </c>
      <c r="H36" s="6">
        <v>3</v>
      </c>
      <c r="L36" s="6">
        <v>1000</v>
      </c>
      <c r="N36" s="6">
        <f t="shared" si="1"/>
        <v>100</v>
      </c>
    </row>
    <row r="37" spans="1:14">
      <c r="A37" s="4">
        <v>920098</v>
      </c>
      <c r="B37" s="6">
        <f t="shared" si="0"/>
        <v>920098</v>
      </c>
      <c r="C37" s="6" t="str">
        <f>VLOOKUP(E37,{1,"域都";2,"卫都";3,"关隘";4,"城镇";5,"资源区";6,"讨伐区"},2,FALSE)&amp;ROW()</f>
        <v>城镇37</v>
      </c>
      <c r="D37" s="6" t="str">
        <f t="shared" si="3"/>
        <v>城镇37</v>
      </c>
      <c r="E37" s="4">
        <v>4</v>
      </c>
      <c r="G37" s="6">
        <v>1</v>
      </c>
      <c r="H37" s="6">
        <v>3</v>
      </c>
      <c r="L37" s="6">
        <v>1000</v>
      </c>
      <c r="N37" s="6">
        <f t="shared" si="1"/>
        <v>100</v>
      </c>
    </row>
    <row r="38" spans="1:14">
      <c r="A38" s="4">
        <v>940074</v>
      </c>
      <c r="B38" s="6">
        <f t="shared" si="0"/>
        <v>940074</v>
      </c>
      <c r="C38" s="6" t="str">
        <f>VLOOKUP(E38,{1,"域都";2,"卫都";3,"关隘";4,"城镇";5,"资源区";6,"讨伐区"},2,FALSE)&amp;ROW()</f>
        <v>城镇38</v>
      </c>
      <c r="D38" s="6" t="str">
        <f t="shared" si="3"/>
        <v>城镇38</v>
      </c>
      <c r="E38" s="4">
        <v>4</v>
      </c>
      <c r="G38" s="6">
        <v>1</v>
      </c>
      <c r="H38" s="6">
        <v>3</v>
      </c>
      <c r="L38" s="6">
        <v>1000</v>
      </c>
      <c r="N38" s="6">
        <f t="shared" si="1"/>
        <v>100</v>
      </c>
    </row>
    <row r="39" spans="1:14">
      <c r="A39" s="4">
        <v>940127</v>
      </c>
      <c r="B39" s="6">
        <f t="shared" si="0"/>
        <v>940127</v>
      </c>
      <c r="C39" s="6" t="str">
        <f>VLOOKUP(E39,{1,"域都";2,"卫都";3,"关隘";4,"城镇";5,"资源区";6,"讨伐区"},2,FALSE)&amp;ROW()</f>
        <v>城镇39</v>
      </c>
      <c r="D39" s="6" t="str">
        <f t="shared" si="3"/>
        <v>城镇39</v>
      </c>
      <c r="E39" s="4">
        <v>4</v>
      </c>
      <c r="G39" s="6">
        <v>1</v>
      </c>
      <c r="H39" s="6">
        <v>3</v>
      </c>
      <c r="L39" s="6">
        <v>1000</v>
      </c>
      <c r="N39" s="6">
        <f t="shared" si="1"/>
        <v>100</v>
      </c>
    </row>
    <row r="40" spans="1:14">
      <c r="A40" s="4">
        <v>950092</v>
      </c>
      <c r="B40" s="6">
        <f t="shared" si="0"/>
        <v>950092</v>
      </c>
      <c r="C40" s="6" t="str">
        <f>VLOOKUP(E40,{1,"域都";2,"卫都";3,"关隘";4,"城镇";5,"资源区";6,"讨伐区"},2,FALSE)&amp;ROW()</f>
        <v>城镇40</v>
      </c>
      <c r="D40" s="6" t="str">
        <f t="shared" si="3"/>
        <v>城镇40</v>
      </c>
      <c r="E40" s="4">
        <v>4</v>
      </c>
      <c r="G40" s="6">
        <v>1</v>
      </c>
      <c r="H40" s="6">
        <v>3</v>
      </c>
      <c r="L40" s="6">
        <v>1000</v>
      </c>
      <c r="N40" s="6">
        <f t="shared" si="1"/>
        <v>100</v>
      </c>
    </row>
    <row r="41" spans="1:14">
      <c r="A41" s="4">
        <v>970085</v>
      </c>
      <c r="B41" s="6">
        <f t="shared" si="0"/>
        <v>970085</v>
      </c>
      <c r="C41" s="6" t="str">
        <f>VLOOKUP(E41,{1,"域都";2,"卫都";3,"关隘";4,"城镇";5,"资源区";6,"讨伐区"},2,FALSE)&amp;ROW()</f>
        <v>城镇41</v>
      </c>
      <c r="D41" s="6" t="str">
        <f t="shared" si="3"/>
        <v>城镇41</v>
      </c>
      <c r="E41" s="4">
        <v>4</v>
      </c>
      <c r="G41" s="6">
        <v>1</v>
      </c>
      <c r="H41" s="6">
        <v>3</v>
      </c>
      <c r="L41" s="6">
        <v>1000</v>
      </c>
      <c r="N41" s="6">
        <f t="shared" si="1"/>
        <v>100</v>
      </c>
    </row>
    <row r="42" spans="1:14">
      <c r="A42" s="4">
        <v>970112</v>
      </c>
      <c r="B42" s="6">
        <f t="shared" si="0"/>
        <v>970112</v>
      </c>
      <c r="C42" s="6" t="str">
        <f>VLOOKUP(E42,{1,"域都";2,"卫都";3,"关隘";4,"城镇";5,"资源区";6,"讨伐区"},2,FALSE)&amp;ROW()</f>
        <v>城镇42</v>
      </c>
      <c r="D42" s="6" t="str">
        <f t="shared" si="3"/>
        <v>城镇42</v>
      </c>
      <c r="E42" s="4">
        <v>4</v>
      </c>
      <c r="G42" s="6">
        <v>1</v>
      </c>
      <c r="H42" s="6">
        <v>3</v>
      </c>
      <c r="L42" s="6">
        <v>1000</v>
      </c>
      <c r="N42" s="6">
        <f t="shared" si="1"/>
        <v>100</v>
      </c>
    </row>
    <row r="43" spans="1:14">
      <c r="A43" s="4">
        <v>970133</v>
      </c>
      <c r="B43" s="6">
        <f t="shared" si="0"/>
        <v>970133</v>
      </c>
      <c r="C43" s="6" t="str">
        <f>VLOOKUP(E43,{1,"域都";2,"卫都";3,"关隘";4,"城镇";5,"资源区";6,"讨伐区"},2,FALSE)&amp;ROW()</f>
        <v>城镇43</v>
      </c>
      <c r="D43" s="6" t="str">
        <f t="shared" si="3"/>
        <v>城镇43</v>
      </c>
      <c r="E43" s="4">
        <v>4</v>
      </c>
      <c r="G43" s="6">
        <v>1</v>
      </c>
      <c r="H43" s="6">
        <v>3</v>
      </c>
      <c r="L43" s="6">
        <v>1000</v>
      </c>
      <c r="N43" s="6">
        <f t="shared" si="1"/>
        <v>100</v>
      </c>
    </row>
    <row r="44" spans="1:14">
      <c r="A44" s="4">
        <v>970139</v>
      </c>
      <c r="B44" s="6">
        <f t="shared" si="0"/>
        <v>970139</v>
      </c>
      <c r="C44" s="6" t="str">
        <f>VLOOKUP(E44,{1,"域都";2,"卫都";3,"关隘";4,"城镇";5,"资源区";6,"讨伐区"},2,FALSE)&amp;ROW()</f>
        <v>城镇44</v>
      </c>
      <c r="D44" s="6" t="str">
        <f t="shared" si="3"/>
        <v>城镇44</v>
      </c>
      <c r="E44" s="4">
        <v>4</v>
      </c>
      <c r="G44" s="6">
        <v>1</v>
      </c>
      <c r="H44" s="6">
        <v>3</v>
      </c>
      <c r="L44" s="6">
        <v>1000</v>
      </c>
      <c r="N44" s="6">
        <f t="shared" si="1"/>
        <v>100</v>
      </c>
    </row>
    <row r="45" spans="1:14">
      <c r="A45" s="4">
        <v>1010073</v>
      </c>
      <c r="B45" s="6">
        <f t="shared" si="0"/>
        <v>1010073</v>
      </c>
      <c r="C45" s="6" t="str">
        <f>VLOOKUP(E45,{1,"域都";2,"卫都";3,"关隘";4,"城镇";5,"资源区";6,"讨伐区"},2,FALSE)&amp;ROW()</f>
        <v>城镇45</v>
      </c>
      <c r="D45" s="6" t="str">
        <f t="shared" si="3"/>
        <v>城镇45</v>
      </c>
      <c r="E45" s="4">
        <v>4</v>
      </c>
      <c r="G45" s="6">
        <v>1</v>
      </c>
      <c r="H45" s="6">
        <v>3</v>
      </c>
      <c r="L45" s="6">
        <v>1000</v>
      </c>
      <c r="N45" s="6">
        <f t="shared" si="1"/>
        <v>100</v>
      </c>
    </row>
    <row r="46" spans="1:14">
      <c r="A46" s="4">
        <v>1010147</v>
      </c>
      <c r="B46" s="6">
        <f t="shared" si="0"/>
        <v>1010147</v>
      </c>
      <c r="C46" s="6" t="str">
        <f>VLOOKUP(E46,{1,"域都";2,"卫都";3,"关隘";4,"城镇";5,"资源区";6,"讨伐区"},2,FALSE)&amp;ROW()</f>
        <v>城镇46</v>
      </c>
      <c r="D46" s="6" t="str">
        <f t="shared" si="3"/>
        <v>城镇46</v>
      </c>
      <c r="E46" s="4">
        <v>4</v>
      </c>
      <c r="F46" s="6">
        <v>1</v>
      </c>
      <c r="G46" s="6">
        <v>1</v>
      </c>
      <c r="H46" s="6">
        <v>3</v>
      </c>
      <c r="L46" s="6">
        <v>1000</v>
      </c>
      <c r="N46" s="6">
        <f t="shared" si="1"/>
        <v>100</v>
      </c>
    </row>
    <row r="47" spans="1:14">
      <c r="A47" s="4">
        <v>1050142</v>
      </c>
      <c r="B47" s="6">
        <f t="shared" si="0"/>
        <v>1050142</v>
      </c>
      <c r="C47" s="6" t="str">
        <f>VLOOKUP(E47,{1,"域都";2,"卫都";3,"关隘";4,"城镇";5,"资源区";6,"讨伐区"},2,FALSE)&amp;ROW()</f>
        <v>城镇47</v>
      </c>
      <c r="D47" s="6" t="str">
        <f t="shared" si="3"/>
        <v>城镇47</v>
      </c>
      <c r="E47" s="4">
        <v>4</v>
      </c>
      <c r="G47" s="6">
        <v>1</v>
      </c>
      <c r="H47" s="6">
        <v>3</v>
      </c>
      <c r="L47" s="6">
        <v>1000</v>
      </c>
      <c r="N47" s="6">
        <f t="shared" si="1"/>
        <v>100</v>
      </c>
    </row>
    <row r="48" spans="1:14">
      <c r="A48" s="4">
        <v>1110068</v>
      </c>
      <c r="B48" s="6">
        <f t="shared" si="0"/>
        <v>1110068</v>
      </c>
      <c r="C48" s="6" t="str">
        <f>VLOOKUP(E48,{1,"域都";2,"卫都";3,"关隘";4,"城镇";5,"资源区";6,"讨伐区"},2,FALSE)&amp;ROW()</f>
        <v>城镇48</v>
      </c>
      <c r="D48" s="6" t="str">
        <f t="shared" si="3"/>
        <v>城镇48</v>
      </c>
      <c r="E48" s="4">
        <v>4</v>
      </c>
      <c r="G48" s="6">
        <v>1</v>
      </c>
      <c r="H48" s="6">
        <v>3</v>
      </c>
      <c r="L48" s="6">
        <v>1000</v>
      </c>
      <c r="N48" s="6">
        <f t="shared" si="1"/>
        <v>100</v>
      </c>
    </row>
    <row r="49" spans="1:14">
      <c r="A49" s="4">
        <v>1120091</v>
      </c>
      <c r="B49" s="6">
        <f t="shared" si="0"/>
        <v>1120091</v>
      </c>
      <c r="C49" s="6" t="str">
        <f>VLOOKUP(E49,{1,"域都";2,"卫都";3,"关隘";4,"城镇";5,"资源区";6,"讨伐区"},2,FALSE)&amp;ROW()</f>
        <v>城镇49</v>
      </c>
      <c r="D49" s="6" t="str">
        <f t="shared" si="3"/>
        <v>城镇49</v>
      </c>
      <c r="E49" s="4">
        <v>4</v>
      </c>
      <c r="G49" s="6">
        <v>1</v>
      </c>
      <c r="H49" s="6">
        <v>3</v>
      </c>
      <c r="L49" s="6">
        <v>1000</v>
      </c>
      <c r="N49" s="6">
        <f t="shared" si="1"/>
        <v>100</v>
      </c>
    </row>
    <row r="50" spans="1:14">
      <c r="A50" s="4">
        <v>1240084</v>
      </c>
      <c r="B50" s="6">
        <f t="shared" si="0"/>
        <v>1240084</v>
      </c>
      <c r="C50" s="6" t="str">
        <f>VLOOKUP(E50,{1,"域都";2,"卫都";3,"关隘";4,"城镇";5,"资源区";6,"讨伐区"},2,FALSE)&amp;ROW()</f>
        <v>城镇50</v>
      </c>
      <c r="D50" s="6" t="str">
        <f t="shared" si="3"/>
        <v>城镇50</v>
      </c>
      <c r="E50" s="4">
        <v>4</v>
      </c>
      <c r="G50" s="6">
        <v>1</v>
      </c>
      <c r="H50" s="6">
        <v>3</v>
      </c>
      <c r="L50" s="6">
        <v>1000</v>
      </c>
      <c r="N50" s="6">
        <f t="shared" si="1"/>
        <v>100</v>
      </c>
    </row>
    <row r="51" spans="1:14">
      <c r="A51" s="4">
        <v>1290088</v>
      </c>
      <c r="B51" s="6">
        <f t="shared" si="0"/>
        <v>1290088</v>
      </c>
      <c r="C51" s="6" t="str">
        <f>VLOOKUP(E51,{1,"域都";2,"卫都";3,"关隘";4,"城镇";5,"资源区";6,"讨伐区"},2,FALSE)&amp;ROW()</f>
        <v>城镇51</v>
      </c>
      <c r="D51" s="6" t="str">
        <f t="shared" si="3"/>
        <v>城镇51</v>
      </c>
      <c r="E51" s="4">
        <v>4</v>
      </c>
      <c r="G51" s="6">
        <v>1</v>
      </c>
      <c r="H51" s="6">
        <v>3</v>
      </c>
      <c r="L51" s="6">
        <v>1000</v>
      </c>
      <c r="N51" s="6">
        <f t="shared" si="1"/>
        <v>100</v>
      </c>
    </row>
    <row r="52" spans="1:14">
      <c r="A52" s="4">
        <v>1340094</v>
      </c>
      <c r="B52" s="6">
        <f t="shared" si="0"/>
        <v>1340094</v>
      </c>
      <c r="C52" s="6" t="str">
        <f>VLOOKUP(E52,{1,"域都";2,"卫都";3,"关隘";4,"城镇";5,"资源区";6,"讨伐区"},2,FALSE)&amp;ROW()</f>
        <v>城镇52</v>
      </c>
      <c r="D52" s="6" t="str">
        <f t="shared" si="3"/>
        <v>城镇52</v>
      </c>
      <c r="E52" s="4">
        <v>4</v>
      </c>
      <c r="G52" s="6">
        <v>1</v>
      </c>
      <c r="H52" s="6">
        <v>3</v>
      </c>
      <c r="L52" s="6">
        <v>1000</v>
      </c>
      <c r="N52" s="6">
        <f t="shared" si="1"/>
        <v>100</v>
      </c>
    </row>
    <row r="53" spans="1:14">
      <c r="A53" s="4">
        <v>1380100</v>
      </c>
      <c r="B53" s="6">
        <f t="shared" si="0"/>
        <v>1380100</v>
      </c>
      <c r="C53" s="6" t="str">
        <f>VLOOKUP(E53,{1,"域都";2,"卫都";3,"关隘";4,"城镇";5,"资源区";6,"讨伐区"},2,FALSE)&amp;ROW()</f>
        <v>城镇53</v>
      </c>
      <c r="D53" s="6" t="str">
        <f t="shared" si="3"/>
        <v>城镇53</v>
      </c>
      <c r="E53" s="4">
        <v>4</v>
      </c>
      <c r="G53" s="6">
        <v>1</v>
      </c>
      <c r="H53" s="6">
        <v>3</v>
      </c>
      <c r="L53" s="6">
        <v>1000</v>
      </c>
      <c r="N53" s="6">
        <f t="shared" si="1"/>
        <v>100</v>
      </c>
    </row>
    <row r="54" spans="1:14">
      <c r="A54" s="4">
        <v>1450102</v>
      </c>
      <c r="B54" s="6">
        <f t="shared" si="0"/>
        <v>1450102</v>
      </c>
      <c r="C54" s="6" t="str">
        <f>VLOOKUP(E54,{1,"域都";2,"卫都";3,"关隘";4,"城镇";5,"资源区";6,"讨伐区"},2,FALSE)&amp;ROW()</f>
        <v>城镇54</v>
      </c>
      <c r="D54" s="6" t="str">
        <f t="shared" si="3"/>
        <v>城镇54</v>
      </c>
      <c r="E54" s="4">
        <v>4</v>
      </c>
      <c r="G54" s="6">
        <v>1</v>
      </c>
      <c r="H54" s="6">
        <v>3</v>
      </c>
      <c r="L54" s="6">
        <v>1000</v>
      </c>
      <c r="N54" s="6">
        <f t="shared" si="1"/>
        <v>100</v>
      </c>
    </row>
    <row r="55" spans="1:14">
      <c r="A55" s="4">
        <v>1450109</v>
      </c>
      <c r="B55" s="6">
        <f t="shared" si="0"/>
        <v>1450109</v>
      </c>
      <c r="C55" s="6" t="str">
        <f>VLOOKUP(E55,{1,"域都";2,"卫都";3,"关隘";4,"城镇";5,"资源区";6,"讨伐区"},2,FALSE)&amp;ROW()</f>
        <v>城镇55</v>
      </c>
      <c r="D55" s="6" t="str">
        <f t="shared" si="3"/>
        <v>城镇55</v>
      </c>
      <c r="E55" s="4">
        <v>4</v>
      </c>
      <c r="F55" s="6">
        <v>1</v>
      </c>
      <c r="G55" s="6">
        <v>1</v>
      </c>
      <c r="H55" s="6">
        <v>3</v>
      </c>
      <c r="L55" s="6">
        <v>1000</v>
      </c>
      <c r="N55" s="6">
        <f t="shared" si="1"/>
        <v>100</v>
      </c>
    </row>
    <row r="56" spans="1:9">
      <c r="A56" s="4">
        <v>240031</v>
      </c>
      <c r="B56" s="6">
        <f t="shared" si="0"/>
        <v>240031</v>
      </c>
      <c r="C56" s="6" t="str">
        <f>VLOOKUP(E56,{1,"域都";2,"卫都";3,"关隘";4,"城镇";5,"资源区";6,"讨伐区"},2,FALSE)&amp;ROW()</f>
        <v>资源区56</v>
      </c>
      <c r="D56" s="6" t="str">
        <f t="shared" ref="D56:D61" si="4">C56</f>
        <v>资源区56</v>
      </c>
      <c r="E56" s="4">
        <v>5</v>
      </c>
      <c r="G56" s="6">
        <v>1</v>
      </c>
      <c r="H56" s="6">
        <v>2</v>
      </c>
      <c r="I56" s="33">
        <f>IF($E56=5,ROUNDUP(SUMPRODUCT((资源区地图!$B$4:$B$9999=$B56)*资源区地图!$F$4:$F$9999)/9,0),IF($E56=6,ROUNDUP(SUMPRODUCT((讨伐区地图!$B$4:$B$9999=$B56)*讨伐区地图!$F$4:$F$9999)/8,0),""))</f>
        <v>200</v>
      </c>
    </row>
    <row r="57" spans="1:9">
      <c r="A57" s="4">
        <v>990128</v>
      </c>
      <c r="B57" s="6">
        <f t="shared" si="0"/>
        <v>990128</v>
      </c>
      <c r="C57" s="6" t="str">
        <f>VLOOKUP(E57,{1,"域都";2,"卫都";3,"关隘";4,"城镇";5,"资源区";6,"讨伐区"},2,FALSE)&amp;ROW()</f>
        <v>资源区57</v>
      </c>
      <c r="D57" s="6" t="str">
        <f t="shared" si="4"/>
        <v>资源区57</v>
      </c>
      <c r="E57" s="4">
        <v>5</v>
      </c>
      <c r="G57" s="6">
        <v>1</v>
      </c>
      <c r="H57" s="6">
        <v>3</v>
      </c>
      <c r="I57" s="33">
        <f>IF($E57=5,ROUNDUP(SUMPRODUCT((资源区地图!$B$4:$B$9999=$B57)*资源区地图!$F$4:$F$9999)/9,0),IF($E57=6,ROUNDUP(SUMPRODUCT((讨伐区地图!$B$4:$B$9999=$B57)*讨伐区地图!$F$4:$F$9999)/8,0),""))</f>
        <v>200</v>
      </c>
    </row>
    <row r="58" spans="1:9">
      <c r="A58" s="4">
        <v>1360089</v>
      </c>
      <c r="B58" s="6">
        <f t="shared" si="0"/>
        <v>1360089</v>
      </c>
      <c r="C58" s="6" t="str">
        <f>VLOOKUP(E58,{1,"域都";2,"卫都";3,"关隘";4,"城镇";5,"资源区";6,"讨伐区"},2,FALSE)&amp;ROW()</f>
        <v>资源区58</v>
      </c>
      <c r="D58" s="6" t="str">
        <f t="shared" si="4"/>
        <v>资源区58</v>
      </c>
      <c r="E58" s="4">
        <v>5</v>
      </c>
      <c r="G58" s="6">
        <v>1</v>
      </c>
      <c r="H58" s="6">
        <v>4</v>
      </c>
      <c r="I58" s="33">
        <f>IF($E58=5,ROUNDUP(SUMPRODUCT((资源区地图!$B$4:$B$9999=$B58)*资源区地图!$F$4:$F$9999)/9,0),IF($E58=6,ROUNDUP(SUMPRODUCT((讨伐区地图!$B$4:$B$9999=$B58)*讨伐区地图!$F$4:$F$9999)/8,0),""))</f>
        <v>200</v>
      </c>
    </row>
    <row r="59" spans="1:10">
      <c r="A59" s="4">
        <v>320025</v>
      </c>
      <c r="B59" s="6">
        <f t="shared" si="0"/>
        <v>320025</v>
      </c>
      <c r="C59" s="6" t="str">
        <f>VLOOKUP(E59,{1,"域都";2,"卫都";3,"关隘";4,"城镇";5,"资源区";6,"讨伐区"},2,FALSE)&amp;ROW()</f>
        <v>讨伐区59</v>
      </c>
      <c r="D59" s="6" t="str">
        <f t="shared" si="4"/>
        <v>讨伐区59</v>
      </c>
      <c r="E59" s="4">
        <v>6</v>
      </c>
      <c r="G59" s="6">
        <v>1</v>
      </c>
      <c r="H59" s="6">
        <v>5</v>
      </c>
      <c r="I59" s="33">
        <f>IF($E59=5,ROUNDUP(SUMPRODUCT((资源区地图!$B$4:$B$9999=$B59)*资源区地图!$F$4:$F$9999)/9,0),IF($E59=6,ROUNDUP(SUMPRODUCT((讨伐区地图!$B$4:$B$9999=$B59)*讨伐区地图!$F$4:$F$9999)/8,0),""))</f>
        <v>57</v>
      </c>
      <c r="J59" s="6">
        <v>100</v>
      </c>
    </row>
    <row r="60" spans="1:10">
      <c r="A60" s="4">
        <v>910131</v>
      </c>
      <c r="B60" s="6">
        <f t="shared" si="0"/>
        <v>910131</v>
      </c>
      <c r="C60" s="6" t="str">
        <f>VLOOKUP(E60,{1,"域都";2,"卫都";3,"关隘";4,"城镇";5,"资源区";6,"讨伐区"},2,FALSE)&amp;ROW()</f>
        <v>讨伐区60</v>
      </c>
      <c r="D60" s="6" t="str">
        <f t="shared" si="4"/>
        <v>讨伐区60</v>
      </c>
      <c r="E60" s="4">
        <v>6</v>
      </c>
      <c r="G60" s="6">
        <v>1</v>
      </c>
      <c r="H60" s="6">
        <v>6</v>
      </c>
      <c r="I60" s="33">
        <f>IF($E60=5,ROUNDUP(SUMPRODUCT((资源区地图!$B$4:$B$9999=$B60)*资源区地图!$F$4:$F$9999)/9,0),IF($E60=6,ROUNDUP(SUMPRODUCT((讨伐区地图!$B$4:$B$9999=$B60)*讨伐区地图!$F$4:$F$9999)/8,0),""))</f>
        <v>57</v>
      </c>
      <c r="J60" s="6">
        <v>15</v>
      </c>
    </row>
    <row r="61" spans="1:10">
      <c r="A61" s="4">
        <v>1280095</v>
      </c>
      <c r="B61" s="6">
        <f t="shared" si="0"/>
        <v>1280095</v>
      </c>
      <c r="C61" s="6" t="str">
        <f>VLOOKUP(E61,{1,"域都";2,"卫都";3,"关隘";4,"城镇";5,"资源区";6,"讨伐区"},2,FALSE)&amp;ROW()</f>
        <v>讨伐区61</v>
      </c>
      <c r="D61" s="6" t="str">
        <f t="shared" si="4"/>
        <v>讨伐区61</v>
      </c>
      <c r="E61" s="4">
        <v>6</v>
      </c>
      <c r="G61" s="6">
        <v>1</v>
      </c>
      <c r="H61" s="6">
        <v>1</v>
      </c>
      <c r="I61" s="33">
        <f>IF($E61=5,ROUNDUP(SUMPRODUCT((资源区地图!$B$4:$B$9999=$B61)*资源区地图!$F$4:$F$9999)/9,0),IF($E61=6,ROUNDUP(SUMPRODUCT((讨伐区地图!$B$4:$B$9999=$B61)*讨伐区地图!$F$4:$F$9999)/8,0),""))</f>
        <v>57</v>
      </c>
      <c r="J61" s="6">
        <v>15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7"/>
  <sheetViews>
    <sheetView workbookViewId="0">
      <selection activeCell="J4" sqref="J4"/>
    </sheetView>
  </sheetViews>
  <sheetFormatPr defaultColWidth="9" defaultRowHeight="16.5"/>
  <cols>
    <col min="1" max="1" width="10.75" style="6" customWidth="1"/>
    <col min="2" max="3" width="11.875" style="6" customWidth="1"/>
    <col min="4" max="4" width="14.5" style="6" customWidth="1"/>
    <col min="5" max="5" width="8.125" style="6" customWidth="1"/>
    <col min="6" max="6" width="14.5" style="6" customWidth="1"/>
    <col min="7" max="7" width="8.25" style="6" customWidth="1"/>
    <col min="8" max="8" width="13.25" style="6" customWidth="1"/>
    <col min="9" max="9" width="7.625" style="6" customWidth="1"/>
    <col min="10" max="10" width="16.75" style="6" customWidth="1"/>
    <col min="11" max="11" width="16.375" style="6" customWidth="1"/>
    <col min="12" max="12" width="15" style="6" customWidth="1"/>
    <col min="13" max="13" width="9.25" style="6" customWidth="1"/>
    <col min="14" max="14" width="13.25" style="6" customWidth="1"/>
    <col min="15" max="15" width="8.875" style="6" customWidth="1"/>
    <col min="16" max="16" width="13.75" style="6" customWidth="1"/>
    <col min="17" max="17" width="8.375" style="6" customWidth="1"/>
    <col min="18" max="18" width="13.625" style="6" customWidth="1"/>
    <col min="19" max="19" width="8.625" style="6" customWidth="1"/>
    <col min="20" max="20" width="13.75" style="6" customWidth="1"/>
    <col min="21" max="21" width="9.25" style="6" customWidth="1"/>
    <col min="22" max="16384" width="9" style="6"/>
  </cols>
  <sheetData>
    <row r="1" s="8" customFormat="1" ht="15" spans="1:27">
      <c r="A1" s="8" t="s">
        <v>11</v>
      </c>
      <c r="B1" s="8" t="s">
        <v>18</v>
      </c>
      <c r="C1" s="8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161</v>
      </c>
      <c r="K1" s="16" t="s">
        <v>162</v>
      </c>
      <c r="L1" s="16" t="s">
        <v>163</v>
      </c>
      <c r="M1" s="16" t="s">
        <v>164</v>
      </c>
      <c r="N1" s="16" t="s">
        <v>165</v>
      </c>
      <c r="O1" s="16" t="s">
        <v>166</v>
      </c>
      <c r="P1" s="16" t="s">
        <v>167</v>
      </c>
      <c r="Q1" s="16" t="s">
        <v>168</v>
      </c>
      <c r="R1" s="16" t="s">
        <v>169</v>
      </c>
      <c r="S1" s="16" t="s">
        <v>170</v>
      </c>
      <c r="T1" s="16" t="s">
        <v>171</v>
      </c>
      <c r="U1" s="16" t="s">
        <v>172</v>
      </c>
      <c r="V1" s="16"/>
      <c r="W1" s="16"/>
      <c r="X1" s="16"/>
      <c r="Y1" s="16"/>
      <c r="Z1" s="16"/>
      <c r="AA1" s="16"/>
    </row>
    <row r="2" spans="1:21">
      <c r="A2" s="6" t="s">
        <v>60</v>
      </c>
      <c r="B2" s="6" t="s">
        <v>58</v>
      </c>
      <c r="C2" s="6" t="s">
        <v>173</v>
      </c>
      <c r="D2" s="6" t="s">
        <v>113</v>
      </c>
      <c r="E2" s="6" t="s">
        <v>110</v>
      </c>
      <c r="F2" s="6" t="s">
        <v>113</v>
      </c>
      <c r="G2" s="6" t="s">
        <v>110</v>
      </c>
      <c r="H2" s="6" t="s">
        <v>113</v>
      </c>
      <c r="I2" s="6" t="s">
        <v>110</v>
      </c>
      <c r="J2" s="6" t="s">
        <v>110</v>
      </c>
      <c r="K2" s="6" t="s">
        <v>110</v>
      </c>
      <c r="L2" s="6" t="s">
        <v>113</v>
      </c>
      <c r="M2" s="6" t="s">
        <v>110</v>
      </c>
      <c r="N2" s="6" t="s">
        <v>113</v>
      </c>
      <c r="O2" s="6" t="s">
        <v>110</v>
      </c>
      <c r="P2" s="6" t="s">
        <v>113</v>
      </c>
      <c r="Q2" s="6" t="s">
        <v>110</v>
      </c>
      <c r="R2" s="6" t="s">
        <v>113</v>
      </c>
      <c r="S2" s="6" t="s">
        <v>110</v>
      </c>
      <c r="T2" s="6" t="s">
        <v>113</v>
      </c>
      <c r="U2" s="6" t="s">
        <v>110</v>
      </c>
    </row>
    <row r="3" s="9" customFormat="1" ht="15" spans="1:21">
      <c r="A3" s="13" t="s">
        <v>11</v>
      </c>
      <c r="B3" s="13" t="s">
        <v>174</v>
      </c>
      <c r="C3" s="13" t="s">
        <v>175</v>
      </c>
      <c r="D3" s="9" t="s">
        <v>176</v>
      </c>
      <c r="E3" s="9" t="s">
        <v>177</v>
      </c>
      <c r="F3" s="9" t="s">
        <v>178</v>
      </c>
      <c r="G3" s="9" t="s">
        <v>179</v>
      </c>
      <c r="H3" s="9" t="s">
        <v>180</v>
      </c>
      <c r="I3" s="9" t="s">
        <v>181</v>
      </c>
      <c r="J3" s="9" t="s">
        <v>182</v>
      </c>
      <c r="K3" s="9" t="s">
        <v>183</v>
      </c>
      <c r="L3" s="9" t="s">
        <v>184</v>
      </c>
      <c r="M3" s="9" t="s">
        <v>177</v>
      </c>
      <c r="N3" s="9" t="s">
        <v>185</v>
      </c>
      <c r="O3" s="9" t="s">
        <v>179</v>
      </c>
      <c r="P3" s="9" t="s">
        <v>186</v>
      </c>
      <c r="Q3" s="9" t="s">
        <v>181</v>
      </c>
      <c r="R3" s="9" t="s">
        <v>187</v>
      </c>
      <c r="S3" s="9" t="s">
        <v>177</v>
      </c>
      <c r="T3" s="9" t="s">
        <v>188</v>
      </c>
      <c r="U3" s="9" t="s">
        <v>179</v>
      </c>
    </row>
    <row r="4" spans="1:19">
      <c r="A4" s="6">
        <v>1</v>
      </c>
      <c r="B4" s="4">
        <v>770073</v>
      </c>
      <c r="C4" s="6" t="s">
        <v>189</v>
      </c>
      <c r="D4" s="27">
        <v>1401001</v>
      </c>
      <c r="E4" s="6">
        <v>500</v>
      </c>
      <c r="F4" s="27">
        <v>1401001</v>
      </c>
      <c r="G4" s="6">
        <v>500</v>
      </c>
      <c r="J4" s="6">
        <v>1001</v>
      </c>
      <c r="K4" s="6">
        <v>2001</v>
      </c>
      <c r="L4" s="27">
        <v>1401001</v>
      </c>
      <c r="M4" s="6">
        <v>500</v>
      </c>
      <c r="Q4" s="29"/>
      <c r="R4" s="27">
        <v>1401001</v>
      </c>
      <c r="S4" s="6">
        <v>200</v>
      </c>
    </row>
    <row r="5" spans="1:19">
      <c r="A5" s="6">
        <v>2</v>
      </c>
      <c r="B5" s="4">
        <v>390039</v>
      </c>
      <c r="C5" s="6" t="s">
        <v>189</v>
      </c>
      <c r="D5" s="27">
        <v>1401001</v>
      </c>
      <c r="E5" s="6">
        <v>500</v>
      </c>
      <c r="F5" s="27">
        <v>1401001</v>
      </c>
      <c r="G5" s="6">
        <v>500</v>
      </c>
      <c r="J5" s="6">
        <v>1001</v>
      </c>
      <c r="K5" s="6">
        <v>2001</v>
      </c>
      <c r="L5" s="27">
        <v>1401001</v>
      </c>
      <c r="M5" s="6">
        <v>500</v>
      </c>
      <c r="R5" s="27">
        <v>1401001</v>
      </c>
      <c r="S5" s="6">
        <v>200</v>
      </c>
    </row>
    <row r="6" spans="1:19">
      <c r="A6" s="6">
        <v>3</v>
      </c>
      <c r="B6" s="4">
        <v>870113</v>
      </c>
      <c r="C6" s="6" t="s">
        <v>189</v>
      </c>
      <c r="D6" s="27">
        <v>1401001</v>
      </c>
      <c r="E6" s="6">
        <v>500</v>
      </c>
      <c r="F6" s="27">
        <v>1401001</v>
      </c>
      <c r="G6" s="6">
        <v>500</v>
      </c>
      <c r="J6" s="6">
        <v>1001</v>
      </c>
      <c r="K6" s="6">
        <v>2001</v>
      </c>
      <c r="L6" s="27">
        <v>1401001</v>
      </c>
      <c r="M6" s="6">
        <v>500</v>
      </c>
      <c r="R6" s="27">
        <v>1401001</v>
      </c>
      <c r="S6" s="6">
        <v>200</v>
      </c>
    </row>
    <row r="7" spans="1:19">
      <c r="A7" s="6">
        <v>4</v>
      </c>
      <c r="B7" s="4">
        <v>1140082</v>
      </c>
      <c r="C7" s="6" t="s">
        <v>189</v>
      </c>
      <c r="D7" s="27">
        <v>1401001</v>
      </c>
      <c r="E7" s="6">
        <v>500</v>
      </c>
      <c r="F7" s="27">
        <v>1401001</v>
      </c>
      <c r="G7" s="6">
        <v>500</v>
      </c>
      <c r="J7" s="6">
        <v>1001</v>
      </c>
      <c r="K7" s="6">
        <v>2001</v>
      </c>
      <c r="L7" s="27">
        <v>1401001</v>
      </c>
      <c r="M7" s="6">
        <v>500</v>
      </c>
      <c r="R7" s="27">
        <v>1401001</v>
      </c>
      <c r="S7" s="6">
        <v>200</v>
      </c>
    </row>
    <row r="8" spans="4:4">
      <c r="D8" s="4"/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3:4">
      <c r="C14" s="4"/>
      <c r="D14" s="4"/>
    </row>
    <row r="15" spans="3:4">
      <c r="C15" s="4"/>
      <c r="D15" s="4"/>
    </row>
    <row r="16" spans="2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>
      <c r="B21" s="4"/>
      <c r="C21" s="4"/>
      <c r="D21" s="4"/>
    </row>
    <row r="22" spans="2:4">
      <c r="B22" s="4"/>
      <c r="C22" s="4"/>
      <c r="D22" s="4"/>
    </row>
    <row r="23" spans="2:4">
      <c r="B23" s="4"/>
      <c r="C23" s="4"/>
      <c r="D23" s="4"/>
    </row>
    <row r="24" spans="2:4">
      <c r="B24" s="4"/>
      <c r="C24" s="4"/>
      <c r="D24" s="4"/>
    </row>
    <row r="25" spans="2:4">
      <c r="B25" s="4"/>
      <c r="C25" s="4"/>
      <c r="D25" s="4"/>
    </row>
    <row r="26" spans="2:4">
      <c r="B26" s="4"/>
      <c r="C26" s="4"/>
      <c r="D26" s="4"/>
    </row>
    <row r="27" spans="2:4">
      <c r="B27" s="4"/>
      <c r="C27" s="4"/>
      <c r="D27" s="4"/>
    </row>
    <row r="28" spans="2:4">
      <c r="B28" s="4"/>
      <c r="C28" s="4"/>
      <c r="D28" s="4"/>
    </row>
    <row r="29" spans="2:4">
      <c r="B29" s="4"/>
      <c r="C29" s="4"/>
      <c r="D29" s="4"/>
    </row>
    <row r="30" spans="2:4">
      <c r="B30" s="4"/>
      <c r="C30" s="4"/>
      <c r="D30" s="4"/>
    </row>
    <row r="31" spans="2:4">
      <c r="B31" s="4"/>
      <c r="C31" s="4"/>
      <c r="D31" s="4"/>
    </row>
    <row r="32" spans="2:4">
      <c r="B32" s="4"/>
      <c r="C32" s="4"/>
      <c r="D32" s="4"/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3">
      <c r="B223" s="4"/>
      <c r="C223" s="4"/>
    </row>
    <row r="224" spans="2:3">
      <c r="B224" s="4"/>
      <c r="C224" s="4"/>
    </row>
    <row r="225" spans="2:3">
      <c r="B225" s="4"/>
      <c r="C225" s="4"/>
    </row>
    <row r="226" spans="2:3">
      <c r="B226" s="4"/>
      <c r="C226" s="4"/>
    </row>
    <row r="227" spans="2:3">
      <c r="B227" s="4"/>
      <c r="C227" s="4"/>
    </row>
    <row r="228" spans="2:3">
      <c r="B228" s="4"/>
      <c r="C228" s="4"/>
    </row>
    <row r="229" spans="2:3">
      <c r="B229" s="4"/>
      <c r="C229" s="4"/>
    </row>
    <row r="230" spans="2:3">
      <c r="B230" s="4"/>
      <c r="C230" s="4"/>
    </row>
    <row r="231" spans="2:3">
      <c r="B231" s="4"/>
      <c r="C231" s="4"/>
    </row>
    <row r="232" spans="2:3">
      <c r="B232" s="4"/>
      <c r="C232" s="4"/>
    </row>
    <row r="233" spans="2:3">
      <c r="B233" s="4"/>
      <c r="C233" s="4"/>
    </row>
    <row r="234" spans="2:3">
      <c r="B234" s="4"/>
      <c r="C234" s="4"/>
    </row>
    <row r="235" spans="2:3">
      <c r="B235" s="4"/>
      <c r="C235" s="4"/>
    </row>
    <row r="236" spans="2:3">
      <c r="B236" s="4"/>
      <c r="C236" s="4"/>
    </row>
    <row r="237" spans="2:3">
      <c r="B237" s="4"/>
      <c r="C237" s="4"/>
    </row>
    <row r="238" spans="2:3">
      <c r="B238" s="4"/>
      <c r="C238" s="4"/>
    </row>
    <row r="239" spans="2:3">
      <c r="B239" s="4"/>
      <c r="C239" s="4"/>
    </row>
    <row r="240" spans="2:3">
      <c r="B240" s="4"/>
      <c r="C240" s="4"/>
    </row>
    <row r="241" spans="2:3">
      <c r="B241" s="4"/>
      <c r="C241" s="4"/>
    </row>
    <row r="242" spans="2:3">
      <c r="B242" s="4"/>
      <c r="C242" s="4"/>
    </row>
    <row r="243" spans="2:3">
      <c r="B243" s="4"/>
      <c r="C243" s="4"/>
    </row>
    <row r="244" spans="2:3">
      <c r="B244" s="4"/>
      <c r="C244" s="4"/>
    </row>
    <row r="245" spans="2:3">
      <c r="B245" s="4"/>
      <c r="C245" s="4"/>
    </row>
    <row r="246" spans="2:3">
      <c r="B246" s="4"/>
      <c r="C246" s="4"/>
    </row>
    <row r="247" spans="2:3">
      <c r="B247" s="4"/>
      <c r="C247" s="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5" sqref="G25"/>
    </sheetView>
  </sheetViews>
  <sheetFormatPr defaultColWidth="9" defaultRowHeight="14.25" outlineLevelCol="7"/>
  <cols>
    <col min="4" max="4" width="13.375" customWidth="1"/>
  </cols>
  <sheetData>
    <row r="1" ht="15" spans="1:8">
      <c r="A1" s="8" t="s">
        <v>11</v>
      </c>
      <c r="B1" s="8" t="s">
        <v>190</v>
      </c>
      <c r="C1" s="1" t="s">
        <v>191</v>
      </c>
      <c r="D1" s="8" t="s">
        <v>192</v>
      </c>
      <c r="E1" s="8" t="s">
        <v>193</v>
      </c>
      <c r="F1" s="8" t="s">
        <v>194</v>
      </c>
      <c r="G1" s="8" t="s">
        <v>195</v>
      </c>
      <c r="H1" s="8" t="s">
        <v>196</v>
      </c>
    </row>
    <row r="2" ht="16.5" spans="1:8">
      <c r="A2" s="6" t="s">
        <v>58</v>
      </c>
      <c r="B2" s="6" t="s">
        <v>58</v>
      </c>
      <c r="C2" t="s">
        <v>197</v>
      </c>
      <c r="D2" s="6" t="s">
        <v>59</v>
      </c>
      <c r="E2" s="6" t="s">
        <v>58</v>
      </c>
      <c r="F2" s="6" t="s">
        <v>58</v>
      </c>
      <c r="G2" s="6" t="s">
        <v>113</v>
      </c>
      <c r="H2" s="6" t="s">
        <v>110</v>
      </c>
    </row>
    <row r="3" ht="15" spans="1:8">
      <c r="A3" s="9" t="s">
        <v>198</v>
      </c>
      <c r="B3" s="9" t="s">
        <v>199</v>
      </c>
      <c r="C3" s="2" t="s">
        <v>200</v>
      </c>
      <c r="D3" s="9" t="s">
        <v>201</v>
      </c>
      <c r="E3" s="9" t="s">
        <v>202</v>
      </c>
      <c r="F3" s="9" t="s">
        <v>203</v>
      </c>
      <c r="G3" s="9" t="s">
        <v>204</v>
      </c>
      <c r="H3" s="9" t="s">
        <v>205</v>
      </c>
    </row>
    <row r="4" ht="16.5" spans="1:8">
      <c r="A4" s="6">
        <v>1</v>
      </c>
      <c r="B4" s="6">
        <v>1001</v>
      </c>
      <c r="C4" s="6">
        <v>1</v>
      </c>
      <c r="D4" s="6" t="s">
        <v>206</v>
      </c>
      <c r="E4" s="6">
        <v>1</v>
      </c>
      <c r="F4" s="6">
        <v>1</v>
      </c>
      <c r="G4" s="27">
        <v>1401001</v>
      </c>
      <c r="H4" s="6">
        <v>500</v>
      </c>
    </row>
    <row r="5" ht="16.5" spans="1:8">
      <c r="A5" s="6">
        <v>2</v>
      </c>
      <c r="B5" s="6">
        <v>1001</v>
      </c>
      <c r="C5" s="6">
        <v>2</v>
      </c>
      <c r="D5" s="6" t="s">
        <v>206</v>
      </c>
      <c r="E5" s="6">
        <v>2</v>
      </c>
      <c r="F5" s="6">
        <v>2</v>
      </c>
      <c r="G5" s="27">
        <v>1401001</v>
      </c>
      <c r="H5" s="6">
        <v>300</v>
      </c>
    </row>
    <row r="6" ht="16.5" spans="1:8">
      <c r="A6" s="6">
        <v>3</v>
      </c>
      <c r="B6" s="6">
        <v>1001</v>
      </c>
      <c r="C6" s="6">
        <v>3</v>
      </c>
      <c r="D6" s="6" t="s">
        <v>206</v>
      </c>
      <c r="E6" s="6">
        <v>3</v>
      </c>
      <c r="F6" s="6">
        <v>3</v>
      </c>
      <c r="G6" s="27">
        <v>1401001</v>
      </c>
      <c r="H6" s="6">
        <v>200</v>
      </c>
    </row>
    <row r="7" ht="16.5" spans="1:8">
      <c r="A7" s="6">
        <v>4</v>
      </c>
      <c r="B7" s="6">
        <v>1001</v>
      </c>
      <c r="C7" s="6">
        <v>4</v>
      </c>
      <c r="D7" s="6" t="s">
        <v>206</v>
      </c>
      <c r="E7" s="6">
        <v>4</v>
      </c>
      <c r="F7" s="6">
        <v>10</v>
      </c>
      <c r="G7" s="27">
        <v>1401001</v>
      </c>
      <c r="H7" s="6">
        <v>100</v>
      </c>
    </row>
    <row r="8" ht="16.5" spans="1:8">
      <c r="A8" s="6">
        <v>5</v>
      </c>
      <c r="B8" s="6">
        <v>2001</v>
      </c>
      <c r="C8" s="6">
        <v>1</v>
      </c>
      <c r="D8" s="6" t="s">
        <v>207</v>
      </c>
      <c r="E8" s="6">
        <v>1</v>
      </c>
      <c r="F8" s="6">
        <v>1</v>
      </c>
      <c r="G8" s="28">
        <v>1401002</v>
      </c>
      <c r="H8" s="6">
        <v>500</v>
      </c>
    </row>
    <row r="9" ht="16.5" spans="1:8">
      <c r="A9" s="6">
        <v>6</v>
      </c>
      <c r="B9" s="6">
        <v>2001</v>
      </c>
      <c r="C9" s="6">
        <v>2</v>
      </c>
      <c r="D9" s="6" t="s">
        <v>207</v>
      </c>
      <c r="E9" s="6">
        <v>2</v>
      </c>
      <c r="F9" s="6">
        <v>2</v>
      </c>
      <c r="G9" s="28">
        <v>1401002</v>
      </c>
      <c r="H9" s="6">
        <v>300</v>
      </c>
    </row>
    <row r="10" ht="16.5" spans="1:8">
      <c r="A10" s="6">
        <v>7</v>
      </c>
      <c r="B10" s="6">
        <v>2001</v>
      </c>
      <c r="C10" s="6">
        <v>3</v>
      </c>
      <c r="D10" s="6" t="s">
        <v>207</v>
      </c>
      <c r="E10" s="6">
        <v>3</v>
      </c>
      <c r="F10" s="6">
        <v>3</v>
      </c>
      <c r="G10" s="28">
        <v>1401002</v>
      </c>
      <c r="H10" s="6">
        <v>200</v>
      </c>
    </row>
    <row r="11" ht="16.5" spans="1:8">
      <c r="A11" s="6">
        <v>8</v>
      </c>
      <c r="B11" s="6">
        <v>2001</v>
      </c>
      <c r="C11" s="6">
        <v>4</v>
      </c>
      <c r="D11" s="6" t="s">
        <v>207</v>
      </c>
      <c r="E11" s="6">
        <v>4</v>
      </c>
      <c r="F11" s="6">
        <v>10</v>
      </c>
      <c r="G11" s="28">
        <v>1401002</v>
      </c>
      <c r="H11" s="6">
        <v>100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7"/>
  <sheetViews>
    <sheetView tabSelected="1" workbookViewId="0">
      <selection activeCell="I9" sqref="I9"/>
    </sheetView>
  </sheetViews>
  <sheetFormatPr defaultColWidth="9" defaultRowHeight="16.5"/>
  <cols>
    <col min="1" max="1" width="9.625" style="6" customWidth="1"/>
    <col min="2" max="5" width="10.25" style="6" customWidth="1"/>
    <col min="6" max="6" width="11.625" style="6" customWidth="1"/>
    <col min="7" max="7" width="10.25" style="6" customWidth="1"/>
    <col min="8" max="8" width="15.875" style="6" customWidth="1"/>
    <col min="9" max="9" width="9" style="6"/>
    <col min="10" max="14" width="14.875" customWidth="1"/>
    <col min="15" max="16" width="16.375" customWidth="1"/>
    <col min="17" max="17" width="20.75" customWidth="1"/>
    <col min="18" max="16384" width="9" style="6"/>
  </cols>
  <sheetData>
    <row r="1" s="8" customFormat="1" ht="15" spans="1:44">
      <c r="A1" s="8" t="s">
        <v>11</v>
      </c>
      <c r="B1" s="8" t="s">
        <v>18</v>
      </c>
      <c r="C1" s="8" t="s">
        <v>154</v>
      </c>
      <c r="D1" s="1" t="s">
        <v>191</v>
      </c>
      <c r="E1" s="8" t="s">
        <v>208</v>
      </c>
      <c r="F1" s="8" t="s">
        <v>209</v>
      </c>
      <c r="G1" s="8" t="s">
        <v>54</v>
      </c>
      <c r="H1" s="8" t="s">
        <v>210</v>
      </c>
      <c r="I1" s="8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8" t="s">
        <v>218</v>
      </c>
      <c r="Q1" s="1" t="s">
        <v>219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17">
      <c r="A2" s="6" t="s">
        <v>60</v>
      </c>
      <c r="B2" s="6" t="s">
        <v>58</v>
      </c>
      <c r="C2" s="6" t="s">
        <v>173</v>
      </c>
      <c r="D2" t="s">
        <v>197</v>
      </c>
      <c r="E2" s="6" t="s">
        <v>58</v>
      </c>
      <c r="F2" s="6" t="s">
        <v>58</v>
      </c>
      <c r="G2" s="6" t="s">
        <v>173</v>
      </c>
      <c r="H2" s="6" t="s">
        <v>173</v>
      </c>
      <c r="I2" s="6" t="s">
        <v>58</v>
      </c>
      <c r="J2" t="s">
        <v>220</v>
      </c>
      <c r="K2" t="s">
        <v>220</v>
      </c>
      <c r="L2" t="s">
        <v>220</v>
      </c>
      <c r="M2" t="s">
        <v>220</v>
      </c>
      <c r="N2" t="s">
        <v>220</v>
      </c>
      <c r="O2" t="s">
        <v>110</v>
      </c>
      <c r="P2" s="19" t="s">
        <v>110</v>
      </c>
      <c r="Q2" t="s">
        <v>221</v>
      </c>
    </row>
    <row r="3" s="9" customFormat="1" ht="15" spans="1:21">
      <c r="A3" s="13" t="s">
        <v>11</v>
      </c>
      <c r="B3" s="13" t="s">
        <v>222</v>
      </c>
      <c r="C3" s="13" t="s">
        <v>175</v>
      </c>
      <c r="D3" s="2" t="s">
        <v>200</v>
      </c>
      <c r="E3" s="2" t="s">
        <v>223</v>
      </c>
      <c r="F3" s="13" t="s">
        <v>224</v>
      </c>
      <c r="G3" s="9" t="s">
        <v>62</v>
      </c>
      <c r="H3" s="13" t="s">
        <v>225</v>
      </c>
      <c r="I3" s="9" t="s">
        <v>226</v>
      </c>
      <c r="J3" s="2" t="s">
        <v>227</v>
      </c>
      <c r="K3" s="2" t="s">
        <v>228</v>
      </c>
      <c r="L3" s="2" t="s">
        <v>229</v>
      </c>
      <c r="M3" s="2" t="s">
        <v>230</v>
      </c>
      <c r="N3" s="2" t="s">
        <v>231</v>
      </c>
      <c r="O3" s="2" t="s">
        <v>232</v>
      </c>
      <c r="P3" s="2" t="s">
        <v>233</v>
      </c>
      <c r="Q3" s="24" t="s">
        <v>234</v>
      </c>
      <c r="U3" s="13"/>
    </row>
    <row r="4" spans="1:17">
      <c r="A4" s="6">
        <v>1</v>
      </c>
      <c r="B4" s="6">
        <v>60003</v>
      </c>
      <c r="C4" s="6" t="s">
        <v>235</v>
      </c>
      <c r="D4" s="6">
        <v>1</v>
      </c>
      <c r="E4" s="6">
        <v>1</v>
      </c>
      <c r="F4" s="6">
        <v>1</v>
      </c>
      <c r="G4" s="6" t="s">
        <v>236</v>
      </c>
      <c r="H4" s="6" t="s">
        <v>237</v>
      </c>
      <c r="I4" s="6">
        <v>19</v>
      </c>
      <c r="J4" s="3" t="s">
        <v>238</v>
      </c>
      <c r="K4" s="3" t="s">
        <v>148</v>
      </c>
      <c r="L4" s="3" t="s">
        <v>149</v>
      </c>
      <c r="M4" s="3" t="s">
        <v>150</v>
      </c>
      <c r="N4" s="3" t="s">
        <v>151</v>
      </c>
      <c r="O4" s="3">
        <f>VLOOKUP($F4,$V$14:$Z$30,2,FALSE)</f>
        <v>50</v>
      </c>
      <c r="P4" s="3">
        <f>VLOOKUP($F4,$AB$14:$AC$29,2,FALSE)</f>
        <v>1</v>
      </c>
      <c r="Q4" s="3"/>
    </row>
    <row r="5" spans="1:17">
      <c r="A5" s="6">
        <v>2</v>
      </c>
      <c r="B5" s="6">
        <v>60003</v>
      </c>
      <c r="C5" s="6" t="s">
        <v>235</v>
      </c>
      <c r="D5" s="6">
        <v>2</v>
      </c>
      <c r="E5" s="6">
        <v>2</v>
      </c>
      <c r="F5" s="6">
        <v>1</v>
      </c>
      <c r="G5" s="6" t="s">
        <v>236</v>
      </c>
      <c r="H5" s="6" t="s">
        <v>237</v>
      </c>
      <c r="I5" s="6">
        <v>20</v>
      </c>
      <c r="J5" s="3" t="s">
        <v>238</v>
      </c>
      <c r="K5" s="3" t="s">
        <v>148</v>
      </c>
      <c r="L5" s="3" t="s">
        <v>149</v>
      </c>
      <c r="M5" s="3" t="s">
        <v>150</v>
      </c>
      <c r="N5" s="3" t="s">
        <v>151</v>
      </c>
      <c r="O5" s="3">
        <f t="shared" ref="O5:O68" si="0">VLOOKUP($F5,$V$14:$Z$30,2,FALSE)</f>
        <v>50</v>
      </c>
      <c r="P5" s="3">
        <f t="shared" ref="P5:P68" si="1">VLOOKUP($F5,$AB$14:$AC$29,2,FALSE)</f>
        <v>1</v>
      </c>
      <c r="Q5" s="3"/>
    </row>
    <row r="6" spans="1:17">
      <c r="A6" s="6">
        <v>3</v>
      </c>
      <c r="B6" s="6">
        <v>60003</v>
      </c>
      <c r="C6" s="6" t="s">
        <v>235</v>
      </c>
      <c r="D6" s="6">
        <v>3</v>
      </c>
      <c r="E6" s="6">
        <v>3</v>
      </c>
      <c r="F6" s="6">
        <v>1</v>
      </c>
      <c r="G6" s="6" t="s">
        <v>236</v>
      </c>
      <c r="H6" s="6" t="s">
        <v>237</v>
      </c>
      <c r="I6" s="6">
        <v>21</v>
      </c>
      <c r="J6" s="3" t="s">
        <v>238</v>
      </c>
      <c r="K6" s="3" t="s">
        <v>148</v>
      </c>
      <c r="L6" s="3" t="s">
        <v>149</v>
      </c>
      <c r="M6" s="3" t="s">
        <v>150</v>
      </c>
      <c r="N6" s="3" t="s">
        <v>151</v>
      </c>
      <c r="O6" s="3">
        <f t="shared" si="0"/>
        <v>50</v>
      </c>
      <c r="P6" s="3">
        <f t="shared" si="1"/>
        <v>1</v>
      </c>
      <c r="Q6" s="3"/>
    </row>
    <row r="7" spans="1:17">
      <c r="A7" s="6">
        <v>4</v>
      </c>
      <c r="B7" s="6">
        <v>110010</v>
      </c>
      <c r="C7" s="6" t="s">
        <v>235</v>
      </c>
      <c r="D7" s="6">
        <v>1</v>
      </c>
      <c r="E7" s="6">
        <v>1</v>
      </c>
      <c r="F7" s="6">
        <v>1</v>
      </c>
      <c r="G7" s="6" t="s">
        <v>236</v>
      </c>
      <c r="H7" s="6" t="s">
        <v>237</v>
      </c>
      <c r="I7" s="6">
        <v>19</v>
      </c>
      <c r="J7" s="3" t="s">
        <v>238</v>
      </c>
      <c r="K7" s="3" t="s">
        <v>148</v>
      </c>
      <c r="L7" s="3" t="s">
        <v>149</v>
      </c>
      <c r="M7" s="3" t="s">
        <v>150</v>
      </c>
      <c r="N7" s="3" t="s">
        <v>151</v>
      </c>
      <c r="O7" s="3">
        <f t="shared" si="0"/>
        <v>50</v>
      </c>
      <c r="P7" s="3">
        <f t="shared" si="1"/>
        <v>1</v>
      </c>
      <c r="Q7" s="3"/>
    </row>
    <row r="8" spans="1:17">
      <c r="A8" s="6">
        <v>5</v>
      </c>
      <c r="B8" s="6">
        <v>110010</v>
      </c>
      <c r="C8" s="6" t="s">
        <v>235</v>
      </c>
      <c r="D8" s="6">
        <v>2</v>
      </c>
      <c r="E8" s="6">
        <v>2</v>
      </c>
      <c r="F8" s="6">
        <v>1</v>
      </c>
      <c r="G8" s="6" t="s">
        <v>236</v>
      </c>
      <c r="H8" s="6" t="s">
        <v>237</v>
      </c>
      <c r="I8" s="6">
        <v>20</v>
      </c>
      <c r="J8" s="3" t="s">
        <v>238</v>
      </c>
      <c r="K8" s="3" t="s">
        <v>148</v>
      </c>
      <c r="L8" s="3" t="s">
        <v>149</v>
      </c>
      <c r="M8" s="3" t="s">
        <v>150</v>
      </c>
      <c r="N8" s="3" t="s">
        <v>151</v>
      </c>
      <c r="O8" s="3">
        <f t="shared" si="0"/>
        <v>50</v>
      </c>
      <c r="P8" s="3">
        <f t="shared" si="1"/>
        <v>1</v>
      </c>
      <c r="Q8" s="3"/>
    </row>
    <row r="9" spans="1:17">
      <c r="A9" s="6">
        <v>6</v>
      </c>
      <c r="B9" s="6">
        <v>110010</v>
      </c>
      <c r="C9" s="6" t="s">
        <v>235</v>
      </c>
      <c r="D9" s="6">
        <v>3</v>
      </c>
      <c r="E9" s="6">
        <v>3</v>
      </c>
      <c r="F9" s="6">
        <v>1</v>
      </c>
      <c r="G9" s="6" t="s">
        <v>236</v>
      </c>
      <c r="H9" s="6" t="s">
        <v>237</v>
      </c>
      <c r="I9" s="6">
        <v>21</v>
      </c>
      <c r="J9" s="3" t="s">
        <v>238</v>
      </c>
      <c r="K9" s="3" t="s">
        <v>148</v>
      </c>
      <c r="L9" s="3" t="s">
        <v>149</v>
      </c>
      <c r="M9" s="3" t="s">
        <v>150</v>
      </c>
      <c r="N9" s="3" t="s">
        <v>151</v>
      </c>
      <c r="O9" s="3">
        <f t="shared" si="0"/>
        <v>50</v>
      </c>
      <c r="P9" s="3">
        <f t="shared" si="1"/>
        <v>1</v>
      </c>
      <c r="Q9" s="3"/>
    </row>
    <row r="10" spans="1:17">
      <c r="A10" s="6">
        <v>7</v>
      </c>
      <c r="B10" s="6">
        <v>120000</v>
      </c>
      <c r="C10" s="6" t="s">
        <v>235</v>
      </c>
      <c r="D10" s="6">
        <v>1</v>
      </c>
      <c r="E10" s="6">
        <v>1</v>
      </c>
      <c r="F10" s="6">
        <v>1</v>
      </c>
      <c r="G10" s="6" t="s">
        <v>236</v>
      </c>
      <c r="H10" s="6" t="s">
        <v>237</v>
      </c>
      <c r="I10" s="6">
        <v>19</v>
      </c>
      <c r="J10" s="3" t="s">
        <v>238</v>
      </c>
      <c r="K10" s="3" t="s">
        <v>148</v>
      </c>
      <c r="L10" s="3" t="s">
        <v>149</v>
      </c>
      <c r="M10" s="3" t="s">
        <v>150</v>
      </c>
      <c r="N10" s="3" t="s">
        <v>151</v>
      </c>
      <c r="O10" s="3">
        <f t="shared" si="0"/>
        <v>50</v>
      </c>
      <c r="P10" s="3">
        <f t="shared" si="1"/>
        <v>1</v>
      </c>
      <c r="Q10" s="3"/>
    </row>
    <row r="11" spans="1:17">
      <c r="A11" s="6">
        <v>8</v>
      </c>
      <c r="B11" s="6">
        <v>120000</v>
      </c>
      <c r="C11" s="6" t="s">
        <v>235</v>
      </c>
      <c r="D11" s="6">
        <v>2</v>
      </c>
      <c r="E11" s="6">
        <v>2</v>
      </c>
      <c r="F11" s="6">
        <v>1</v>
      </c>
      <c r="G11" s="6" t="s">
        <v>236</v>
      </c>
      <c r="H11" s="6" t="s">
        <v>237</v>
      </c>
      <c r="I11" s="6">
        <v>20</v>
      </c>
      <c r="J11" s="3" t="s">
        <v>238</v>
      </c>
      <c r="K11" s="3" t="s">
        <v>148</v>
      </c>
      <c r="L11" s="3" t="s">
        <v>149</v>
      </c>
      <c r="M11" s="3" t="s">
        <v>150</v>
      </c>
      <c r="N11" s="3" t="s">
        <v>151</v>
      </c>
      <c r="O11" s="3">
        <f t="shared" si="0"/>
        <v>50</v>
      </c>
      <c r="P11" s="3">
        <f t="shared" si="1"/>
        <v>1</v>
      </c>
      <c r="Q11" s="3"/>
    </row>
    <row r="12" spans="1:17">
      <c r="A12" s="6">
        <v>9</v>
      </c>
      <c r="B12" s="6">
        <v>120000</v>
      </c>
      <c r="C12" s="6" t="s">
        <v>235</v>
      </c>
      <c r="D12" s="6">
        <v>3</v>
      </c>
      <c r="E12" s="6">
        <v>3</v>
      </c>
      <c r="F12" s="6">
        <v>1</v>
      </c>
      <c r="G12" s="6" t="s">
        <v>236</v>
      </c>
      <c r="H12" s="6" t="s">
        <v>237</v>
      </c>
      <c r="I12" s="6">
        <v>21</v>
      </c>
      <c r="J12" s="3" t="s">
        <v>238</v>
      </c>
      <c r="K12" s="3" t="s">
        <v>148</v>
      </c>
      <c r="L12" s="3" t="s">
        <v>149</v>
      </c>
      <c r="M12" s="3" t="s">
        <v>150</v>
      </c>
      <c r="N12" s="3" t="s">
        <v>151</v>
      </c>
      <c r="O12" s="3">
        <f t="shared" si="0"/>
        <v>50</v>
      </c>
      <c r="P12" s="3">
        <f t="shared" si="1"/>
        <v>1</v>
      </c>
      <c r="Q12" s="3"/>
    </row>
    <row r="13" spans="1:17">
      <c r="A13" s="6">
        <v>10</v>
      </c>
      <c r="B13" s="6">
        <v>170017</v>
      </c>
      <c r="C13" s="6" t="s">
        <v>235</v>
      </c>
      <c r="D13" s="6">
        <v>1</v>
      </c>
      <c r="E13" s="6">
        <v>1</v>
      </c>
      <c r="F13" s="6">
        <v>1</v>
      </c>
      <c r="G13" s="6" t="s">
        <v>236</v>
      </c>
      <c r="H13" s="6" t="s">
        <v>237</v>
      </c>
      <c r="I13" s="6">
        <v>19</v>
      </c>
      <c r="J13" s="3" t="s">
        <v>238</v>
      </c>
      <c r="K13" s="3" t="s">
        <v>148</v>
      </c>
      <c r="L13" s="3" t="s">
        <v>149</v>
      </c>
      <c r="M13" s="3" t="s">
        <v>150</v>
      </c>
      <c r="N13" s="3" t="s">
        <v>151</v>
      </c>
      <c r="O13" s="3">
        <f t="shared" si="0"/>
        <v>50</v>
      </c>
      <c r="P13" s="3">
        <f t="shared" si="1"/>
        <v>1</v>
      </c>
      <c r="Q13" s="3"/>
    </row>
    <row r="14" spans="1:29">
      <c r="A14" s="6">
        <v>11</v>
      </c>
      <c r="B14" s="6">
        <v>170017</v>
      </c>
      <c r="C14" s="6" t="s">
        <v>235</v>
      </c>
      <c r="D14" s="6">
        <v>2</v>
      </c>
      <c r="E14" s="6">
        <v>2</v>
      </c>
      <c r="F14" s="6">
        <v>2</v>
      </c>
      <c r="G14" s="6" t="s">
        <v>236</v>
      </c>
      <c r="H14" s="6" t="s">
        <v>239</v>
      </c>
      <c r="I14" s="6">
        <v>20</v>
      </c>
      <c r="J14" s="3" t="s">
        <v>238</v>
      </c>
      <c r="K14" s="3" t="s">
        <v>148</v>
      </c>
      <c r="L14" s="3" t="s">
        <v>149</v>
      </c>
      <c r="M14" s="3" t="s">
        <v>150</v>
      </c>
      <c r="N14" s="3" t="s">
        <v>151</v>
      </c>
      <c r="O14" s="3">
        <f t="shared" si="0"/>
        <v>220</v>
      </c>
      <c r="P14" s="3">
        <f t="shared" si="1"/>
        <v>2</v>
      </c>
      <c r="Q14" s="3"/>
      <c r="V14" s="20" t="s">
        <v>240</v>
      </c>
      <c r="W14" s="20"/>
      <c r="X14" s="20"/>
      <c r="Y14" s="20"/>
      <c r="Z14" s="20"/>
      <c r="AB14" s="4" t="s">
        <v>241</v>
      </c>
      <c r="AC14" s="4" t="s">
        <v>242</v>
      </c>
    </row>
    <row r="15" spans="1:29">
      <c r="A15" s="6">
        <v>12</v>
      </c>
      <c r="B15" s="6">
        <v>170017</v>
      </c>
      <c r="C15" s="6" t="s">
        <v>235</v>
      </c>
      <c r="D15" s="6">
        <v>3</v>
      </c>
      <c r="E15" s="6">
        <v>3</v>
      </c>
      <c r="F15" s="6">
        <v>1</v>
      </c>
      <c r="G15" s="6" t="s">
        <v>236</v>
      </c>
      <c r="H15" s="6" t="s">
        <v>237</v>
      </c>
      <c r="I15" s="6">
        <v>21</v>
      </c>
      <c r="J15" s="3" t="s">
        <v>238</v>
      </c>
      <c r="K15" s="3" t="s">
        <v>148</v>
      </c>
      <c r="L15" s="3" t="s">
        <v>149</v>
      </c>
      <c r="M15" s="3" t="s">
        <v>150</v>
      </c>
      <c r="N15" s="3" t="s">
        <v>151</v>
      </c>
      <c r="O15" s="3">
        <f t="shared" si="0"/>
        <v>50</v>
      </c>
      <c r="P15" s="3">
        <f t="shared" si="1"/>
        <v>1</v>
      </c>
      <c r="Q15" s="3"/>
      <c r="V15" s="20" t="s">
        <v>124</v>
      </c>
      <c r="W15" s="20" t="s">
        <v>243</v>
      </c>
      <c r="X15" s="20"/>
      <c r="Y15" s="20" t="s">
        <v>244</v>
      </c>
      <c r="Z15" s="23" t="s">
        <v>245</v>
      </c>
      <c r="AB15" s="4">
        <v>1</v>
      </c>
      <c r="AC15" s="4">
        <v>1</v>
      </c>
    </row>
    <row r="16" spans="1:29">
      <c r="A16" s="6">
        <v>13</v>
      </c>
      <c r="B16" s="6">
        <v>230023</v>
      </c>
      <c r="C16" s="6" t="s">
        <v>235</v>
      </c>
      <c r="D16" s="6">
        <v>1</v>
      </c>
      <c r="E16" s="6">
        <v>1</v>
      </c>
      <c r="F16" s="6">
        <v>1</v>
      </c>
      <c r="G16" s="6" t="s">
        <v>236</v>
      </c>
      <c r="H16" s="6" t="s">
        <v>237</v>
      </c>
      <c r="I16" s="6">
        <v>19</v>
      </c>
      <c r="J16" s="3" t="s">
        <v>238</v>
      </c>
      <c r="K16" s="3" t="s">
        <v>148</v>
      </c>
      <c r="L16" s="3" t="s">
        <v>149</v>
      </c>
      <c r="M16" s="3" t="s">
        <v>150</v>
      </c>
      <c r="N16" s="3" t="s">
        <v>151</v>
      </c>
      <c r="O16" s="3">
        <f t="shared" si="0"/>
        <v>50</v>
      </c>
      <c r="P16" s="3">
        <f t="shared" si="1"/>
        <v>1</v>
      </c>
      <c r="Q16" s="3"/>
      <c r="V16" s="20">
        <v>1</v>
      </c>
      <c r="W16" s="20">
        <v>50</v>
      </c>
      <c r="X16" s="25">
        <f t="shared" ref="X16:X30" si="2">165*V16^2-315*V16</f>
        <v>-150</v>
      </c>
      <c r="Y16" s="20">
        <v>2000</v>
      </c>
      <c r="Z16" s="23">
        <v>1200</v>
      </c>
      <c r="AB16" s="4">
        <v>2</v>
      </c>
      <c r="AC16" s="4">
        <v>2</v>
      </c>
    </row>
    <row r="17" spans="1:29">
      <c r="A17" s="6">
        <v>14</v>
      </c>
      <c r="B17" s="6">
        <v>230023</v>
      </c>
      <c r="C17" s="6" t="s">
        <v>235</v>
      </c>
      <c r="D17" s="6">
        <v>2</v>
      </c>
      <c r="E17" s="6">
        <v>2</v>
      </c>
      <c r="F17" s="6">
        <v>2</v>
      </c>
      <c r="G17" s="6" t="s">
        <v>236</v>
      </c>
      <c r="H17" s="6" t="s">
        <v>239</v>
      </c>
      <c r="I17" s="6">
        <v>20</v>
      </c>
      <c r="J17" s="3" t="s">
        <v>238</v>
      </c>
      <c r="K17" s="3" t="s">
        <v>148</v>
      </c>
      <c r="L17" s="3" t="s">
        <v>149</v>
      </c>
      <c r="M17" s="3" t="s">
        <v>150</v>
      </c>
      <c r="N17" s="3" t="s">
        <v>151</v>
      </c>
      <c r="O17" s="3">
        <f t="shared" si="0"/>
        <v>220</v>
      </c>
      <c r="P17" s="3">
        <f t="shared" si="1"/>
        <v>2</v>
      </c>
      <c r="Q17" s="3"/>
      <c r="V17" s="20">
        <v>2</v>
      </c>
      <c r="W17" s="20">
        <v>220</v>
      </c>
      <c r="X17" s="25">
        <f t="shared" si="2"/>
        <v>30</v>
      </c>
      <c r="Y17" s="20">
        <v>8800</v>
      </c>
      <c r="Z17" s="23">
        <v>5280</v>
      </c>
      <c r="AB17" s="4">
        <v>3</v>
      </c>
      <c r="AC17" s="4">
        <v>4</v>
      </c>
    </row>
    <row r="18" spans="1:29">
      <c r="A18" s="6">
        <v>15</v>
      </c>
      <c r="B18" s="6">
        <v>230023</v>
      </c>
      <c r="C18" s="6" t="s">
        <v>235</v>
      </c>
      <c r="D18" s="6">
        <v>3</v>
      </c>
      <c r="E18" s="6">
        <v>3</v>
      </c>
      <c r="F18" s="6">
        <v>1</v>
      </c>
      <c r="G18" s="6" t="s">
        <v>236</v>
      </c>
      <c r="H18" s="6" t="s">
        <v>246</v>
      </c>
      <c r="I18" s="6">
        <v>21</v>
      </c>
      <c r="J18" s="3" t="s">
        <v>238</v>
      </c>
      <c r="K18" s="3" t="s">
        <v>148</v>
      </c>
      <c r="L18" s="3" t="s">
        <v>149</v>
      </c>
      <c r="M18" s="3" t="s">
        <v>150</v>
      </c>
      <c r="N18" s="3" t="s">
        <v>151</v>
      </c>
      <c r="O18" s="3">
        <f t="shared" si="0"/>
        <v>50</v>
      </c>
      <c r="P18" s="3">
        <f t="shared" si="1"/>
        <v>1</v>
      </c>
      <c r="Q18" s="3"/>
      <c r="V18" s="20">
        <v>3</v>
      </c>
      <c r="W18" s="20">
        <v>540</v>
      </c>
      <c r="X18" s="25">
        <f t="shared" si="2"/>
        <v>540</v>
      </c>
      <c r="Y18" s="20">
        <v>21600</v>
      </c>
      <c r="Z18" s="23">
        <v>12960</v>
      </c>
      <c r="AB18" s="4">
        <v>4</v>
      </c>
      <c r="AC18" s="4">
        <v>8</v>
      </c>
    </row>
    <row r="19" spans="1:29">
      <c r="A19" s="6">
        <v>16</v>
      </c>
      <c r="B19" s="6">
        <v>270044</v>
      </c>
      <c r="C19" s="6" t="s">
        <v>235</v>
      </c>
      <c r="D19" s="6">
        <v>1</v>
      </c>
      <c r="E19" s="6">
        <v>1</v>
      </c>
      <c r="F19" s="6">
        <v>2</v>
      </c>
      <c r="G19" s="6" t="s">
        <v>236</v>
      </c>
      <c r="H19" s="6" t="s">
        <v>237</v>
      </c>
      <c r="I19" s="6">
        <v>19</v>
      </c>
      <c r="J19" s="3" t="s">
        <v>238</v>
      </c>
      <c r="K19" s="3" t="s">
        <v>148</v>
      </c>
      <c r="L19" s="3" t="s">
        <v>149</v>
      </c>
      <c r="M19" s="3" t="s">
        <v>150</v>
      </c>
      <c r="N19" s="3" t="s">
        <v>151</v>
      </c>
      <c r="O19" s="3">
        <f t="shared" si="0"/>
        <v>220</v>
      </c>
      <c r="P19" s="3">
        <f t="shared" si="1"/>
        <v>2</v>
      </c>
      <c r="Q19" s="3"/>
      <c r="V19" s="20">
        <v>4</v>
      </c>
      <c r="W19" s="20">
        <v>1380</v>
      </c>
      <c r="X19" s="25">
        <f t="shared" si="2"/>
        <v>1380</v>
      </c>
      <c r="Y19" s="20">
        <v>30600</v>
      </c>
      <c r="Z19" s="23">
        <v>18360</v>
      </c>
      <c r="AB19" s="4">
        <v>5</v>
      </c>
      <c r="AC19" s="4">
        <v>12</v>
      </c>
    </row>
    <row r="20" spans="1:29">
      <c r="A20" s="6">
        <v>17</v>
      </c>
      <c r="B20" s="6">
        <v>270044</v>
      </c>
      <c r="C20" s="6" t="s">
        <v>235</v>
      </c>
      <c r="D20" s="6">
        <v>2</v>
      </c>
      <c r="E20" s="6">
        <v>2</v>
      </c>
      <c r="F20" s="6">
        <v>3</v>
      </c>
      <c r="G20" s="6" t="s">
        <v>236</v>
      </c>
      <c r="H20" s="6" t="s">
        <v>239</v>
      </c>
      <c r="I20" s="6">
        <v>20</v>
      </c>
      <c r="J20" s="3" t="s">
        <v>238</v>
      </c>
      <c r="K20" s="3" t="s">
        <v>148</v>
      </c>
      <c r="L20" s="3" t="s">
        <v>149</v>
      </c>
      <c r="M20" s="3" t="s">
        <v>150</v>
      </c>
      <c r="N20" s="3" t="s">
        <v>151</v>
      </c>
      <c r="O20" s="3">
        <f t="shared" si="0"/>
        <v>540</v>
      </c>
      <c r="P20" s="3">
        <f t="shared" si="1"/>
        <v>4</v>
      </c>
      <c r="Q20" s="3"/>
      <c r="V20" s="20">
        <v>5</v>
      </c>
      <c r="W20" s="20">
        <v>2550</v>
      </c>
      <c r="X20" s="25">
        <f t="shared" si="2"/>
        <v>2550</v>
      </c>
      <c r="Y20" s="20">
        <v>33750</v>
      </c>
      <c r="Z20" s="23">
        <v>20250</v>
      </c>
      <c r="AB20" s="4">
        <v>6</v>
      </c>
      <c r="AC20" s="4">
        <v>15</v>
      </c>
    </row>
    <row r="21" spans="1:29">
      <c r="A21" s="6">
        <v>18</v>
      </c>
      <c r="B21" s="6">
        <v>270044</v>
      </c>
      <c r="C21" s="6" t="s">
        <v>235</v>
      </c>
      <c r="D21" s="6">
        <v>3</v>
      </c>
      <c r="E21" s="6">
        <v>3</v>
      </c>
      <c r="F21" s="6">
        <v>4</v>
      </c>
      <c r="G21" s="6" t="s">
        <v>236</v>
      </c>
      <c r="H21" s="6" t="s">
        <v>246</v>
      </c>
      <c r="I21" s="6">
        <v>21</v>
      </c>
      <c r="J21" s="3" t="s">
        <v>238</v>
      </c>
      <c r="K21" s="3" t="s">
        <v>148</v>
      </c>
      <c r="L21" s="3" t="s">
        <v>149</v>
      </c>
      <c r="M21" s="3" t="s">
        <v>150</v>
      </c>
      <c r="N21" s="3" t="s">
        <v>151</v>
      </c>
      <c r="O21" s="3">
        <f t="shared" si="0"/>
        <v>1380</v>
      </c>
      <c r="P21" s="3">
        <f t="shared" si="1"/>
        <v>8</v>
      </c>
      <c r="Q21" s="3"/>
      <c r="V21" s="20">
        <v>6</v>
      </c>
      <c r="W21" s="20">
        <v>4050</v>
      </c>
      <c r="X21" s="25">
        <f t="shared" si="2"/>
        <v>4050</v>
      </c>
      <c r="Y21" s="20">
        <v>49000</v>
      </c>
      <c r="Z21" s="20">
        <v>29400</v>
      </c>
      <c r="AB21" s="4">
        <v>7</v>
      </c>
      <c r="AC21" s="4">
        <v>18</v>
      </c>
    </row>
    <row r="22" spans="1:29">
      <c r="A22" s="6">
        <v>19</v>
      </c>
      <c r="B22" s="6">
        <v>290029</v>
      </c>
      <c r="C22" s="6" t="s">
        <v>235</v>
      </c>
      <c r="D22" s="6">
        <v>1</v>
      </c>
      <c r="E22" s="6">
        <v>1</v>
      </c>
      <c r="F22" s="6">
        <v>1</v>
      </c>
      <c r="G22" s="6" t="s">
        <v>236</v>
      </c>
      <c r="H22" s="6" t="s">
        <v>237</v>
      </c>
      <c r="I22" s="6">
        <v>19</v>
      </c>
      <c r="J22" s="3" t="s">
        <v>238</v>
      </c>
      <c r="K22" s="3" t="s">
        <v>148</v>
      </c>
      <c r="L22" s="3" t="s">
        <v>149</v>
      </c>
      <c r="M22" s="3" t="s">
        <v>150</v>
      </c>
      <c r="N22" s="3" t="s">
        <v>151</v>
      </c>
      <c r="O22" s="3">
        <f t="shared" si="0"/>
        <v>50</v>
      </c>
      <c r="P22" s="3">
        <f t="shared" si="1"/>
        <v>1</v>
      </c>
      <c r="Q22" s="3"/>
      <c r="V22" s="20">
        <v>7</v>
      </c>
      <c r="W22" s="20">
        <v>5880</v>
      </c>
      <c r="X22" s="25">
        <f t="shared" si="2"/>
        <v>5880</v>
      </c>
      <c r="Y22" s="20">
        <v>53600</v>
      </c>
      <c r="Z22" s="20">
        <v>32160</v>
      </c>
      <c r="AB22" s="4">
        <v>8</v>
      </c>
      <c r="AC22" s="4">
        <v>21</v>
      </c>
    </row>
    <row r="23" spans="1:29">
      <c r="A23" s="6">
        <v>20</v>
      </c>
      <c r="B23" s="6">
        <v>290029</v>
      </c>
      <c r="C23" s="6" t="s">
        <v>235</v>
      </c>
      <c r="D23" s="6">
        <v>2</v>
      </c>
      <c r="E23" s="6">
        <v>2</v>
      </c>
      <c r="F23" s="6">
        <v>2</v>
      </c>
      <c r="G23" s="6" t="s">
        <v>236</v>
      </c>
      <c r="H23" s="6" t="s">
        <v>239</v>
      </c>
      <c r="I23" s="6">
        <v>20</v>
      </c>
      <c r="J23" s="3" t="s">
        <v>238</v>
      </c>
      <c r="K23" s="3" t="s">
        <v>148</v>
      </c>
      <c r="L23" s="3" t="s">
        <v>149</v>
      </c>
      <c r="M23" s="3" t="s">
        <v>150</v>
      </c>
      <c r="N23" s="3" t="s">
        <v>151</v>
      </c>
      <c r="O23" s="3">
        <f t="shared" si="0"/>
        <v>220</v>
      </c>
      <c r="P23" s="3">
        <f t="shared" si="1"/>
        <v>2</v>
      </c>
      <c r="Q23" s="3"/>
      <c r="V23" s="20">
        <v>8</v>
      </c>
      <c r="W23" s="20">
        <v>8040</v>
      </c>
      <c r="X23" s="25">
        <f t="shared" si="2"/>
        <v>8040</v>
      </c>
      <c r="Y23" s="20">
        <v>70200</v>
      </c>
      <c r="Z23" s="20">
        <v>42120</v>
      </c>
      <c r="AB23" s="4">
        <v>9</v>
      </c>
      <c r="AC23" s="4">
        <v>24</v>
      </c>
    </row>
    <row r="24" spans="1:29">
      <c r="A24" s="6">
        <v>21</v>
      </c>
      <c r="B24" s="6">
        <v>290029</v>
      </c>
      <c r="C24" s="6" t="s">
        <v>235</v>
      </c>
      <c r="D24" s="6">
        <v>3</v>
      </c>
      <c r="E24" s="6">
        <v>3</v>
      </c>
      <c r="F24" s="6">
        <v>3</v>
      </c>
      <c r="G24" s="6" t="s">
        <v>236</v>
      </c>
      <c r="H24" s="6" t="s">
        <v>246</v>
      </c>
      <c r="I24" s="6">
        <v>21</v>
      </c>
      <c r="J24" s="3" t="s">
        <v>238</v>
      </c>
      <c r="K24" s="3" t="s">
        <v>148</v>
      </c>
      <c r="L24" s="3" t="s">
        <v>149</v>
      </c>
      <c r="M24" s="3" t="s">
        <v>150</v>
      </c>
      <c r="N24" s="3" t="s">
        <v>151</v>
      </c>
      <c r="O24" s="3">
        <f t="shared" si="0"/>
        <v>540</v>
      </c>
      <c r="P24" s="3">
        <f t="shared" si="1"/>
        <v>4</v>
      </c>
      <c r="Q24" s="3"/>
      <c r="V24" s="20">
        <v>9</v>
      </c>
      <c r="W24" s="20">
        <v>10530</v>
      </c>
      <c r="X24" s="25">
        <f t="shared" si="2"/>
        <v>10530</v>
      </c>
      <c r="Y24" s="20">
        <v>99000</v>
      </c>
      <c r="Z24" s="20">
        <v>59400</v>
      </c>
      <c r="AB24" s="4">
        <v>10</v>
      </c>
      <c r="AC24" s="4">
        <v>25</v>
      </c>
    </row>
    <row r="25" spans="1:29">
      <c r="A25" s="6">
        <v>22</v>
      </c>
      <c r="B25" s="6">
        <v>410061</v>
      </c>
      <c r="C25" s="6" t="s">
        <v>235</v>
      </c>
      <c r="D25" s="6">
        <v>1</v>
      </c>
      <c r="E25" s="6">
        <v>1</v>
      </c>
      <c r="F25" s="6">
        <v>2</v>
      </c>
      <c r="G25" s="6" t="s">
        <v>236</v>
      </c>
      <c r="H25" s="6" t="s">
        <v>237</v>
      </c>
      <c r="I25" s="6">
        <v>19</v>
      </c>
      <c r="J25" s="3" t="s">
        <v>238</v>
      </c>
      <c r="K25" s="3" t="s">
        <v>148</v>
      </c>
      <c r="L25" s="3" t="s">
        <v>149</v>
      </c>
      <c r="M25" s="3" t="s">
        <v>150</v>
      </c>
      <c r="N25" s="3" t="s">
        <v>151</v>
      </c>
      <c r="O25" s="3">
        <f t="shared" si="0"/>
        <v>220</v>
      </c>
      <c r="P25" s="3">
        <f t="shared" si="1"/>
        <v>2</v>
      </c>
      <c r="Q25" s="3"/>
      <c r="V25" s="20">
        <v>10</v>
      </c>
      <c r="W25" s="20">
        <v>13350</v>
      </c>
      <c r="X25" s="25">
        <f t="shared" si="2"/>
        <v>13350</v>
      </c>
      <c r="Y25" s="20">
        <v>103727</v>
      </c>
      <c r="Z25" s="26"/>
      <c r="AB25" s="4">
        <v>11</v>
      </c>
      <c r="AC25" s="4">
        <v>26</v>
      </c>
    </row>
    <row r="26" spans="1:29">
      <c r="A26" s="6">
        <v>23</v>
      </c>
      <c r="B26" s="6">
        <v>410061</v>
      </c>
      <c r="C26" s="6" t="s">
        <v>235</v>
      </c>
      <c r="D26" s="6">
        <v>2</v>
      </c>
      <c r="E26" s="6">
        <v>2</v>
      </c>
      <c r="F26" s="6">
        <v>3</v>
      </c>
      <c r="G26" s="6" t="s">
        <v>236</v>
      </c>
      <c r="H26" s="6" t="s">
        <v>239</v>
      </c>
      <c r="I26" s="6">
        <v>20</v>
      </c>
      <c r="J26" s="3" t="s">
        <v>238</v>
      </c>
      <c r="K26" s="3" t="s">
        <v>148</v>
      </c>
      <c r="L26" s="3" t="s">
        <v>149</v>
      </c>
      <c r="M26" s="3" t="s">
        <v>150</v>
      </c>
      <c r="N26" s="3" t="s">
        <v>151</v>
      </c>
      <c r="O26" s="3">
        <f t="shared" si="0"/>
        <v>540</v>
      </c>
      <c r="P26" s="3">
        <f t="shared" si="1"/>
        <v>4</v>
      </c>
      <c r="Q26" s="3"/>
      <c r="V26" s="20">
        <v>11</v>
      </c>
      <c r="W26" s="20">
        <v>16500</v>
      </c>
      <c r="X26" s="25">
        <f t="shared" si="2"/>
        <v>16500</v>
      </c>
      <c r="Y26" s="20">
        <v>110475</v>
      </c>
      <c r="Z26" s="26"/>
      <c r="AB26" s="4">
        <v>12</v>
      </c>
      <c r="AC26" s="4">
        <v>27</v>
      </c>
    </row>
    <row r="27" spans="1:29">
      <c r="A27" s="6">
        <v>24</v>
      </c>
      <c r="B27" s="6">
        <v>410061</v>
      </c>
      <c r="C27" s="6" t="s">
        <v>235</v>
      </c>
      <c r="D27" s="6">
        <v>3</v>
      </c>
      <c r="E27" s="6">
        <v>3</v>
      </c>
      <c r="F27" s="6">
        <v>4</v>
      </c>
      <c r="G27" s="6" t="s">
        <v>236</v>
      </c>
      <c r="H27" s="6" t="s">
        <v>246</v>
      </c>
      <c r="I27" s="6">
        <v>21</v>
      </c>
      <c r="J27" s="3" t="s">
        <v>238</v>
      </c>
      <c r="K27" s="3" t="s">
        <v>148</v>
      </c>
      <c r="L27" s="3" t="s">
        <v>149</v>
      </c>
      <c r="M27" s="3" t="s">
        <v>150</v>
      </c>
      <c r="N27" s="3" t="s">
        <v>151</v>
      </c>
      <c r="O27" s="3">
        <f t="shared" si="0"/>
        <v>1380</v>
      </c>
      <c r="P27" s="3">
        <f t="shared" si="1"/>
        <v>8</v>
      </c>
      <c r="Q27" s="3"/>
      <c r="V27" s="20">
        <v>12</v>
      </c>
      <c r="W27" s="20">
        <v>19980</v>
      </c>
      <c r="X27" s="25">
        <f t="shared" si="2"/>
        <v>19980</v>
      </c>
      <c r="Y27" s="20">
        <v>121517</v>
      </c>
      <c r="Z27" s="26"/>
      <c r="AB27" s="4">
        <v>13</v>
      </c>
      <c r="AC27" s="4">
        <v>28</v>
      </c>
    </row>
    <row r="28" spans="1:29">
      <c r="A28" s="6">
        <v>25</v>
      </c>
      <c r="B28" s="6">
        <v>460028</v>
      </c>
      <c r="C28" s="6" t="s">
        <v>235</v>
      </c>
      <c r="D28" s="6">
        <v>1</v>
      </c>
      <c r="E28" s="6">
        <v>1</v>
      </c>
      <c r="F28" s="6">
        <v>2</v>
      </c>
      <c r="G28" s="6" t="s">
        <v>236</v>
      </c>
      <c r="H28" s="6" t="s">
        <v>237</v>
      </c>
      <c r="I28" s="6">
        <v>19</v>
      </c>
      <c r="J28" s="3" t="s">
        <v>238</v>
      </c>
      <c r="K28" s="3" t="s">
        <v>148</v>
      </c>
      <c r="L28" s="3" t="s">
        <v>149</v>
      </c>
      <c r="M28" s="3" t="s">
        <v>150</v>
      </c>
      <c r="N28" s="3" t="s">
        <v>151</v>
      </c>
      <c r="O28" s="3">
        <f t="shared" si="0"/>
        <v>220</v>
      </c>
      <c r="P28" s="3">
        <f t="shared" si="1"/>
        <v>2</v>
      </c>
      <c r="Q28" s="3"/>
      <c r="V28" s="20">
        <v>13</v>
      </c>
      <c r="W28" s="20">
        <v>23790</v>
      </c>
      <c r="X28" s="25">
        <f t="shared" si="2"/>
        <v>23790</v>
      </c>
      <c r="Y28" s="20">
        <v>136680</v>
      </c>
      <c r="Z28" s="26"/>
      <c r="AB28" s="4">
        <v>14</v>
      </c>
      <c r="AC28" s="4">
        <v>29</v>
      </c>
    </row>
    <row r="29" spans="1:29">
      <c r="A29" s="6">
        <v>26</v>
      </c>
      <c r="B29" s="6">
        <v>460028</v>
      </c>
      <c r="C29" s="6" t="s">
        <v>235</v>
      </c>
      <c r="D29" s="6">
        <v>2</v>
      </c>
      <c r="E29" s="6">
        <v>2</v>
      </c>
      <c r="F29" s="6">
        <v>3</v>
      </c>
      <c r="G29" s="6" t="s">
        <v>236</v>
      </c>
      <c r="H29" s="6" t="s">
        <v>239</v>
      </c>
      <c r="I29" s="6">
        <v>20</v>
      </c>
      <c r="J29" s="3" t="s">
        <v>238</v>
      </c>
      <c r="K29" s="3" t="s">
        <v>148</v>
      </c>
      <c r="L29" s="3" t="s">
        <v>149</v>
      </c>
      <c r="M29" s="3" t="s">
        <v>150</v>
      </c>
      <c r="N29" s="3" t="s">
        <v>151</v>
      </c>
      <c r="O29" s="3">
        <f t="shared" si="0"/>
        <v>540</v>
      </c>
      <c r="P29" s="3">
        <f t="shared" si="1"/>
        <v>4</v>
      </c>
      <c r="Q29" s="3"/>
      <c r="V29" s="20">
        <v>14</v>
      </c>
      <c r="W29" s="20">
        <v>27930</v>
      </c>
      <c r="X29" s="25">
        <f t="shared" si="2"/>
        <v>27930</v>
      </c>
      <c r="Y29" s="20">
        <v>145731</v>
      </c>
      <c r="Z29" s="26"/>
      <c r="AB29" s="4">
        <v>15</v>
      </c>
      <c r="AC29" s="4">
        <v>30</v>
      </c>
    </row>
    <row r="30" spans="1:26">
      <c r="A30" s="6">
        <v>27</v>
      </c>
      <c r="B30" s="6">
        <v>460028</v>
      </c>
      <c r="C30" s="6" t="s">
        <v>235</v>
      </c>
      <c r="D30" s="6">
        <v>3</v>
      </c>
      <c r="E30" s="6">
        <v>3</v>
      </c>
      <c r="F30" s="6">
        <v>4</v>
      </c>
      <c r="G30" s="6" t="s">
        <v>236</v>
      </c>
      <c r="H30" s="6" t="s">
        <v>246</v>
      </c>
      <c r="I30" s="6">
        <v>21</v>
      </c>
      <c r="J30" s="3" t="s">
        <v>238</v>
      </c>
      <c r="K30" s="3" t="s">
        <v>148</v>
      </c>
      <c r="L30" s="3" t="s">
        <v>149</v>
      </c>
      <c r="M30" s="3" t="s">
        <v>150</v>
      </c>
      <c r="N30" s="3" t="s">
        <v>151</v>
      </c>
      <c r="O30" s="3">
        <f t="shared" si="0"/>
        <v>1380</v>
      </c>
      <c r="P30" s="3">
        <f t="shared" si="1"/>
        <v>8</v>
      </c>
      <c r="Q30" s="3"/>
      <c r="V30" s="20">
        <v>15</v>
      </c>
      <c r="W30" s="20">
        <v>32400</v>
      </c>
      <c r="X30" s="25">
        <f t="shared" si="2"/>
        <v>32400</v>
      </c>
      <c r="Y30" s="20">
        <v>150000</v>
      </c>
      <c r="Z30" s="26"/>
    </row>
    <row r="31" spans="1:17">
      <c r="A31" s="6">
        <v>28</v>
      </c>
      <c r="B31" s="6">
        <v>460047</v>
      </c>
      <c r="C31" s="6" t="s">
        <v>235</v>
      </c>
      <c r="D31" s="6">
        <v>1</v>
      </c>
      <c r="E31" s="6">
        <v>1</v>
      </c>
      <c r="F31" s="6">
        <v>2</v>
      </c>
      <c r="G31" s="6" t="s">
        <v>236</v>
      </c>
      <c r="H31" s="6" t="s">
        <v>237</v>
      </c>
      <c r="I31" s="6">
        <v>19</v>
      </c>
      <c r="J31" s="3" t="s">
        <v>238</v>
      </c>
      <c r="K31" s="3" t="s">
        <v>148</v>
      </c>
      <c r="L31" s="3" t="s">
        <v>149</v>
      </c>
      <c r="M31" s="3" t="s">
        <v>150</v>
      </c>
      <c r="N31" s="3" t="s">
        <v>151</v>
      </c>
      <c r="O31" s="3">
        <f t="shared" si="0"/>
        <v>220</v>
      </c>
      <c r="P31" s="3">
        <f t="shared" si="1"/>
        <v>2</v>
      </c>
      <c r="Q31" s="3"/>
    </row>
    <row r="32" spans="1:17">
      <c r="A32" s="6">
        <v>29</v>
      </c>
      <c r="B32" s="6">
        <v>460047</v>
      </c>
      <c r="C32" s="6" t="s">
        <v>235</v>
      </c>
      <c r="D32" s="6">
        <v>2</v>
      </c>
      <c r="E32" s="6">
        <v>2</v>
      </c>
      <c r="F32" s="6">
        <v>3</v>
      </c>
      <c r="G32" s="6" t="s">
        <v>236</v>
      </c>
      <c r="H32" s="6" t="s">
        <v>239</v>
      </c>
      <c r="I32" s="6">
        <v>20</v>
      </c>
      <c r="J32" s="3" t="s">
        <v>238</v>
      </c>
      <c r="K32" s="3" t="s">
        <v>148</v>
      </c>
      <c r="L32" s="3" t="s">
        <v>149</v>
      </c>
      <c r="M32" s="3" t="s">
        <v>150</v>
      </c>
      <c r="N32" s="3" t="s">
        <v>151</v>
      </c>
      <c r="O32" s="3">
        <f t="shared" si="0"/>
        <v>540</v>
      </c>
      <c r="P32" s="3">
        <f t="shared" si="1"/>
        <v>4</v>
      </c>
      <c r="Q32" s="3"/>
    </row>
    <row r="33" spans="1:17">
      <c r="A33" s="6">
        <v>30</v>
      </c>
      <c r="B33" s="6">
        <v>460047</v>
      </c>
      <c r="C33" s="6" t="s">
        <v>235</v>
      </c>
      <c r="D33" s="6">
        <v>3</v>
      </c>
      <c r="E33" s="6">
        <v>3</v>
      </c>
      <c r="F33" s="6">
        <v>4</v>
      </c>
      <c r="G33" s="6" t="s">
        <v>236</v>
      </c>
      <c r="H33" s="6" t="s">
        <v>246</v>
      </c>
      <c r="I33" s="6">
        <v>21</v>
      </c>
      <c r="J33" s="3" t="s">
        <v>238</v>
      </c>
      <c r="K33" s="3" t="s">
        <v>148</v>
      </c>
      <c r="L33" s="3" t="s">
        <v>149</v>
      </c>
      <c r="M33" s="3" t="s">
        <v>150</v>
      </c>
      <c r="N33" s="3" t="s">
        <v>151</v>
      </c>
      <c r="O33" s="3">
        <f t="shared" si="0"/>
        <v>1380</v>
      </c>
      <c r="P33" s="3">
        <f t="shared" si="1"/>
        <v>8</v>
      </c>
      <c r="Q33" s="3"/>
    </row>
    <row r="34" spans="1:17">
      <c r="A34" s="6">
        <v>31</v>
      </c>
      <c r="B34" s="6">
        <v>500058</v>
      </c>
      <c r="C34" s="6" t="s">
        <v>235</v>
      </c>
      <c r="D34" s="6">
        <v>1</v>
      </c>
      <c r="E34" s="6">
        <v>1</v>
      </c>
      <c r="F34" s="6">
        <v>3</v>
      </c>
      <c r="G34" s="6" t="s">
        <v>236</v>
      </c>
      <c r="H34" s="6" t="s">
        <v>237</v>
      </c>
      <c r="I34" s="6">
        <v>19</v>
      </c>
      <c r="J34" s="3" t="s">
        <v>238</v>
      </c>
      <c r="K34" s="3" t="s">
        <v>148</v>
      </c>
      <c r="L34" s="3" t="s">
        <v>149</v>
      </c>
      <c r="M34" s="3" t="s">
        <v>150</v>
      </c>
      <c r="N34" s="3" t="s">
        <v>151</v>
      </c>
      <c r="O34" s="3">
        <f t="shared" si="0"/>
        <v>540</v>
      </c>
      <c r="P34" s="3">
        <f t="shared" si="1"/>
        <v>4</v>
      </c>
      <c r="Q34" s="3"/>
    </row>
    <row r="35" spans="1:17">
      <c r="A35" s="6">
        <v>32</v>
      </c>
      <c r="B35" s="6">
        <v>500058</v>
      </c>
      <c r="C35" s="6" t="s">
        <v>235</v>
      </c>
      <c r="D35" s="6">
        <v>2</v>
      </c>
      <c r="E35" s="6">
        <v>2</v>
      </c>
      <c r="F35" s="6">
        <v>4</v>
      </c>
      <c r="G35" s="6" t="s">
        <v>236</v>
      </c>
      <c r="H35" s="6" t="s">
        <v>239</v>
      </c>
      <c r="I35" s="6">
        <v>20</v>
      </c>
      <c r="J35" s="3" t="s">
        <v>238</v>
      </c>
      <c r="K35" s="3" t="s">
        <v>148</v>
      </c>
      <c r="L35" s="3" t="s">
        <v>149</v>
      </c>
      <c r="M35" s="3" t="s">
        <v>150</v>
      </c>
      <c r="N35" s="3" t="s">
        <v>151</v>
      </c>
      <c r="O35" s="3">
        <f t="shared" si="0"/>
        <v>1380</v>
      </c>
      <c r="P35" s="3">
        <f t="shared" si="1"/>
        <v>8</v>
      </c>
      <c r="Q35" s="3"/>
    </row>
    <row r="36" spans="1:17">
      <c r="A36" s="6">
        <v>33</v>
      </c>
      <c r="B36" s="6">
        <v>500058</v>
      </c>
      <c r="C36" s="6" t="s">
        <v>235</v>
      </c>
      <c r="D36" s="6">
        <v>3</v>
      </c>
      <c r="E36" s="6">
        <v>3</v>
      </c>
      <c r="F36" s="6">
        <v>5</v>
      </c>
      <c r="G36" s="6" t="s">
        <v>236</v>
      </c>
      <c r="H36" s="6" t="s">
        <v>246</v>
      </c>
      <c r="I36" s="6">
        <v>21</v>
      </c>
      <c r="J36" s="3" t="s">
        <v>238</v>
      </c>
      <c r="K36" s="3" t="s">
        <v>148</v>
      </c>
      <c r="L36" s="3" t="s">
        <v>149</v>
      </c>
      <c r="M36" s="3" t="s">
        <v>150</v>
      </c>
      <c r="N36" s="3" t="s">
        <v>151</v>
      </c>
      <c r="O36" s="3">
        <f t="shared" si="0"/>
        <v>2550</v>
      </c>
      <c r="P36" s="3">
        <f t="shared" si="1"/>
        <v>12</v>
      </c>
      <c r="Q36" s="3"/>
    </row>
    <row r="37" spans="1:17">
      <c r="A37" s="6">
        <v>34</v>
      </c>
      <c r="B37" s="6">
        <v>520083</v>
      </c>
      <c r="C37" s="6" t="s">
        <v>235</v>
      </c>
      <c r="D37" s="6">
        <v>1</v>
      </c>
      <c r="E37" s="6">
        <v>1</v>
      </c>
      <c r="F37" s="6">
        <v>2</v>
      </c>
      <c r="G37" s="6" t="s">
        <v>236</v>
      </c>
      <c r="H37" s="6" t="s">
        <v>237</v>
      </c>
      <c r="I37" s="6">
        <v>19</v>
      </c>
      <c r="J37" s="3" t="s">
        <v>238</v>
      </c>
      <c r="K37" s="3" t="s">
        <v>148</v>
      </c>
      <c r="L37" s="3" t="s">
        <v>149</v>
      </c>
      <c r="M37" s="3" t="s">
        <v>150</v>
      </c>
      <c r="N37" s="3" t="s">
        <v>151</v>
      </c>
      <c r="O37" s="3">
        <f t="shared" si="0"/>
        <v>220</v>
      </c>
      <c r="P37" s="3">
        <f t="shared" si="1"/>
        <v>2</v>
      </c>
      <c r="Q37" s="3"/>
    </row>
    <row r="38" spans="1:17">
      <c r="A38" s="6">
        <v>35</v>
      </c>
      <c r="B38" s="6">
        <v>520083</v>
      </c>
      <c r="C38" s="6" t="s">
        <v>235</v>
      </c>
      <c r="D38" s="6">
        <v>2</v>
      </c>
      <c r="E38" s="6">
        <v>2</v>
      </c>
      <c r="F38" s="6">
        <v>3</v>
      </c>
      <c r="G38" s="6" t="s">
        <v>236</v>
      </c>
      <c r="H38" s="6" t="s">
        <v>239</v>
      </c>
      <c r="I38" s="6">
        <v>20</v>
      </c>
      <c r="J38" s="3" t="s">
        <v>238</v>
      </c>
      <c r="K38" s="3" t="s">
        <v>148</v>
      </c>
      <c r="L38" s="3" t="s">
        <v>149</v>
      </c>
      <c r="M38" s="3" t="s">
        <v>150</v>
      </c>
      <c r="N38" s="3" t="s">
        <v>151</v>
      </c>
      <c r="O38" s="3">
        <f t="shared" si="0"/>
        <v>540</v>
      </c>
      <c r="P38" s="3">
        <f t="shared" si="1"/>
        <v>4</v>
      </c>
      <c r="Q38" s="3"/>
    </row>
    <row r="39" spans="1:17">
      <c r="A39" s="6">
        <v>36</v>
      </c>
      <c r="B39" s="6">
        <v>520083</v>
      </c>
      <c r="C39" s="6" t="s">
        <v>235</v>
      </c>
      <c r="D39" s="6">
        <v>3</v>
      </c>
      <c r="E39" s="6">
        <v>3</v>
      </c>
      <c r="F39" s="6">
        <v>4</v>
      </c>
      <c r="G39" s="6" t="s">
        <v>236</v>
      </c>
      <c r="H39" s="6" t="s">
        <v>246</v>
      </c>
      <c r="I39" s="6">
        <v>21</v>
      </c>
      <c r="J39" s="3" t="s">
        <v>238</v>
      </c>
      <c r="K39" s="3" t="s">
        <v>148</v>
      </c>
      <c r="L39" s="3" t="s">
        <v>149</v>
      </c>
      <c r="M39" s="3" t="s">
        <v>150</v>
      </c>
      <c r="N39" s="3" t="s">
        <v>151</v>
      </c>
      <c r="O39" s="3">
        <f t="shared" si="0"/>
        <v>1380</v>
      </c>
      <c r="P39" s="3">
        <f t="shared" si="1"/>
        <v>8</v>
      </c>
      <c r="Q39" s="3"/>
    </row>
    <row r="40" spans="1:17">
      <c r="A40" s="6">
        <v>37</v>
      </c>
      <c r="B40" s="6">
        <v>530053</v>
      </c>
      <c r="C40" s="6" t="s">
        <v>235</v>
      </c>
      <c r="D40" s="6">
        <v>1</v>
      </c>
      <c r="E40" s="6">
        <v>1</v>
      </c>
      <c r="F40" s="6">
        <v>3</v>
      </c>
      <c r="G40" s="6" t="s">
        <v>236</v>
      </c>
      <c r="H40" s="6" t="s">
        <v>237</v>
      </c>
      <c r="I40" s="6">
        <v>19</v>
      </c>
      <c r="J40" s="3" t="s">
        <v>238</v>
      </c>
      <c r="K40" s="3" t="s">
        <v>148</v>
      </c>
      <c r="L40" s="3" t="s">
        <v>149</v>
      </c>
      <c r="M40" s="3" t="s">
        <v>150</v>
      </c>
      <c r="N40" s="3" t="s">
        <v>151</v>
      </c>
      <c r="O40" s="3">
        <f t="shared" si="0"/>
        <v>540</v>
      </c>
      <c r="P40" s="3">
        <f t="shared" si="1"/>
        <v>4</v>
      </c>
      <c r="Q40" s="3"/>
    </row>
    <row r="41" spans="1:17">
      <c r="A41" s="6">
        <v>38</v>
      </c>
      <c r="B41" s="6">
        <v>530053</v>
      </c>
      <c r="C41" s="6" t="s">
        <v>235</v>
      </c>
      <c r="D41" s="6">
        <v>2</v>
      </c>
      <c r="E41" s="6">
        <v>2</v>
      </c>
      <c r="F41" s="6">
        <v>4</v>
      </c>
      <c r="G41" s="6" t="s">
        <v>236</v>
      </c>
      <c r="H41" s="6" t="s">
        <v>239</v>
      </c>
      <c r="I41" s="6">
        <v>20</v>
      </c>
      <c r="J41" s="3" t="s">
        <v>238</v>
      </c>
      <c r="K41" s="3" t="s">
        <v>148</v>
      </c>
      <c r="L41" s="3" t="s">
        <v>149</v>
      </c>
      <c r="M41" s="3" t="s">
        <v>150</v>
      </c>
      <c r="N41" s="3" t="s">
        <v>151</v>
      </c>
      <c r="O41" s="3">
        <f t="shared" si="0"/>
        <v>1380</v>
      </c>
      <c r="P41" s="3">
        <f t="shared" si="1"/>
        <v>8</v>
      </c>
      <c r="Q41" s="3"/>
    </row>
    <row r="42" spans="1:17">
      <c r="A42" s="6">
        <v>39</v>
      </c>
      <c r="B42" s="6">
        <v>530053</v>
      </c>
      <c r="C42" s="6" t="s">
        <v>235</v>
      </c>
      <c r="D42" s="6">
        <v>3</v>
      </c>
      <c r="E42" s="6">
        <v>3</v>
      </c>
      <c r="F42" s="6">
        <v>5</v>
      </c>
      <c r="G42" s="6" t="s">
        <v>236</v>
      </c>
      <c r="H42" s="6" t="s">
        <v>246</v>
      </c>
      <c r="I42" s="6">
        <v>21</v>
      </c>
      <c r="J42" s="3" t="s">
        <v>238</v>
      </c>
      <c r="K42" s="3" t="s">
        <v>148</v>
      </c>
      <c r="L42" s="3" t="s">
        <v>149</v>
      </c>
      <c r="M42" s="3" t="s">
        <v>150</v>
      </c>
      <c r="N42" s="3" t="s">
        <v>151</v>
      </c>
      <c r="O42" s="3">
        <f t="shared" si="0"/>
        <v>2550</v>
      </c>
      <c r="P42" s="3">
        <f t="shared" si="1"/>
        <v>12</v>
      </c>
      <c r="Q42" s="3"/>
    </row>
    <row r="43" spans="1:17">
      <c r="A43" s="6">
        <v>40</v>
      </c>
      <c r="B43" s="6">
        <v>540067</v>
      </c>
      <c r="C43" s="6" t="s">
        <v>235</v>
      </c>
      <c r="D43" s="6">
        <v>1</v>
      </c>
      <c r="E43" s="6">
        <v>1</v>
      </c>
      <c r="F43" s="6">
        <v>3</v>
      </c>
      <c r="G43" s="6" t="s">
        <v>236</v>
      </c>
      <c r="H43" s="6" t="s">
        <v>237</v>
      </c>
      <c r="I43" s="6">
        <v>19</v>
      </c>
      <c r="J43" s="3" t="s">
        <v>238</v>
      </c>
      <c r="K43" s="3" t="s">
        <v>148</v>
      </c>
      <c r="L43" s="3" t="s">
        <v>149</v>
      </c>
      <c r="M43" s="3" t="s">
        <v>150</v>
      </c>
      <c r="N43" s="3" t="s">
        <v>151</v>
      </c>
      <c r="O43" s="3">
        <f t="shared" si="0"/>
        <v>540</v>
      </c>
      <c r="P43" s="3">
        <f t="shared" si="1"/>
        <v>4</v>
      </c>
      <c r="Q43" s="3"/>
    </row>
    <row r="44" spans="1:17">
      <c r="A44" s="6">
        <v>41</v>
      </c>
      <c r="B44" s="6">
        <v>540067</v>
      </c>
      <c r="C44" s="6" t="s">
        <v>235</v>
      </c>
      <c r="D44" s="6">
        <v>2</v>
      </c>
      <c r="E44" s="6">
        <v>2</v>
      </c>
      <c r="F44" s="6">
        <v>4</v>
      </c>
      <c r="G44" s="6" t="s">
        <v>236</v>
      </c>
      <c r="H44" s="6" t="s">
        <v>239</v>
      </c>
      <c r="I44" s="6">
        <v>20</v>
      </c>
      <c r="J44" s="3" t="s">
        <v>238</v>
      </c>
      <c r="K44" s="3" t="s">
        <v>148</v>
      </c>
      <c r="L44" s="3" t="s">
        <v>149</v>
      </c>
      <c r="M44" s="3" t="s">
        <v>150</v>
      </c>
      <c r="N44" s="3" t="s">
        <v>151</v>
      </c>
      <c r="O44" s="3">
        <f t="shared" si="0"/>
        <v>1380</v>
      </c>
      <c r="P44" s="3">
        <f t="shared" si="1"/>
        <v>8</v>
      </c>
      <c r="Q44" s="3"/>
    </row>
    <row r="45" spans="1:17">
      <c r="A45" s="6">
        <v>42</v>
      </c>
      <c r="B45" s="6">
        <v>540067</v>
      </c>
      <c r="C45" s="6" t="s">
        <v>235</v>
      </c>
      <c r="D45" s="6">
        <v>3</v>
      </c>
      <c r="E45" s="6">
        <v>3</v>
      </c>
      <c r="F45" s="6">
        <v>5</v>
      </c>
      <c r="G45" s="6" t="s">
        <v>236</v>
      </c>
      <c r="H45" s="6" t="s">
        <v>246</v>
      </c>
      <c r="I45" s="6">
        <v>21</v>
      </c>
      <c r="J45" s="3" t="s">
        <v>238</v>
      </c>
      <c r="K45" s="3" t="s">
        <v>148</v>
      </c>
      <c r="L45" s="3" t="s">
        <v>149</v>
      </c>
      <c r="M45" s="3" t="s">
        <v>150</v>
      </c>
      <c r="N45" s="3" t="s">
        <v>151</v>
      </c>
      <c r="O45" s="3">
        <f t="shared" si="0"/>
        <v>2550</v>
      </c>
      <c r="P45" s="3">
        <f t="shared" si="1"/>
        <v>12</v>
      </c>
      <c r="Q45" s="3"/>
    </row>
    <row r="46" spans="1:17">
      <c r="A46" s="6">
        <v>43</v>
      </c>
      <c r="B46" s="6">
        <v>590042</v>
      </c>
      <c r="C46" s="6" t="s">
        <v>235</v>
      </c>
      <c r="D46" s="6">
        <v>1</v>
      </c>
      <c r="E46" s="6">
        <v>1</v>
      </c>
      <c r="F46" s="6">
        <v>2</v>
      </c>
      <c r="G46" s="6" t="s">
        <v>236</v>
      </c>
      <c r="H46" s="6" t="s">
        <v>237</v>
      </c>
      <c r="I46" s="6">
        <v>19</v>
      </c>
      <c r="J46" s="3" t="s">
        <v>238</v>
      </c>
      <c r="K46" s="3" t="s">
        <v>148</v>
      </c>
      <c r="L46" s="3" t="s">
        <v>149</v>
      </c>
      <c r="M46" s="3" t="s">
        <v>150</v>
      </c>
      <c r="N46" s="3" t="s">
        <v>151</v>
      </c>
      <c r="O46" s="3">
        <f t="shared" si="0"/>
        <v>220</v>
      </c>
      <c r="P46" s="3">
        <f t="shared" si="1"/>
        <v>2</v>
      </c>
      <c r="Q46" s="3"/>
    </row>
    <row r="47" spans="1:17">
      <c r="A47" s="6">
        <v>44</v>
      </c>
      <c r="B47" s="6">
        <v>590042</v>
      </c>
      <c r="C47" s="6" t="s">
        <v>235</v>
      </c>
      <c r="D47" s="6">
        <v>2</v>
      </c>
      <c r="E47" s="6">
        <v>2</v>
      </c>
      <c r="F47" s="6">
        <v>3</v>
      </c>
      <c r="G47" s="6" t="s">
        <v>236</v>
      </c>
      <c r="H47" s="6" t="s">
        <v>239</v>
      </c>
      <c r="I47" s="6">
        <v>20</v>
      </c>
      <c r="J47" s="3" t="s">
        <v>238</v>
      </c>
      <c r="K47" s="3" t="s">
        <v>148</v>
      </c>
      <c r="L47" s="3" t="s">
        <v>149</v>
      </c>
      <c r="M47" s="3" t="s">
        <v>150</v>
      </c>
      <c r="N47" s="3" t="s">
        <v>151</v>
      </c>
      <c r="O47" s="3">
        <f t="shared" si="0"/>
        <v>540</v>
      </c>
      <c r="P47" s="3">
        <f t="shared" si="1"/>
        <v>4</v>
      </c>
      <c r="Q47" s="3"/>
    </row>
    <row r="48" spans="1:17">
      <c r="A48" s="6">
        <v>45</v>
      </c>
      <c r="B48" s="6">
        <v>590042</v>
      </c>
      <c r="C48" s="6" t="s">
        <v>235</v>
      </c>
      <c r="D48" s="6">
        <v>3</v>
      </c>
      <c r="E48" s="6">
        <v>3</v>
      </c>
      <c r="F48" s="6">
        <v>4</v>
      </c>
      <c r="G48" s="6" t="s">
        <v>236</v>
      </c>
      <c r="H48" s="6" t="s">
        <v>246</v>
      </c>
      <c r="I48" s="6">
        <v>21</v>
      </c>
      <c r="J48" s="3" t="s">
        <v>238</v>
      </c>
      <c r="K48" s="3" t="s">
        <v>148</v>
      </c>
      <c r="L48" s="3" t="s">
        <v>149</v>
      </c>
      <c r="M48" s="3" t="s">
        <v>150</v>
      </c>
      <c r="N48" s="3" t="s">
        <v>151</v>
      </c>
      <c r="O48" s="3">
        <f t="shared" si="0"/>
        <v>1380</v>
      </c>
      <c r="P48" s="3">
        <f t="shared" si="1"/>
        <v>8</v>
      </c>
      <c r="Q48" s="3"/>
    </row>
    <row r="49" spans="1:17">
      <c r="A49" s="6">
        <v>46</v>
      </c>
      <c r="B49" s="6">
        <v>590053</v>
      </c>
      <c r="C49" s="6" t="s">
        <v>235</v>
      </c>
      <c r="D49" s="6">
        <v>1</v>
      </c>
      <c r="E49" s="6">
        <v>1</v>
      </c>
      <c r="F49" s="6">
        <v>3</v>
      </c>
      <c r="G49" s="6" t="s">
        <v>236</v>
      </c>
      <c r="H49" s="6" t="s">
        <v>237</v>
      </c>
      <c r="I49" s="6">
        <v>19</v>
      </c>
      <c r="J49" s="3" t="s">
        <v>238</v>
      </c>
      <c r="K49" s="3" t="s">
        <v>148</v>
      </c>
      <c r="L49" s="3" t="s">
        <v>149</v>
      </c>
      <c r="M49" s="3" t="s">
        <v>150</v>
      </c>
      <c r="N49" s="3" t="s">
        <v>151</v>
      </c>
      <c r="O49" s="3">
        <f t="shared" si="0"/>
        <v>540</v>
      </c>
      <c r="P49" s="3">
        <f t="shared" si="1"/>
        <v>4</v>
      </c>
      <c r="Q49" s="3"/>
    </row>
    <row r="50" spans="1:17">
      <c r="A50" s="6">
        <v>47</v>
      </c>
      <c r="B50" s="6">
        <v>590053</v>
      </c>
      <c r="C50" s="6" t="s">
        <v>235</v>
      </c>
      <c r="D50" s="6">
        <v>2</v>
      </c>
      <c r="E50" s="6">
        <v>2</v>
      </c>
      <c r="F50" s="6">
        <v>4</v>
      </c>
      <c r="G50" s="6" t="s">
        <v>236</v>
      </c>
      <c r="H50" s="6" t="s">
        <v>239</v>
      </c>
      <c r="I50" s="6">
        <v>20</v>
      </c>
      <c r="J50" s="3" t="s">
        <v>238</v>
      </c>
      <c r="K50" s="3" t="s">
        <v>148</v>
      </c>
      <c r="L50" s="3" t="s">
        <v>149</v>
      </c>
      <c r="M50" s="3" t="s">
        <v>150</v>
      </c>
      <c r="N50" s="3" t="s">
        <v>151</v>
      </c>
      <c r="O50" s="3">
        <f t="shared" si="0"/>
        <v>1380</v>
      </c>
      <c r="P50" s="3">
        <f t="shared" si="1"/>
        <v>8</v>
      </c>
      <c r="Q50" s="3"/>
    </row>
    <row r="51" spans="1:17">
      <c r="A51" s="6">
        <v>48</v>
      </c>
      <c r="B51" s="6">
        <v>590053</v>
      </c>
      <c r="C51" s="6" t="s">
        <v>235</v>
      </c>
      <c r="D51" s="6">
        <v>3</v>
      </c>
      <c r="E51" s="6">
        <v>3</v>
      </c>
      <c r="F51" s="6">
        <v>5</v>
      </c>
      <c r="G51" s="6" t="s">
        <v>236</v>
      </c>
      <c r="H51" s="6" t="s">
        <v>246</v>
      </c>
      <c r="I51" s="6">
        <v>21</v>
      </c>
      <c r="J51" s="3" t="s">
        <v>238</v>
      </c>
      <c r="K51" s="3" t="s">
        <v>148</v>
      </c>
      <c r="L51" s="3" t="s">
        <v>149</v>
      </c>
      <c r="M51" s="3" t="s">
        <v>150</v>
      </c>
      <c r="N51" s="3" t="s">
        <v>151</v>
      </c>
      <c r="O51" s="3">
        <f t="shared" si="0"/>
        <v>2550</v>
      </c>
      <c r="P51" s="3">
        <f t="shared" si="1"/>
        <v>12</v>
      </c>
      <c r="Q51" s="3"/>
    </row>
    <row r="52" spans="1:17">
      <c r="A52" s="6">
        <v>49</v>
      </c>
      <c r="B52" s="6">
        <v>600060</v>
      </c>
      <c r="C52" s="6" t="s">
        <v>235</v>
      </c>
      <c r="D52" s="6">
        <v>1</v>
      </c>
      <c r="E52" s="6">
        <v>1</v>
      </c>
      <c r="F52" s="6">
        <v>5</v>
      </c>
      <c r="G52" s="6" t="s">
        <v>236</v>
      </c>
      <c r="H52" s="6" t="s">
        <v>237</v>
      </c>
      <c r="I52" s="6">
        <v>19</v>
      </c>
      <c r="J52" s="3" t="s">
        <v>238</v>
      </c>
      <c r="K52" s="3" t="s">
        <v>148</v>
      </c>
      <c r="L52" s="3" t="s">
        <v>149</v>
      </c>
      <c r="M52" s="3" t="s">
        <v>150</v>
      </c>
      <c r="N52" s="3" t="s">
        <v>151</v>
      </c>
      <c r="O52" s="3">
        <f t="shared" si="0"/>
        <v>2550</v>
      </c>
      <c r="P52" s="3">
        <f t="shared" si="1"/>
        <v>12</v>
      </c>
      <c r="Q52" s="3"/>
    </row>
    <row r="53" spans="1:17">
      <c r="A53" s="6">
        <v>50</v>
      </c>
      <c r="B53" s="6">
        <v>600060</v>
      </c>
      <c r="C53" s="6" t="s">
        <v>235</v>
      </c>
      <c r="D53" s="6">
        <v>2</v>
      </c>
      <c r="E53" s="6">
        <v>2</v>
      </c>
      <c r="F53" s="6">
        <v>6</v>
      </c>
      <c r="G53" s="6" t="s">
        <v>236</v>
      </c>
      <c r="H53" s="6" t="s">
        <v>239</v>
      </c>
      <c r="I53" s="6">
        <v>20</v>
      </c>
      <c r="J53" s="3" t="s">
        <v>238</v>
      </c>
      <c r="K53" s="3" t="s">
        <v>148</v>
      </c>
      <c r="L53" s="3" t="s">
        <v>149</v>
      </c>
      <c r="M53" s="3" t="s">
        <v>150</v>
      </c>
      <c r="N53" s="3" t="s">
        <v>151</v>
      </c>
      <c r="O53" s="3">
        <f t="shared" si="0"/>
        <v>4050</v>
      </c>
      <c r="P53" s="3">
        <f t="shared" si="1"/>
        <v>15</v>
      </c>
      <c r="Q53" s="3"/>
    </row>
    <row r="54" spans="1:17">
      <c r="A54" s="6">
        <v>51</v>
      </c>
      <c r="B54" s="6">
        <v>600060</v>
      </c>
      <c r="C54" s="6" t="s">
        <v>235</v>
      </c>
      <c r="D54" s="6">
        <v>3</v>
      </c>
      <c r="E54" s="6">
        <v>3</v>
      </c>
      <c r="F54" s="6">
        <v>7</v>
      </c>
      <c r="G54" s="6" t="s">
        <v>236</v>
      </c>
      <c r="H54" s="6" t="s">
        <v>246</v>
      </c>
      <c r="I54" s="6">
        <v>21</v>
      </c>
      <c r="J54" s="3" t="s">
        <v>238</v>
      </c>
      <c r="K54" s="3" t="s">
        <v>148</v>
      </c>
      <c r="L54" s="3" t="s">
        <v>149</v>
      </c>
      <c r="M54" s="3" t="s">
        <v>150</v>
      </c>
      <c r="N54" s="3" t="s">
        <v>151</v>
      </c>
      <c r="O54" s="3">
        <f t="shared" si="0"/>
        <v>5880</v>
      </c>
      <c r="P54" s="3">
        <f t="shared" si="1"/>
        <v>18</v>
      </c>
      <c r="Q54" s="3"/>
    </row>
    <row r="55" spans="1:17">
      <c r="A55" s="6">
        <v>52</v>
      </c>
      <c r="B55" s="6">
        <v>630081</v>
      </c>
      <c r="C55" s="6" t="s">
        <v>235</v>
      </c>
      <c r="D55" s="6">
        <v>1</v>
      </c>
      <c r="E55" s="6">
        <v>1</v>
      </c>
      <c r="F55" s="6">
        <v>2</v>
      </c>
      <c r="G55" s="6" t="s">
        <v>236</v>
      </c>
      <c r="H55" s="6" t="s">
        <v>237</v>
      </c>
      <c r="I55" s="6">
        <v>19</v>
      </c>
      <c r="J55" s="3" t="s">
        <v>238</v>
      </c>
      <c r="K55" s="3" t="s">
        <v>148</v>
      </c>
      <c r="L55" s="3" t="s">
        <v>149</v>
      </c>
      <c r="M55" s="3" t="s">
        <v>150</v>
      </c>
      <c r="N55" s="3" t="s">
        <v>151</v>
      </c>
      <c r="O55" s="3">
        <f t="shared" si="0"/>
        <v>220</v>
      </c>
      <c r="P55" s="3">
        <f t="shared" si="1"/>
        <v>2</v>
      </c>
      <c r="Q55" s="3"/>
    </row>
    <row r="56" spans="1:17">
      <c r="A56" s="6">
        <v>53</v>
      </c>
      <c r="B56" s="6">
        <v>630081</v>
      </c>
      <c r="C56" s="6" t="s">
        <v>235</v>
      </c>
      <c r="D56" s="6">
        <v>2</v>
      </c>
      <c r="E56" s="6">
        <v>2</v>
      </c>
      <c r="F56" s="6">
        <v>3</v>
      </c>
      <c r="G56" s="6" t="s">
        <v>236</v>
      </c>
      <c r="H56" s="6" t="s">
        <v>239</v>
      </c>
      <c r="I56" s="6">
        <v>20</v>
      </c>
      <c r="J56" s="3" t="s">
        <v>238</v>
      </c>
      <c r="K56" s="3" t="s">
        <v>148</v>
      </c>
      <c r="L56" s="3" t="s">
        <v>149</v>
      </c>
      <c r="M56" s="3" t="s">
        <v>150</v>
      </c>
      <c r="N56" s="3" t="s">
        <v>151</v>
      </c>
      <c r="O56" s="3">
        <f t="shared" si="0"/>
        <v>540</v>
      </c>
      <c r="P56" s="3">
        <f t="shared" si="1"/>
        <v>4</v>
      </c>
      <c r="Q56" s="3"/>
    </row>
    <row r="57" spans="1:17">
      <c r="A57" s="6">
        <v>54</v>
      </c>
      <c r="B57" s="6">
        <v>630081</v>
      </c>
      <c r="C57" s="6" t="s">
        <v>235</v>
      </c>
      <c r="D57" s="6">
        <v>3</v>
      </c>
      <c r="E57" s="6">
        <v>3</v>
      </c>
      <c r="F57" s="6">
        <v>4</v>
      </c>
      <c r="G57" s="6" t="s">
        <v>236</v>
      </c>
      <c r="H57" s="6" t="s">
        <v>246</v>
      </c>
      <c r="I57" s="6">
        <v>21</v>
      </c>
      <c r="J57" s="3" t="s">
        <v>238</v>
      </c>
      <c r="K57" s="3" t="s">
        <v>148</v>
      </c>
      <c r="L57" s="3" t="s">
        <v>149</v>
      </c>
      <c r="M57" s="3" t="s">
        <v>150</v>
      </c>
      <c r="N57" s="3" t="s">
        <v>151</v>
      </c>
      <c r="O57" s="3">
        <f t="shared" si="0"/>
        <v>1380</v>
      </c>
      <c r="P57" s="3">
        <f t="shared" si="1"/>
        <v>8</v>
      </c>
      <c r="Q57" s="3"/>
    </row>
    <row r="58" spans="1:17">
      <c r="A58" s="6">
        <v>55</v>
      </c>
      <c r="B58" s="6">
        <v>660051</v>
      </c>
      <c r="C58" s="6" t="s">
        <v>235</v>
      </c>
      <c r="D58" s="6">
        <v>1</v>
      </c>
      <c r="E58" s="6">
        <v>1</v>
      </c>
      <c r="F58" s="6">
        <v>2</v>
      </c>
      <c r="G58" s="6" t="s">
        <v>236</v>
      </c>
      <c r="H58" s="6" t="s">
        <v>237</v>
      </c>
      <c r="I58" s="6">
        <v>19</v>
      </c>
      <c r="J58" s="3" t="s">
        <v>238</v>
      </c>
      <c r="K58" s="3" t="s">
        <v>148</v>
      </c>
      <c r="L58" s="3" t="s">
        <v>149</v>
      </c>
      <c r="M58" s="3" t="s">
        <v>150</v>
      </c>
      <c r="N58" s="3" t="s">
        <v>151</v>
      </c>
      <c r="O58" s="3">
        <f t="shared" si="0"/>
        <v>220</v>
      </c>
      <c r="P58" s="3">
        <f t="shared" si="1"/>
        <v>2</v>
      </c>
      <c r="Q58" s="3"/>
    </row>
    <row r="59" spans="1:17">
      <c r="A59" s="6">
        <v>56</v>
      </c>
      <c r="B59" s="6">
        <v>660051</v>
      </c>
      <c r="C59" s="6" t="s">
        <v>235</v>
      </c>
      <c r="D59" s="6">
        <v>2</v>
      </c>
      <c r="E59" s="6">
        <v>2</v>
      </c>
      <c r="F59" s="6">
        <v>3</v>
      </c>
      <c r="G59" s="6" t="s">
        <v>236</v>
      </c>
      <c r="H59" s="6" t="s">
        <v>239</v>
      </c>
      <c r="I59" s="6">
        <v>20</v>
      </c>
      <c r="J59" s="3" t="s">
        <v>238</v>
      </c>
      <c r="K59" s="3" t="s">
        <v>148</v>
      </c>
      <c r="L59" s="3" t="s">
        <v>149</v>
      </c>
      <c r="M59" s="3" t="s">
        <v>150</v>
      </c>
      <c r="N59" s="3" t="s">
        <v>151</v>
      </c>
      <c r="O59" s="3">
        <f t="shared" si="0"/>
        <v>540</v>
      </c>
      <c r="P59" s="3">
        <f t="shared" si="1"/>
        <v>4</v>
      </c>
      <c r="Q59" s="3"/>
    </row>
    <row r="60" spans="1:17">
      <c r="A60" s="6">
        <v>57</v>
      </c>
      <c r="B60" s="6">
        <v>660051</v>
      </c>
      <c r="C60" s="6" t="s">
        <v>235</v>
      </c>
      <c r="D60" s="6">
        <v>3</v>
      </c>
      <c r="E60" s="6">
        <v>3</v>
      </c>
      <c r="F60" s="6">
        <v>4</v>
      </c>
      <c r="G60" s="6" t="s">
        <v>236</v>
      </c>
      <c r="H60" s="6" t="s">
        <v>246</v>
      </c>
      <c r="I60" s="6">
        <v>21</v>
      </c>
      <c r="J60" s="3" t="s">
        <v>238</v>
      </c>
      <c r="K60" s="3" t="s">
        <v>148</v>
      </c>
      <c r="L60" s="3" t="s">
        <v>149</v>
      </c>
      <c r="M60" s="3" t="s">
        <v>150</v>
      </c>
      <c r="N60" s="3" t="s">
        <v>151</v>
      </c>
      <c r="O60" s="3">
        <f t="shared" si="0"/>
        <v>1380</v>
      </c>
      <c r="P60" s="3">
        <f t="shared" si="1"/>
        <v>8</v>
      </c>
      <c r="Q60" s="3"/>
    </row>
    <row r="61" spans="1:17">
      <c r="A61" s="6">
        <v>58</v>
      </c>
      <c r="B61" s="6">
        <v>690110</v>
      </c>
      <c r="C61" s="6" t="s">
        <v>235</v>
      </c>
      <c r="D61" s="6">
        <v>1</v>
      </c>
      <c r="E61" s="6">
        <v>1</v>
      </c>
      <c r="F61" s="6">
        <v>2</v>
      </c>
      <c r="G61" s="6" t="s">
        <v>236</v>
      </c>
      <c r="H61" s="6" t="s">
        <v>237</v>
      </c>
      <c r="I61" s="6">
        <v>19</v>
      </c>
      <c r="J61" s="3" t="s">
        <v>238</v>
      </c>
      <c r="K61" s="3" t="s">
        <v>148</v>
      </c>
      <c r="L61" s="3" t="s">
        <v>149</v>
      </c>
      <c r="M61" s="3" t="s">
        <v>150</v>
      </c>
      <c r="N61" s="3" t="s">
        <v>151</v>
      </c>
      <c r="O61" s="3">
        <f t="shared" si="0"/>
        <v>220</v>
      </c>
      <c r="P61" s="3">
        <f t="shared" si="1"/>
        <v>2</v>
      </c>
      <c r="Q61" s="3"/>
    </row>
    <row r="62" spans="1:17">
      <c r="A62" s="6">
        <v>59</v>
      </c>
      <c r="B62" s="6">
        <v>690110</v>
      </c>
      <c r="C62" s="6" t="s">
        <v>235</v>
      </c>
      <c r="D62" s="6">
        <v>2</v>
      </c>
      <c r="E62" s="6">
        <v>2</v>
      </c>
      <c r="F62" s="6">
        <v>3</v>
      </c>
      <c r="G62" s="6" t="s">
        <v>236</v>
      </c>
      <c r="H62" s="6" t="s">
        <v>239</v>
      </c>
      <c r="I62" s="6">
        <v>20</v>
      </c>
      <c r="J62" s="3" t="s">
        <v>238</v>
      </c>
      <c r="K62" s="3" t="s">
        <v>148</v>
      </c>
      <c r="L62" s="3" t="s">
        <v>149</v>
      </c>
      <c r="M62" s="3" t="s">
        <v>150</v>
      </c>
      <c r="N62" s="3" t="s">
        <v>151</v>
      </c>
      <c r="O62" s="3">
        <f t="shared" si="0"/>
        <v>540</v>
      </c>
      <c r="P62" s="3">
        <f t="shared" si="1"/>
        <v>4</v>
      </c>
      <c r="Q62" s="3"/>
    </row>
    <row r="63" spans="1:17">
      <c r="A63" s="6">
        <v>60</v>
      </c>
      <c r="B63" s="6">
        <v>690110</v>
      </c>
      <c r="C63" s="6" t="s">
        <v>235</v>
      </c>
      <c r="D63" s="6">
        <v>3</v>
      </c>
      <c r="E63" s="6">
        <v>3</v>
      </c>
      <c r="F63" s="6">
        <v>4</v>
      </c>
      <c r="G63" s="6" t="s">
        <v>236</v>
      </c>
      <c r="H63" s="6" t="s">
        <v>246</v>
      </c>
      <c r="I63" s="6">
        <v>21</v>
      </c>
      <c r="J63" s="3" t="s">
        <v>238</v>
      </c>
      <c r="K63" s="3" t="s">
        <v>148</v>
      </c>
      <c r="L63" s="3" t="s">
        <v>149</v>
      </c>
      <c r="M63" s="3" t="s">
        <v>150</v>
      </c>
      <c r="N63" s="3" t="s">
        <v>151</v>
      </c>
      <c r="O63" s="3">
        <f t="shared" si="0"/>
        <v>1380</v>
      </c>
      <c r="P63" s="3">
        <f t="shared" si="1"/>
        <v>8</v>
      </c>
      <c r="Q63" s="3"/>
    </row>
    <row r="64" spans="1:17">
      <c r="A64" s="6">
        <v>61</v>
      </c>
      <c r="B64" s="6">
        <v>730056</v>
      </c>
      <c r="C64" s="6" t="s">
        <v>235</v>
      </c>
      <c r="D64" s="6">
        <v>1</v>
      </c>
      <c r="E64" s="6">
        <v>1</v>
      </c>
      <c r="F64" s="6">
        <v>3</v>
      </c>
      <c r="G64" s="6" t="s">
        <v>236</v>
      </c>
      <c r="H64" s="6" t="s">
        <v>237</v>
      </c>
      <c r="I64" s="6">
        <v>19</v>
      </c>
      <c r="J64" s="3" t="s">
        <v>238</v>
      </c>
      <c r="K64" s="3" t="s">
        <v>148</v>
      </c>
      <c r="L64" s="3" t="s">
        <v>149</v>
      </c>
      <c r="M64" s="3" t="s">
        <v>150</v>
      </c>
      <c r="N64" s="3" t="s">
        <v>151</v>
      </c>
      <c r="O64" s="3">
        <f t="shared" si="0"/>
        <v>540</v>
      </c>
      <c r="P64" s="3">
        <f t="shared" si="1"/>
        <v>4</v>
      </c>
      <c r="Q64" s="3"/>
    </row>
    <row r="65" spans="1:17">
      <c r="A65" s="6">
        <v>62</v>
      </c>
      <c r="B65" s="6">
        <v>730056</v>
      </c>
      <c r="C65" s="6" t="s">
        <v>235</v>
      </c>
      <c r="D65" s="6">
        <v>2</v>
      </c>
      <c r="E65" s="6">
        <v>2</v>
      </c>
      <c r="F65" s="6">
        <v>4</v>
      </c>
      <c r="G65" s="6" t="s">
        <v>236</v>
      </c>
      <c r="H65" s="6" t="s">
        <v>239</v>
      </c>
      <c r="I65" s="6">
        <v>20</v>
      </c>
      <c r="J65" s="3" t="s">
        <v>238</v>
      </c>
      <c r="K65" s="3" t="s">
        <v>148</v>
      </c>
      <c r="L65" s="3" t="s">
        <v>149</v>
      </c>
      <c r="M65" s="3" t="s">
        <v>150</v>
      </c>
      <c r="N65" s="3" t="s">
        <v>151</v>
      </c>
      <c r="O65" s="3">
        <f t="shared" si="0"/>
        <v>1380</v>
      </c>
      <c r="P65" s="3">
        <f t="shared" si="1"/>
        <v>8</v>
      </c>
      <c r="Q65" s="3"/>
    </row>
    <row r="66" spans="1:17">
      <c r="A66" s="6">
        <v>63</v>
      </c>
      <c r="B66" s="6">
        <v>730056</v>
      </c>
      <c r="C66" s="6" t="s">
        <v>235</v>
      </c>
      <c r="D66" s="6">
        <v>3</v>
      </c>
      <c r="E66" s="6">
        <v>3</v>
      </c>
      <c r="F66" s="6">
        <v>5</v>
      </c>
      <c r="G66" s="6" t="s">
        <v>236</v>
      </c>
      <c r="H66" s="6" t="s">
        <v>246</v>
      </c>
      <c r="I66" s="6">
        <v>21</v>
      </c>
      <c r="J66" s="3" t="s">
        <v>238</v>
      </c>
      <c r="K66" s="3" t="s">
        <v>148</v>
      </c>
      <c r="L66" s="3" t="s">
        <v>149</v>
      </c>
      <c r="M66" s="3" t="s">
        <v>150</v>
      </c>
      <c r="N66" s="3" t="s">
        <v>151</v>
      </c>
      <c r="O66" s="3">
        <f t="shared" si="0"/>
        <v>2550</v>
      </c>
      <c r="P66" s="3">
        <f t="shared" si="1"/>
        <v>12</v>
      </c>
      <c r="Q66" s="3"/>
    </row>
    <row r="67" spans="1:17">
      <c r="A67" s="6">
        <v>64</v>
      </c>
      <c r="B67" s="6">
        <v>760084</v>
      </c>
      <c r="C67" s="6" t="s">
        <v>235</v>
      </c>
      <c r="D67" s="6">
        <v>1</v>
      </c>
      <c r="E67" s="6">
        <v>1</v>
      </c>
      <c r="F67" s="6">
        <v>5</v>
      </c>
      <c r="G67" s="6" t="s">
        <v>236</v>
      </c>
      <c r="H67" s="6" t="s">
        <v>237</v>
      </c>
      <c r="I67" s="6">
        <v>19</v>
      </c>
      <c r="J67" s="3" t="s">
        <v>238</v>
      </c>
      <c r="K67" s="3" t="s">
        <v>148</v>
      </c>
      <c r="L67" s="3" t="s">
        <v>149</v>
      </c>
      <c r="M67" s="3" t="s">
        <v>150</v>
      </c>
      <c r="N67" s="3" t="s">
        <v>151</v>
      </c>
      <c r="O67" s="3">
        <f t="shared" si="0"/>
        <v>2550</v>
      </c>
      <c r="P67" s="3">
        <f t="shared" si="1"/>
        <v>12</v>
      </c>
      <c r="Q67" s="3"/>
    </row>
    <row r="68" spans="1:17">
      <c r="A68" s="6">
        <v>65</v>
      </c>
      <c r="B68" s="6">
        <v>760084</v>
      </c>
      <c r="C68" s="6" t="s">
        <v>235</v>
      </c>
      <c r="D68" s="6">
        <v>2</v>
      </c>
      <c r="E68" s="6">
        <v>2</v>
      </c>
      <c r="F68" s="6">
        <v>6</v>
      </c>
      <c r="G68" s="6" t="s">
        <v>236</v>
      </c>
      <c r="H68" s="6" t="s">
        <v>239</v>
      </c>
      <c r="I68" s="6">
        <v>20</v>
      </c>
      <c r="J68" s="3" t="s">
        <v>238</v>
      </c>
      <c r="K68" s="3" t="s">
        <v>148</v>
      </c>
      <c r="L68" s="3" t="s">
        <v>149</v>
      </c>
      <c r="M68" s="3" t="s">
        <v>150</v>
      </c>
      <c r="N68" s="3" t="s">
        <v>151</v>
      </c>
      <c r="O68" s="3">
        <f t="shared" si="0"/>
        <v>4050</v>
      </c>
      <c r="P68" s="3">
        <f t="shared" si="1"/>
        <v>15</v>
      </c>
      <c r="Q68" s="3"/>
    </row>
    <row r="69" spans="1:17">
      <c r="A69" s="6">
        <v>66</v>
      </c>
      <c r="B69" s="6">
        <v>760084</v>
      </c>
      <c r="C69" s="6" t="s">
        <v>235</v>
      </c>
      <c r="D69" s="6">
        <v>3</v>
      </c>
      <c r="E69" s="6">
        <v>3</v>
      </c>
      <c r="F69" s="6">
        <v>7</v>
      </c>
      <c r="G69" s="6" t="s">
        <v>236</v>
      </c>
      <c r="H69" s="6" t="s">
        <v>246</v>
      </c>
      <c r="I69" s="6">
        <v>21</v>
      </c>
      <c r="J69" s="3" t="s">
        <v>238</v>
      </c>
      <c r="K69" s="3" t="s">
        <v>148</v>
      </c>
      <c r="L69" s="3" t="s">
        <v>149</v>
      </c>
      <c r="M69" s="3" t="s">
        <v>150</v>
      </c>
      <c r="N69" s="3" t="s">
        <v>151</v>
      </c>
      <c r="O69" s="3">
        <f t="shared" ref="O69:O132" si="3">VLOOKUP($F69,$V$14:$Z$30,2,FALSE)</f>
        <v>5880</v>
      </c>
      <c r="P69" s="3">
        <f t="shared" ref="P69:P132" si="4">VLOOKUP($F69,$AB$14:$AC$29,2,FALSE)</f>
        <v>18</v>
      </c>
      <c r="Q69" s="3"/>
    </row>
    <row r="70" spans="1:17">
      <c r="A70" s="6">
        <v>67</v>
      </c>
      <c r="B70" s="6">
        <v>760091</v>
      </c>
      <c r="C70" s="6" t="s">
        <v>235</v>
      </c>
      <c r="D70" s="6">
        <v>1</v>
      </c>
      <c r="E70" s="6">
        <v>1</v>
      </c>
      <c r="F70" s="6">
        <v>3</v>
      </c>
      <c r="G70" s="6" t="s">
        <v>236</v>
      </c>
      <c r="H70" s="6" t="s">
        <v>237</v>
      </c>
      <c r="I70" s="6">
        <v>19</v>
      </c>
      <c r="J70" s="3" t="s">
        <v>238</v>
      </c>
      <c r="K70" s="3" t="s">
        <v>148</v>
      </c>
      <c r="L70" s="3" t="s">
        <v>149</v>
      </c>
      <c r="M70" s="3" t="s">
        <v>150</v>
      </c>
      <c r="N70" s="3" t="s">
        <v>151</v>
      </c>
      <c r="O70" s="3">
        <f t="shared" si="3"/>
        <v>540</v>
      </c>
      <c r="P70" s="3">
        <f t="shared" si="4"/>
        <v>4</v>
      </c>
      <c r="Q70" s="3"/>
    </row>
    <row r="71" spans="1:17">
      <c r="A71" s="6">
        <v>68</v>
      </c>
      <c r="B71" s="6">
        <v>760091</v>
      </c>
      <c r="C71" s="6" t="s">
        <v>235</v>
      </c>
      <c r="D71" s="6">
        <v>2</v>
      </c>
      <c r="E71" s="6">
        <v>2</v>
      </c>
      <c r="F71" s="6">
        <v>4</v>
      </c>
      <c r="G71" s="6" t="s">
        <v>236</v>
      </c>
      <c r="H71" s="6" t="s">
        <v>239</v>
      </c>
      <c r="I71" s="6">
        <v>20</v>
      </c>
      <c r="J71" s="3" t="s">
        <v>238</v>
      </c>
      <c r="K71" s="3" t="s">
        <v>148</v>
      </c>
      <c r="L71" s="3" t="s">
        <v>149</v>
      </c>
      <c r="M71" s="3" t="s">
        <v>150</v>
      </c>
      <c r="N71" s="3" t="s">
        <v>151</v>
      </c>
      <c r="O71" s="3">
        <f t="shared" si="3"/>
        <v>1380</v>
      </c>
      <c r="P71" s="3">
        <f t="shared" si="4"/>
        <v>8</v>
      </c>
      <c r="Q71" s="3"/>
    </row>
    <row r="72" spans="1:17">
      <c r="A72" s="6">
        <v>69</v>
      </c>
      <c r="B72" s="6">
        <v>760091</v>
      </c>
      <c r="C72" s="6" t="s">
        <v>235</v>
      </c>
      <c r="D72" s="6">
        <v>3</v>
      </c>
      <c r="E72" s="6">
        <v>3</v>
      </c>
      <c r="F72" s="6">
        <v>5</v>
      </c>
      <c r="G72" s="6" t="s">
        <v>236</v>
      </c>
      <c r="H72" s="6" t="s">
        <v>246</v>
      </c>
      <c r="I72" s="6">
        <v>21</v>
      </c>
      <c r="J72" s="3" t="s">
        <v>238</v>
      </c>
      <c r="K72" s="3" t="s">
        <v>148</v>
      </c>
      <c r="L72" s="3" t="s">
        <v>149</v>
      </c>
      <c r="M72" s="3" t="s">
        <v>150</v>
      </c>
      <c r="N72" s="3" t="s">
        <v>151</v>
      </c>
      <c r="O72" s="3">
        <f t="shared" si="3"/>
        <v>2550</v>
      </c>
      <c r="P72" s="3">
        <f t="shared" si="4"/>
        <v>12</v>
      </c>
      <c r="Q72" s="3"/>
    </row>
    <row r="73" spans="1:17">
      <c r="A73" s="6">
        <v>70</v>
      </c>
      <c r="B73" s="6">
        <v>800100</v>
      </c>
      <c r="C73" s="6" t="s">
        <v>235</v>
      </c>
      <c r="D73" s="6">
        <v>1</v>
      </c>
      <c r="E73" s="6">
        <v>1</v>
      </c>
      <c r="F73" s="6">
        <v>2</v>
      </c>
      <c r="G73" s="6" t="s">
        <v>236</v>
      </c>
      <c r="H73" s="6" t="s">
        <v>237</v>
      </c>
      <c r="I73" s="6">
        <v>19</v>
      </c>
      <c r="J73" s="3" t="s">
        <v>238</v>
      </c>
      <c r="K73" s="3" t="s">
        <v>148</v>
      </c>
      <c r="L73" s="3" t="s">
        <v>149</v>
      </c>
      <c r="M73" s="3" t="s">
        <v>150</v>
      </c>
      <c r="N73" s="3" t="s">
        <v>151</v>
      </c>
      <c r="O73" s="3">
        <f t="shared" si="3"/>
        <v>220</v>
      </c>
      <c r="P73" s="3">
        <f t="shared" si="4"/>
        <v>2</v>
      </c>
      <c r="Q73" s="3"/>
    </row>
    <row r="74" spans="1:17">
      <c r="A74" s="6">
        <v>71</v>
      </c>
      <c r="B74" s="6">
        <v>800100</v>
      </c>
      <c r="C74" s="6" t="s">
        <v>235</v>
      </c>
      <c r="D74" s="6">
        <v>2</v>
      </c>
      <c r="E74" s="6">
        <v>2</v>
      </c>
      <c r="F74" s="6">
        <v>3</v>
      </c>
      <c r="G74" s="6" t="s">
        <v>236</v>
      </c>
      <c r="H74" s="6" t="s">
        <v>239</v>
      </c>
      <c r="I74" s="6">
        <v>20</v>
      </c>
      <c r="J74" s="3" t="s">
        <v>238</v>
      </c>
      <c r="K74" s="3" t="s">
        <v>148</v>
      </c>
      <c r="L74" s="3" t="s">
        <v>149</v>
      </c>
      <c r="M74" s="3" t="s">
        <v>150</v>
      </c>
      <c r="N74" s="3" t="s">
        <v>151</v>
      </c>
      <c r="O74" s="3">
        <f t="shared" si="3"/>
        <v>540</v>
      </c>
      <c r="P74" s="3">
        <f t="shared" si="4"/>
        <v>4</v>
      </c>
      <c r="Q74" s="3"/>
    </row>
    <row r="75" spans="1:17">
      <c r="A75" s="6">
        <v>72</v>
      </c>
      <c r="B75" s="6">
        <v>800100</v>
      </c>
      <c r="C75" s="6" t="s">
        <v>235</v>
      </c>
      <c r="D75" s="6">
        <v>3</v>
      </c>
      <c r="E75" s="6">
        <v>3</v>
      </c>
      <c r="F75" s="6">
        <v>4</v>
      </c>
      <c r="G75" s="6" t="s">
        <v>236</v>
      </c>
      <c r="H75" s="6" t="s">
        <v>246</v>
      </c>
      <c r="I75" s="6">
        <v>21</v>
      </c>
      <c r="J75" s="3" t="s">
        <v>238</v>
      </c>
      <c r="K75" s="3" t="s">
        <v>148</v>
      </c>
      <c r="L75" s="3" t="s">
        <v>149</v>
      </c>
      <c r="M75" s="3" t="s">
        <v>150</v>
      </c>
      <c r="N75" s="3" t="s">
        <v>151</v>
      </c>
      <c r="O75" s="3">
        <f t="shared" si="3"/>
        <v>1380</v>
      </c>
      <c r="P75" s="3">
        <f t="shared" si="4"/>
        <v>8</v>
      </c>
      <c r="Q75" s="3"/>
    </row>
    <row r="76" spans="1:17">
      <c r="A76" s="6">
        <v>73</v>
      </c>
      <c r="B76" s="6">
        <v>850088</v>
      </c>
      <c r="C76" s="6" t="s">
        <v>235</v>
      </c>
      <c r="D76" s="6">
        <v>1</v>
      </c>
      <c r="E76" s="6">
        <v>1</v>
      </c>
      <c r="F76" s="6">
        <v>2</v>
      </c>
      <c r="G76" s="6" t="s">
        <v>236</v>
      </c>
      <c r="H76" s="6" t="s">
        <v>237</v>
      </c>
      <c r="I76" s="6">
        <v>19</v>
      </c>
      <c r="J76" s="3" t="s">
        <v>238</v>
      </c>
      <c r="K76" s="3" t="s">
        <v>148</v>
      </c>
      <c r="L76" s="3" t="s">
        <v>149</v>
      </c>
      <c r="M76" s="3" t="s">
        <v>150</v>
      </c>
      <c r="N76" s="3" t="s">
        <v>151</v>
      </c>
      <c r="O76" s="3">
        <f t="shared" si="3"/>
        <v>220</v>
      </c>
      <c r="P76" s="3">
        <f t="shared" si="4"/>
        <v>2</v>
      </c>
      <c r="Q76" s="3"/>
    </row>
    <row r="77" spans="1:17">
      <c r="A77" s="6">
        <v>74</v>
      </c>
      <c r="B77" s="6">
        <v>850088</v>
      </c>
      <c r="C77" s="6" t="s">
        <v>235</v>
      </c>
      <c r="D77" s="6">
        <v>2</v>
      </c>
      <c r="E77" s="6">
        <v>2</v>
      </c>
      <c r="F77" s="6">
        <v>3</v>
      </c>
      <c r="G77" s="6" t="s">
        <v>236</v>
      </c>
      <c r="H77" s="6" t="s">
        <v>239</v>
      </c>
      <c r="I77" s="6">
        <v>20</v>
      </c>
      <c r="J77" s="3" t="s">
        <v>238</v>
      </c>
      <c r="K77" s="3" t="s">
        <v>148</v>
      </c>
      <c r="L77" s="3" t="s">
        <v>149</v>
      </c>
      <c r="M77" s="3" t="s">
        <v>150</v>
      </c>
      <c r="N77" s="3" t="s">
        <v>151</v>
      </c>
      <c r="O77" s="3">
        <f t="shared" si="3"/>
        <v>540</v>
      </c>
      <c r="P77" s="3">
        <f t="shared" si="4"/>
        <v>4</v>
      </c>
      <c r="Q77" s="3"/>
    </row>
    <row r="78" spans="1:17">
      <c r="A78" s="6">
        <v>75</v>
      </c>
      <c r="B78" s="6">
        <v>850088</v>
      </c>
      <c r="C78" s="6" t="s">
        <v>235</v>
      </c>
      <c r="D78" s="6">
        <v>3</v>
      </c>
      <c r="E78" s="6">
        <v>3</v>
      </c>
      <c r="F78" s="6">
        <v>4</v>
      </c>
      <c r="G78" s="6" t="s">
        <v>236</v>
      </c>
      <c r="H78" s="6" t="s">
        <v>246</v>
      </c>
      <c r="I78" s="6">
        <v>21</v>
      </c>
      <c r="J78" s="3" t="s">
        <v>238</v>
      </c>
      <c r="K78" s="3" t="s">
        <v>148</v>
      </c>
      <c r="L78" s="3" t="s">
        <v>149</v>
      </c>
      <c r="M78" s="3" t="s">
        <v>150</v>
      </c>
      <c r="N78" s="3" t="s">
        <v>151</v>
      </c>
      <c r="O78" s="3">
        <f t="shared" si="3"/>
        <v>1380</v>
      </c>
      <c r="P78" s="3">
        <f t="shared" si="4"/>
        <v>8</v>
      </c>
      <c r="Q78" s="3"/>
    </row>
    <row r="79" spans="1:17">
      <c r="A79" s="6">
        <v>76</v>
      </c>
      <c r="B79" s="6">
        <v>870074</v>
      </c>
      <c r="C79" s="6" t="s">
        <v>235</v>
      </c>
      <c r="D79" s="6">
        <v>1</v>
      </c>
      <c r="E79" s="6">
        <v>1</v>
      </c>
      <c r="F79" s="6">
        <v>5</v>
      </c>
      <c r="G79" s="6" t="s">
        <v>236</v>
      </c>
      <c r="H79" s="6" t="s">
        <v>237</v>
      </c>
      <c r="I79" s="6">
        <v>19</v>
      </c>
      <c r="J79" s="3" t="s">
        <v>238</v>
      </c>
      <c r="K79" s="3" t="s">
        <v>148</v>
      </c>
      <c r="L79" s="3" t="s">
        <v>149</v>
      </c>
      <c r="M79" s="3" t="s">
        <v>150</v>
      </c>
      <c r="N79" s="3" t="s">
        <v>151</v>
      </c>
      <c r="O79" s="3">
        <f t="shared" si="3"/>
        <v>2550</v>
      </c>
      <c r="P79" s="3">
        <f t="shared" si="4"/>
        <v>12</v>
      </c>
      <c r="Q79" s="3"/>
    </row>
    <row r="80" spans="1:17">
      <c r="A80" s="6">
        <v>77</v>
      </c>
      <c r="B80" s="6">
        <v>870074</v>
      </c>
      <c r="C80" s="6" t="s">
        <v>235</v>
      </c>
      <c r="D80" s="6">
        <v>2</v>
      </c>
      <c r="E80" s="6">
        <v>2</v>
      </c>
      <c r="F80" s="6">
        <v>6</v>
      </c>
      <c r="G80" s="6" t="s">
        <v>236</v>
      </c>
      <c r="H80" s="6" t="s">
        <v>239</v>
      </c>
      <c r="I80" s="6">
        <v>20</v>
      </c>
      <c r="J80" s="3" t="s">
        <v>238</v>
      </c>
      <c r="K80" s="3" t="s">
        <v>148</v>
      </c>
      <c r="L80" s="3" t="s">
        <v>149</v>
      </c>
      <c r="M80" s="3" t="s">
        <v>150</v>
      </c>
      <c r="N80" s="3" t="s">
        <v>151</v>
      </c>
      <c r="O80" s="3">
        <f t="shared" si="3"/>
        <v>4050</v>
      </c>
      <c r="P80" s="3">
        <f t="shared" si="4"/>
        <v>15</v>
      </c>
      <c r="Q80" s="3"/>
    </row>
    <row r="81" spans="1:17">
      <c r="A81" s="6">
        <v>78</v>
      </c>
      <c r="B81" s="6">
        <v>870074</v>
      </c>
      <c r="C81" s="6" t="s">
        <v>235</v>
      </c>
      <c r="D81" s="6">
        <v>3</v>
      </c>
      <c r="E81" s="6">
        <v>3</v>
      </c>
      <c r="F81" s="6">
        <v>7</v>
      </c>
      <c r="G81" s="6" t="s">
        <v>236</v>
      </c>
      <c r="H81" s="6" t="s">
        <v>246</v>
      </c>
      <c r="I81" s="6">
        <v>21</v>
      </c>
      <c r="J81" s="3" t="s">
        <v>238</v>
      </c>
      <c r="K81" s="3" t="s">
        <v>148</v>
      </c>
      <c r="L81" s="3" t="s">
        <v>149</v>
      </c>
      <c r="M81" s="3" t="s">
        <v>150</v>
      </c>
      <c r="N81" s="3" t="s">
        <v>151</v>
      </c>
      <c r="O81" s="3">
        <f t="shared" si="3"/>
        <v>5880</v>
      </c>
      <c r="P81" s="3">
        <f t="shared" si="4"/>
        <v>18</v>
      </c>
      <c r="Q81" s="3"/>
    </row>
    <row r="82" spans="1:17">
      <c r="A82" s="6">
        <v>79</v>
      </c>
      <c r="B82" s="6">
        <v>900082</v>
      </c>
      <c r="C82" s="6" t="s">
        <v>235</v>
      </c>
      <c r="D82" s="6">
        <v>1</v>
      </c>
      <c r="E82" s="6">
        <v>1</v>
      </c>
      <c r="F82" s="6">
        <v>2</v>
      </c>
      <c r="G82" s="6" t="s">
        <v>236</v>
      </c>
      <c r="H82" s="6" t="s">
        <v>237</v>
      </c>
      <c r="I82" s="6">
        <v>19</v>
      </c>
      <c r="J82" s="3" t="s">
        <v>238</v>
      </c>
      <c r="K82" s="3" t="s">
        <v>148</v>
      </c>
      <c r="L82" s="3" t="s">
        <v>149</v>
      </c>
      <c r="M82" s="3" t="s">
        <v>150</v>
      </c>
      <c r="N82" s="3" t="s">
        <v>151</v>
      </c>
      <c r="O82" s="3">
        <f t="shared" si="3"/>
        <v>220</v>
      </c>
      <c r="P82" s="3">
        <f t="shared" si="4"/>
        <v>2</v>
      </c>
      <c r="Q82" s="3"/>
    </row>
    <row r="83" spans="1:17">
      <c r="A83" s="6">
        <v>80</v>
      </c>
      <c r="B83" s="6">
        <v>900082</v>
      </c>
      <c r="C83" s="6" t="s">
        <v>235</v>
      </c>
      <c r="D83" s="6">
        <v>2</v>
      </c>
      <c r="E83" s="6">
        <v>2</v>
      </c>
      <c r="F83" s="6">
        <v>3</v>
      </c>
      <c r="G83" s="6" t="s">
        <v>236</v>
      </c>
      <c r="H83" s="6" t="s">
        <v>239</v>
      </c>
      <c r="I83" s="6">
        <v>20</v>
      </c>
      <c r="J83" s="3" t="s">
        <v>238</v>
      </c>
      <c r="K83" s="3" t="s">
        <v>148</v>
      </c>
      <c r="L83" s="3" t="s">
        <v>149</v>
      </c>
      <c r="M83" s="3" t="s">
        <v>150</v>
      </c>
      <c r="N83" s="3" t="s">
        <v>151</v>
      </c>
      <c r="O83" s="3">
        <f t="shared" si="3"/>
        <v>540</v>
      </c>
      <c r="P83" s="3">
        <f t="shared" si="4"/>
        <v>4</v>
      </c>
      <c r="Q83" s="3"/>
    </row>
    <row r="84" spans="1:17">
      <c r="A84" s="6">
        <v>81</v>
      </c>
      <c r="B84" s="6">
        <v>900082</v>
      </c>
      <c r="C84" s="6" t="s">
        <v>235</v>
      </c>
      <c r="D84" s="6">
        <v>3</v>
      </c>
      <c r="E84" s="6">
        <v>3</v>
      </c>
      <c r="F84" s="6">
        <v>4</v>
      </c>
      <c r="G84" s="6" t="s">
        <v>236</v>
      </c>
      <c r="H84" s="6" t="s">
        <v>246</v>
      </c>
      <c r="I84" s="6">
        <v>21</v>
      </c>
      <c r="J84" s="3" t="s">
        <v>238</v>
      </c>
      <c r="K84" s="3" t="s">
        <v>148</v>
      </c>
      <c r="L84" s="3" t="s">
        <v>149</v>
      </c>
      <c r="M84" s="3" t="s">
        <v>150</v>
      </c>
      <c r="N84" s="3" t="s">
        <v>151</v>
      </c>
      <c r="O84" s="3">
        <f t="shared" si="3"/>
        <v>1380</v>
      </c>
      <c r="P84" s="3">
        <f t="shared" si="4"/>
        <v>8</v>
      </c>
      <c r="Q84" s="3"/>
    </row>
    <row r="85" spans="1:17">
      <c r="A85" s="6">
        <v>82</v>
      </c>
      <c r="B85" s="6">
        <v>910122</v>
      </c>
      <c r="C85" s="6" t="s">
        <v>235</v>
      </c>
      <c r="D85" s="6">
        <v>1</v>
      </c>
      <c r="E85" s="6">
        <v>1</v>
      </c>
      <c r="F85" s="6">
        <v>2</v>
      </c>
      <c r="G85" s="6" t="s">
        <v>236</v>
      </c>
      <c r="H85" s="6" t="s">
        <v>237</v>
      </c>
      <c r="I85" s="6">
        <v>19</v>
      </c>
      <c r="J85" s="3" t="s">
        <v>238</v>
      </c>
      <c r="K85" s="3" t="s">
        <v>148</v>
      </c>
      <c r="L85" s="3" t="s">
        <v>149</v>
      </c>
      <c r="M85" s="3" t="s">
        <v>150</v>
      </c>
      <c r="N85" s="3" t="s">
        <v>151</v>
      </c>
      <c r="O85" s="3">
        <f t="shared" si="3"/>
        <v>220</v>
      </c>
      <c r="P85" s="3">
        <f t="shared" si="4"/>
        <v>2</v>
      </c>
      <c r="Q85" s="3"/>
    </row>
    <row r="86" spans="1:17">
      <c r="A86" s="6">
        <v>83</v>
      </c>
      <c r="B86" s="6">
        <v>910122</v>
      </c>
      <c r="C86" s="6" t="s">
        <v>235</v>
      </c>
      <c r="D86" s="6">
        <v>2</v>
      </c>
      <c r="E86" s="6">
        <v>2</v>
      </c>
      <c r="F86" s="6">
        <v>3</v>
      </c>
      <c r="G86" s="6" t="s">
        <v>236</v>
      </c>
      <c r="H86" s="6" t="s">
        <v>239</v>
      </c>
      <c r="I86" s="6">
        <v>20</v>
      </c>
      <c r="J86" s="3" t="s">
        <v>238</v>
      </c>
      <c r="K86" s="3" t="s">
        <v>148</v>
      </c>
      <c r="L86" s="3" t="s">
        <v>149</v>
      </c>
      <c r="M86" s="3" t="s">
        <v>150</v>
      </c>
      <c r="N86" s="3" t="s">
        <v>151</v>
      </c>
      <c r="O86" s="3">
        <f t="shared" si="3"/>
        <v>540</v>
      </c>
      <c r="P86" s="3">
        <f t="shared" si="4"/>
        <v>4</v>
      </c>
      <c r="Q86" s="3"/>
    </row>
    <row r="87" spans="1:17">
      <c r="A87" s="6">
        <v>84</v>
      </c>
      <c r="B87" s="6">
        <v>910122</v>
      </c>
      <c r="C87" s="6" t="s">
        <v>235</v>
      </c>
      <c r="D87" s="6">
        <v>3</v>
      </c>
      <c r="E87" s="6">
        <v>3</v>
      </c>
      <c r="F87" s="6">
        <v>4</v>
      </c>
      <c r="G87" s="6" t="s">
        <v>236</v>
      </c>
      <c r="H87" s="6" t="s">
        <v>246</v>
      </c>
      <c r="I87" s="6">
        <v>21</v>
      </c>
      <c r="J87" s="3" t="s">
        <v>238</v>
      </c>
      <c r="K87" s="3" t="s">
        <v>148</v>
      </c>
      <c r="L87" s="3" t="s">
        <v>149</v>
      </c>
      <c r="M87" s="3" t="s">
        <v>150</v>
      </c>
      <c r="N87" s="3" t="s">
        <v>151</v>
      </c>
      <c r="O87" s="3">
        <f t="shared" si="3"/>
        <v>1380</v>
      </c>
      <c r="P87" s="3">
        <f t="shared" si="4"/>
        <v>8</v>
      </c>
      <c r="Q87" s="3"/>
    </row>
    <row r="88" spans="1:17">
      <c r="A88" s="6">
        <v>85</v>
      </c>
      <c r="B88" s="6">
        <v>920055</v>
      </c>
      <c r="C88" s="6" t="s">
        <v>235</v>
      </c>
      <c r="D88" s="6">
        <v>1</v>
      </c>
      <c r="E88" s="6">
        <v>1</v>
      </c>
      <c r="F88" s="6">
        <v>2</v>
      </c>
      <c r="G88" s="6" t="s">
        <v>236</v>
      </c>
      <c r="H88" s="6" t="s">
        <v>237</v>
      </c>
      <c r="I88" s="6">
        <v>19</v>
      </c>
      <c r="J88" s="3" t="s">
        <v>238</v>
      </c>
      <c r="K88" s="3" t="s">
        <v>148</v>
      </c>
      <c r="L88" s="3" t="s">
        <v>149</v>
      </c>
      <c r="M88" s="3" t="s">
        <v>150</v>
      </c>
      <c r="N88" s="3" t="s">
        <v>151</v>
      </c>
      <c r="O88" s="3">
        <f t="shared" si="3"/>
        <v>220</v>
      </c>
      <c r="P88" s="3">
        <f t="shared" si="4"/>
        <v>2</v>
      </c>
      <c r="Q88" s="3"/>
    </row>
    <row r="89" spans="1:17">
      <c r="A89" s="6">
        <v>86</v>
      </c>
      <c r="B89" s="6">
        <v>920055</v>
      </c>
      <c r="C89" s="6" t="s">
        <v>235</v>
      </c>
      <c r="D89" s="6">
        <v>2</v>
      </c>
      <c r="E89" s="6">
        <v>2</v>
      </c>
      <c r="F89" s="6">
        <v>3</v>
      </c>
      <c r="G89" s="6" t="s">
        <v>236</v>
      </c>
      <c r="H89" s="6" t="s">
        <v>239</v>
      </c>
      <c r="I89" s="6">
        <v>20</v>
      </c>
      <c r="J89" s="3" t="s">
        <v>238</v>
      </c>
      <c r="K89" s="3" t="s">
        <v>148</v>
      </c>
      <c r="L89" s="3" t="s">
        <v>149</v>
      </c>
      <c r="M89" s="3" t="s">
        <v>150</v>
      </c>
      <c r="N89" s="3" t="s">
        <v>151</v>
      </c>
      <c r="O89" s="3">
        <f t="shared" si="3"/>
        <v>540</v>
      </c>
      <c r="P89" s="3">
        <f t="shared" si="4"/>
        <v>4</v>
      </c>
      <c r="Q89" s="3"/>
    </row>
    <row r="90" spans="1:17">
      <c r="A90" s="6">
        <v>87</v>
      </c>
      <c r="B90" s="6">
        <v>920055</v>
      </c>
      <c r="C90" s="6" t="s">
        <v>235</v>
      </c>
      <c r="D90" s="6">
        <v>3</v>
      </c>
      <c r="E90" s="6">
        <v>3</v>
      </c>
      <c r="F90" s="6">
        <v>4</v>
      </c>
      <c r="G90" s="6" t="s">
        <v>236</v>
      </c>
      <c r="H90" s="6" t="s">
        <v>246</v>
      </c>
      <c r="I90" s="6">
        <v>21</v>
      </c>
      <c r="J90" s="3" t="s">
        <v>238</v>
      </c>
      <c r="K90" s="3" t="s">
        <v>148</v>
      </c>
      <c r="L90" s="3" t="s">
        <v>149</v>
      </c>
      <c r="M90" s="3" t="s">
        <v>150</v>
      </c>
      <c r="N90" s="3" t="s">
        <v>151</v>
      </c>
      <c r="O90" s="3">
        <f t="shared" si="3"/>
        <v>1380</v>
      </c>
      <c r="P90" s="3">
        <f t="shared" si="4"/>
        <v>8</v>
      </c>
      <c r="Q90" s="3"/>
    </row>
    <row r="91" spans="1:17">
      <c r="A91" s="6">
        <v>88</v>
      </c>
      <c r="B91" s="6">
        <v>920098</v>
      </c>
      <c r="C91" s="6" t="s">
        <v>235</v>
      </c>
      <c r="D91" s="6">
        <v>1</v>
      </c>
      <c r="E91" s="6">
        <v>1</v>
      </c>
      <c r="F91" s="6">
        <v>2</v>
      </c>
      <c r="G91" s="6" t="s">
        <v>236</v>
      </c>
      <c r="H91" s="6" t="s">
        <v>237</v>
      </c>
      <c r="I91" s="6">
        <v>19</v>
      </c>
      <c r="J91" s="3" t="s">
        <v>238</v>
      </c>
      <c r="K91" s="3" t="s">
        <v>148</v>
      </c>
      <c r="L91" s="3" t="s">
        <v>149</v>
      </c>
      <c r="M91" s="3" t="s">
        <v>150</v>
      </c>
      <c r="N91" s="3" t="s">
        <v>151</v>
      </c>
      <c r="O91" s="3">
        <f t="shared" si="3"/>
        <v>220</v>
      </c>
      <c r="P91" s="3">
        <f t="shared" si="4"/>
        <v>2</v>
      </c>
      <c r="Q91" s="3"/>
    </row>
    <row r="92" spans="1:17">
      <c r="A92" s="6">
        <v>89</v>
      </c>
      <c r="B92" s="6">
        <v>920098</v>
      </c>
      <c r="C92" s="6" t="s">
        <v>235</v>
      </c>
      <c r="D92" s="6">
        <v>2</v>
      </c>
      <c r="E92" s="6">
        <v>2</v>
      </c>
      <c r="F92" s="6">
        <v>3</v>
      </c>
      <c r="G92" s="6" t="s">
        <v>236</v>
      </c>
      <c r="H92" s="6" t="s">
        <v>239</v>
      </c>
      <c r="I92" s="6">
        <v>20</v>
      </c>
      <c r="J92" s="3" t="s">
        <v>238</v>
      </c>
      <c r="K92" s="3" t="s">
        <v>148</v>
      </c>
      <c r="L92" s="3" t="s">
        <v>149</v>
      </c>
      <c r="M92" s="3" t="s">
        <v>150</v>
      </c>
      <c r="N92" s="3" t="s">
        <v>151</v>
      </c>
      <c r="O92" s="3">
        <f t="shared" si="3"/>
        <v>540</v>
      </c>
      <c r="P92" s="3">
        <f t="shared" si="4"/>
        <v>4</v>
      </c>
      <c r="Q92" s="3"/>
    </row>
    <row r="93" spans="1:17">
      <c r="A93" s="6">
        <v>90</v>
      </c>
      <c r="B93" s="6">
        <v>920098</v>
      </c>
      <c r="C93" s="6" t="s">
        <v>235</v>
      </c>
      <c r="D93" s="6">
        <v>3</v>
      </c>
      <c r="E93" s="6">
        <v>3</v>
      </c>
      <c r="F93" s="6">
        <v>4</v>
      </c>
      <c r="G93" s="6" t="s">
        <v>236</v>
      </c>
      <c r="H93" s="6" t="s">
        <v>246</v>
      </c>
      <c r="I93" s="6">
        <v>21</v>
      </c>
      <c r="J93" s="3" t="s">
        <v>238</v>
      </c>
      <c r="K93" s="3" t="s">
        <v>148</v>
      </c>
      <c r="L93" s="3" t="s">
        <v>149</v>
      </c>
      <c r="M93" s="3" t="s">
        <v>150</v>
      </c>
      <c r="N93" s="3" t="s">
        <v>151</v>
      </c>
      <c r="O93" s="3">
        <f t="shared" si="3"/>
        <v>1380</v>
      </c>
      <c r="P93" s="3">
        <f t="shared" si="4"/>
        <v>8</v>
      </c>
      <c r="Q93" s="3"/>
    </row>
    <row r="94" spans="1:17">
      <c r="A94" s="6">
        <v>91</v>
      </c>
      <c r="B94" s="6">
        <v>940074</v>
      </c>
      <c r="C94" s="6" t="s">
        <v>235</v>
      </c>
      <c r="D94" s="6">
        <v>1</v>
      </c>
      <c r="E94" s="6">
        <v>1</v>
      </c>
      <c r="F94" s="6">
        <v>3</v>
      </c>
      <c r="G94" s="6" t="s">
        <v>236</v>
      </c>
      <c r="H94" s="6" t="s">
        <v>237</v>
      </c>
      <c r="I94" s="6">
        <v>19</v>
      </c>
      <c r="J94" s="3" t="s">
        <v>238</v>
      </c>
      <c r="K94" s="3" t="s">
        <v>148</v>
      </c>
      <c r="L94" s="3" t="s">
        <v>149</v>
      </c>
      <c r="M94" s="3" t="s">
        <v>150</v>
      </c>
      <c r="N94" s="3" t="s">
        <v>151</v>
      </c>
      <c r="O94" s="3">
        <f t="shared" si="3"/>
        <v>540</v>
      </c>
      <c r="P94" s="3">
        <f t="shared" si="4"/>
        <v>4</v>
      </c>
      <c r="Q94" s="3"/>
    </row>
    <row r="95" spans="1:17">
      <c r="A95" s="6">
        <v>92</v>
      </c>
      <c r="B95" s="6">
        <v>940074</v>
      </c>
      <c r="C95" s="6" t="s">
        <v>235</v>
      </c>
      <c r="D95" s="6">
        <v>2</v>
      </c>
      <c r="E95" s="6">
        <v>2</v>
      </c>
      <c r="F95" s="6">
        <v>4</v>
      </c>
      <c r="G95" s="6" t="s">
        <v>236</v>
      </c>
      <c r="H95" s="6" t="s">
        <v>239</v>
      </c>
      <c r="I95" s="6">
        <v>20</v>
      </c>
      <c r="J95" s="3" t="s">
        <v>238</v>
      </c>
      <c r="K95" s="3" t="s">
        <v>148</v>
      </c>
      <c r="L95" s="3" t="s">
        <v>149</v>
      </c>
      <c r="M95" s="3" t="s">
        <v>150</v>
      </c>
      <c r="N95" s="3" t="s">
        <v>151</v>
      </c>
      <c r="O95" s="3">
        <f t="shared" si="3"/>
        <v>1380</v>
      </c>
      <c r="P95" s="3">
        <f t="shared" si="4"/>
        <v>8</v>
      </c>
      <c r="Q95" s="3"/>
    </row>
    <row r="96" spans="1:17">
      <c r="A96" s="6">
        <v>93</v>
      </c>
      <c r="B96" s="6">
        <v>940074</v>
      </c>
      <c r="C96" s="6" t="s">
        <v>235</v>
      </c>
      <c r="D96" s="6">
        <v>3</v>
      </c>
      <c r="E96" s="6">
        <v>3</v>
      </c>
      <c r="F96" s="6">
        <v>5</v>
      </c>
      <c r="G96" s="6" t="s">
        <v>236</v>
      </c>
      <c r="H96" s="6" t="s">
        <v>246</v>
      </c>
      <c r="I96" s="6">
        <v>21</v>
      </c>
      <c r="J96" s="3" t="s">
        <v>238</v>
      </c>
      <c r="K96" s="3" t="s">
        <v>148</v>
      </c>
      <c r="L96" s="3" t="s">
        <v>149</v>
      </c>
      <c r="M96" s="3" t="s">
        <v>150</v>
      </c>
      <c r="N96" s="3" t="s">
        <v>151</v>
      </c>
      <c r="O96" s="3">
        <f t="shared" si="3"/>
        <v>2550</v>
      </c>
      <c r="P96" s="3">
        <f t="shared" si="4"/>
        <v>12</v>
      </c>
      <c r="Q96" s="3"/>
    </row>
    <row r="97" spans="1:17">
      <c r="A97" s="6">
        <v>94</v>
      </c>
      <c r="B97" s="6">
        <v>940127</v>
      </c>
      <c r="C97" s="6" t="s">
        <v>235</v>
      </c>
      <c r="D97" s="6">
        <v>1</v>
      </c>
      <c r="E97" s="6">
        <v>1</v>
      </c>
      <c r="F97" s="6">
        <v>1</v>
      </c>
      <c r="G97" s="6" t="s">
        <v>236</v>
      </c>
      <c r="H97" s="6" t="s">
        <v>237</v>
      </c>
      <c r="I97" s="6">
        <v>19</v>
      </c>
      <c r="J97" s="3" t="s">
        <v>238</v>
      </c>
      <c r="K97" s="3" t="s">
        <v>148</v>
      </c>
      <c r="L97" s="3" t="s">
        <v>149</v>
      </c>
      <c r="M97" s="3" t="s">
        <v>150</v>
      </c>
      <c r="N97" s="3" t="s">
        <v>151</v>
      </c>
      <c r="O97" s="3">
        <f t="shared" si="3"/>
        <v>50</v>
      </c>
      <c r="P97" s="3">
        <f t="shared" si="4"/>
        <v>1</v>
      </c>
      <c r="Q97" s="3"/>
    </row>
    <row r="98" spans="1:17">
      <c r="A98" s="6">
        <v>95</v>
      </c>
      <c r="B98" s="6">
        <v>940127</v>
      </c>
      <c r="C98" s="6" t="s">
        <v>235</v>
      </c>
      <c r="D98" s="6">
        <v>2</v>
      </c>
      <c r="E98" s="6">
        <v>2</v>
      </c>
      <c r="F98" s="6">
        <v>2</v>
      </c>
      <c r="G98" s="6" t="s">
        <v>236</v>
      </c>
      <c r="H98" s="6" t="s">
        <v>239</v>
      </c>
      <c r="I98" s="6">
        <v>20</v>
      </c>
      <c r="J98" s="3" t="s">
        <v>238</v>
      </c>
      <c r="K98" s="3" t="s">
        <v>148</v>
      </c>
      <c r="L98" s="3" t="s">
        <v>149</v>
      </c>
      <c r="M98" s="3" t="s">
        <v>150</v>
      </c>
      <c r="N98" s="3" t="s">
        <v>151</v>
      </c>
      <c r="O98" s="3">
        <f t="shared" si="3"/>
        <v>220</v>
      </c>
      <c r="P98" s="3">
        <f t="shared" si="4"/>
        <v>2</v>
      </c>
      <c r="Q98" s="3"/>
    </row>
    <row r="99" spans="1:17">
      <c r="A99" s="6">
        <v>96</v>
      </c>
      <c r="B99" s="6">
        <v>940127</v>
      </c>
      <c r="C99" s="6" t="s">
        <v>235</v>
      </c>
      <c r="D99" s="6">
        <v>3</v>
      </c>
      <c r="E99" s="6">
        <v>3</v>
      </c>
      <c r="F99" s="6">
        <v>3</v>
      </c>
      <c r="G99" s="6" t="s">
        <v>236</v>
      </c>
      <c r="H99" s="6" t="s">
        <v>246</v>
      </c>
      <c r="I99" s="6">
        <v>21</v>
      </c>
      <c r="J99" s="3" t="s">
        <v>238</v>
      </c>
      <c r="K99" s="3" t="s">
        <v>148</v>
      </c>
      <c r="L99" s="3" t="s">
        <v>149</v>
      </c>
      <c r="M99" s="3" t="s">
        <v>150</v>
      </c>
      <c r="N99" s="3" t="s">
        <v>151</v>
      </c>
      <c r="O99" s="3">
        <f t="shared" si="3"/>
        <v>540</v>
      </c>
      <c r="P99" s="3">
        <f t="shared" si="4"/>
        <v>4</v>
      </c>
      <c r="Q99" s="3"/>
    </row>
    <row r="100" spans="1:17">
      <c r="A100" s="6">
        <v>97</v>
      </c>
      <c r="B100" s="6">
        <v>950092</v>
      </c>
      <c r="C100" s="6" t="s">
        <v>235</v>
      </c>
      <c r="D100" s="6">
        <v>1</v>
      </c>
      <c r="E100" s="6">
        <v>1</v>
      </c>
      <c r="F100" s="6">
        <v>2</v>
      </c>
      <c r="G100" s="6" t="s">
        <v>236</v>
      </c>
      <c r="H100" s="6" t="s">
        <v>237</v>
      </c>
      <c r="I100" s="6">
        <v>19</v>
      </c>
      <c r="J100" s="3" t="s">
        <v>238</v>
      </c>
      <c r="K100" s="3" t="s">
        <v>148</v>
      </c>
      <c r="L100" s="3" t="s">
        <v>149</v>
      </c>
      <c r="M100" s="3" t="s">
        <v>150</v>
      </c>
      <c r="N100" s="3" t="s">
        <v>151</v>
      </c>
      <c r="O100" s="3">
        <f t="shared" si="3"/>
        <v>220</v>
      </c>
      <c r="P100" s="3">
        <f t="shared" si="4"/>
        <v>2</v>
      </c>
      <c r="Q100" s="3"/>
    </row>
    <row r="101" spans="1:17">
      <c r="A101" s="6">
        <v>98</v>
      </c>
      <c r="B101" s="6">
        <v>950092</v>
      </c>
      <c r="C101" s="6" t="s">
        <v>235</v>
      </c>
      <c r="D101" s="6">
        <v>2</v>
      </c>
      <c r="E101" s="6">
        <v>2</v>
      </c>
      <c r="F101" s="6">
        <v>3</v>
      </c>
      <c r="G101" s="6" t="s">
        <v>236</v>
      </c>
      <c r="H101" s="6" t="s">
        <v>239</v>
      </c>
      <c r="I101" s="6">
        <v>20</v>
      </c>
      <c r="J101" s="3" t="s">
        <v>238</v>
      </c>
      <c r="K101" s="3" t="s">
        <v>148</v>
      </c>
      <c r="L101" s="3" t="s">
        <v>149</v>
      </c>
      <c r="M101" s="3" t="s">
        <v>150</v>
      </c>
      <c r="N101" s="3" t="s">
        <v>151</v>
      </c>
      <c r="O101" s="3">
        <f t="shared" si="3"/>
        <v>540</v>
      </c>
      <c r="P101" s="3">
        <f t="shared" si="4"/>
        <v>4</v>
      </c>
      <c r="Q101" s="3"/>
    </row>
    <row r="102" spans="1:17">
      <c r="A102" s="6">
        <v>99</v>
      </c>
      <c r="B102" s="6">
        <v>950092</v>
      </c>
      <c r="C102" s="6" t="s">
        <v>235</v>
      </c>
      <c r="D102" s="6">
        <v>3</v>
      </c>
      <c r="E102" s="6">
        <v>3</v>
      </c>
      <c r="F102" s="6">
        <v>4</v>
      </c>
      <c r="G102" s="6" t="s">
        <v>236</v>
      </c>
      <c r="H102" s="6" t="s">
        <v>246</v>
      </c>
      <c r="I102" s="6">
        <v>21</v>
      </c>
      <c r="J102" s="3" t="s">
        <v>238</v>
      </c>
      <c r="K102" s="3" t="s">
        <v>148</v>
      </c>
      <c r="L102" s="3" t="s">
        <v>149</v>
      </c>
      <c r="M102" s="3" t="s">
        <v>150</v>
      </c>
      <c r="N102" s="3" t="s">
        <v>151</v>
      </c>
      <c r="O102" s="3">
        <f t="shared" si="3"/>
        <v>1380</v>
      </c>
      <c r="P102" s="3">
        <f t="shared" si="4"/>
        <v>8</v>
      </c>
      <c r="Q102" s="3"/>
    </row>
    <row r="103" spans="1:17">
      <c r="A103" s="6">
        <v>100</v>
      </c>
      <c r="B103" s="6">
        <v>970085</v>
      </c>
      <c r="C103" s="6" t="s">
        <v>235</v>
      </c>
      <c r="D103" s="6">
        <v>1</v>
      </c>
      <c r="E103" s="6">
        <v>1</v>
      </c>
      <c r="F103" s="6">
        <v>2</v>
      </c>
      <c r="G103" s="6" t="s">
        <v>236</v>
      </c>
      <c r="H103" s="6" t="s">
        <v>237</v>
      </c>
      <c r="I103" s="6">
        <v>19</v>
      </c>
      <c r="J103" s="3" t="s">
        <v>238</v>
      </c>
      <c r="K103" s="3" t="s">
        <v>148</v>
      </c>
      <c r="L103" s="3" t="s">
        <v>149</v>
      </c>
      <c r="M103" s="3" t="s">
        <v>150</v>
      </c>
      <c r="N103" s="3" t="s">
        <v>151</v>
      </c>
      <c r="O103" s="3">
        <f t="shared" si="3"/>
        <v>220</v>
      </c>
      <c r="P103" s="3">
        <f t="shared" si="4"/>
        <v>2</v>
      </c>
      <c r="Q103" s="3"/>
    </row>
    <row r="104" spans="1:17">
      <c r="A104" s="6">
        <v>101</v>
      </c>
      <c r="B104" s="6">
        <v>970085</v>
      </c>
      <c r="C104" s="6" t="s">
        <v>235</v>
      </c>
      <c r="D104" s="6">
        <v>2</v>
      </c>
      <c r="E104" s="6">
        <v>2</v>
      </c>
      <c r="F104" s="6">
        <v>3</v>
      </c>
      <c r="G104" s="6" t="s">
        <v>236</v>
      </c>
      <c r="H104" s="6" t="s">
        <v>239</v>
      </c>
      <c r="I104" s="6">
        <v>20</v>
      </c>
      <c r="J104" s="3" t="s">
        <v>238</v>
      </c>
      <c r="K104" s="3" t="s">
        <v>148</v>
      </c>
      <c r="L104" s="3" t="s">
        <v>149</v>
      </c>
      <c r="M104" s="3" t="s">
        <v>150</v>
      </c>
      <c r="N104" s="3" t="s">
        <v>151</v>
      </c>
      <c r="O104" s="3">
        <f t="shared" si="3"/>
        <v>540</v>
      </c>
      <c r="P104" s="3">
        <f t="shared" si="4"/>
        <v>4</v>
      </c>
      <c r="Q104" s="3"/>
    </row>
    <row r="105" spans="1:17">
      <c r="A105" s="6">
        <v>102</v>
      </c>
      <c r="B105" s="6">
        <v>970085</v>
      </c>
      <c r="C105" s="6" t="s">
        <v>235</v>
      </c>
      <c r="D105" s="6">
        <v>3</v>
      </c>
      <c r="E105" s="6">
        <v>3</v>
      </c>
      <c r="F105" s="6">
        <v>4</v>
      </c>
      <c r="G105" s="6" t="s">
        <v>236</v>
      </c>
      <c r="H105" s="6" t="s">
        <v>246</v>
      </c>
      <c r="I105" s="6">
        <v>21</v>
      </c>
      <c r="J105" s="3" t="s">
        <v>238</v>
      </c>
      <c r="K105" s="3" t="s">
        <v>148</v>
      </c>
      <c r="L105" s="3" t="s">
        <v>149</v>
      </c>
      <c r="M105" s="3" t="s">
        <v>150</v>
      </c>
      <c r="N105" s="3" t="s">
        <v>151</v>
      </c>
      <c r="O105" s="3">
        <f t="shared" si="3"/>
        <v>1380</v>
      </c>
      <c r="P105" s="3">
        <f t="shared" si="4"/>
        <v>8</v>
      </c>
      <c r="Q105" s="3"/>
    </row>
    <row r="106" spans="1:17">
      <c r="A106" s="6">
        <v>103</v>
      </c>
      <c r="B106" s="6">
        <v>970112</v>
      </c>
      <c r="C106" s="6" t="s">
        <v>235</v>
      </c>
      <c r="D106" s="6">
        <v>1</v>
      </c>
      <c r="E106" s="6">
        <v>1</v>
      </c>
      <c r="F106" s="6">
        <v>2</v>
      </c>
      <c r="G106" s="6" t="s">
        <v>236</v>
      </c>
      <c r="H106" s="6" t="s">
        <v>237</v>
      </c>
      <c r="I106" s="6">
        <v>19</v>
      </c>
      <c r="J106" s="3" t="s">
        <v>238</v>
      </c>
      <c r="K106" s="3" t="s">
        <v>148</v>
      </c>
      <c r="L106" s="3" t="s">
        <v>149</v>
      </c>
      <c r="M106" s="3" t="s">
        <v>150</v>
      </c>
      <c r="N106" s="3" t="s">
        <v>151</v>
      </c>
      <c r="O106" s="3">
        <f t="shared" si="3"/>
        <v>220</v>
      </c>
      <c r="P106" s="3">
        <f t="shared" si="4"/>
        <v>2</v>
      </c>
      <c r="Q106" s="3"/>
    </row>
    <row r="107" spans="1:17">
      <c r="A107" s="6">
        <v>104</v>
      </c>
      <c r="B107" s="6">
        <v>970112</v>
      </c>
      <c r="C107" s="6" t="s">
        <v>235</v>
      </c>
      <c r="D107" s="6">
        <v>2</v>
      </c>
      <c r="E107" s="6">
        <v>2</v>
      </c>
      <c r="F107" s="6">
        <v>3</v>
      </c>
      <c r="G107" s="6" t="s">
        <v>236</v>
      </c>
      <c r="H107" s="6" t="s">
        <v>239</v>
      </c>
      <c r="I107" s="6">
        <v>20</v>
      </c>
      <c r="J107" s="3" t="s">
        <v>238</v>
      </c>
      <c r="K107" s="3" t="s">
        <v>148</v>
      </c>
      <c r="L107" s="3" t="s">
        <v>149</v>
      </c>
      <c r="M107" s="3" t="s">
        <v>150</v>
      </c>
      <c r="N107" s="3" t="s">
        <v>151</v>
      </c>
      <c r="O107" s="3">
        <f t="shared" si="3"/>
        <v>540</v>
      </c>
      <c r="P107" s="3">
        <f t="shared" si="4"/>
        <v>4</v>
      </c>
      <c r="Q107" s="3"/>
    </row>
    <row r="108" spans="1:17">
      <c r="A108" s="6">
        <v>105</v>
      </c>
      <c r="B108" s="6">
        <v>970112</v>
      </c>
      <c r="C108" s="6" t="s">
        <v>235</v>
      </c>
      <c r="D108" s="6">
        <v>3</v>
      </c>
      <c r="E108" s="6">
        <v>3</v>
      </c>
      <c r="F108" s="6">
        <v>4</v>
      </c>
      <c r="G108" s="6" t="s">
        <v>236</v>
      </c>
      <c r="H108" s="6" t="s">
        <v>246</v>
      </c>
      <c r="I108" s="6">
        <v>21</v>
      </c>
      <c r="J108" s="3" t="s">
        <v>238</v>
      </c>
      <c r="K108" s="3" t="s">
        <v>148</v>
      </c>
      <c r="L108" s="3" t="s">
        <v>149</v>
      </c>
      <c r="M108" s="3" t="s">
        <v>150</v>
      </c>
      <c r="N108" s="3" t="s">
        <v>151</v>
      </c>
      <c r="O108" s="3">
        <f t="shared" si="3"/>
        <v>1380</v>
      </c>
      <c r="P108" s="3">
        <f t="shared" si="4"/>
        <v>8</v>
      </c>
      <c r="Q108" s="3"/>
    </row>
    <row r="109" spans="1:17">
      <c r="A109" s="6">
        <v>106</v>
      </c>
      <c r="B109" s="6">
        <v>970133</v>
      </c>
      <c r="C109" s="6" t="s">
        <v>235</v>
      </c>
      <c r="D109" s="6">
        <v>1</v>
      </c>
      <c r="E109" s="6">
        <v>1</v>
      </c>
      <c r="F109" s="6">
        <v>1</v>
      </c>
      <c r="G109" s="6" t="s">
        <v>236</v>
      </c>
      <c r="H109" s="6" t="s">
        <v>237</v>
      </c>
      <c r="I109" s="6">
        <v>19</v>
      </c>
      <c r="J109" s="3" t="s">
        <v>238</v>
      </c>
      <c r="K109" s="3" t="s">
        <v>148</v>
      </c>
      <c r="L109" s="3" t="s">
        <v>149</v>
      </c>
      <c r="M109" s="3" t="s">
        <v>150</v>
      </c>
      <c r="N109" s="3" t="s">
        <v>151</v>
      </c>
      <c r="O109" s="3">
        <f t="shared" si="3"/>
        <v>50</v>
      </c>
      <c r="P109" s="3">
        <f t="shared" si="4"/>
        <v>1</v>
      </c>
      <c r="Q109" s="3"/>
    </row>
    <row r="110" spans="1:17">
      <c r="A110" s="6">
        <v>107</v>
      </c>
      <c r="B110" s="6">
        <v>970133</v>
      </c>
      <c r="C110" s="6" t="s">
        <v>235</v>
      </c>
      <c r="D110" s="6">
        <v>2</v>
      </c>
      <c r="E110" s="6">
        <v>2</v>
      </c>
      <c r="F110" s="6">
        <v>1</v>
      </c>
      <c r="G110" s="6" t="s">
        <v>236</v>
      </c>
      <c r="H110" s="6" t="s">
        <v>237</v>
      </c>
      <c r="I110" s="6">
        <v>20</v>
      </c>
      <c r="J110" s="3" t="s">
        <v>238</v>
      </c>
      <c r="K110" s="3" t="s">
        <v>148</v>
      </c>
      <c r="L110" s="3" t="s">
        <v>149</v>
      </c>
      <c r="M110" s="3" t="s">
        <v>150</v>
      </c>
      <c r="N110" s="3" t="s">
        <v>151</v>
      </c>
      <c r="O110" s="3">
        <f t="shared" si="3"/>
        <v>50</v>
      </c>
      <c r="P110" s="3">
        <f t="shared" si="4"/>
        <v>1</v>
      </c>
      <c r="Q110" s="3"/>
    </row>
    <row r="111" spans="1:17">
      <c r="A111" s="6">
        <v>108</v>
      </c>
      <c r="B111" s="6">
        <v>970133</v>
      </c>
      <c r="C111" s="6" t="s">
        <v>235</v>
      </c>
      <c r="D111" s="6">
        <v>3</v>
      </c>
      <c r="E111" s="6">
        <v>3</v>
      </c>
      <c r="F111" s="6">
        <v>1</v>
      </c>
      <c r="G111" s="6" t="s">
        <v>236</v>
      </c>
      <c r="H111" s="6" t="s">
        <v>237</v>
      </c>
      <c r="I111" s="6">
        <v>21</v>
      </c>
      <c r="J111" s="3" t="s">
        <v>238</v>
      </c>
      <c r="K111" s="3" t="s">
        <v>148</v>
      </c>
      <c r="L111" s="3" t="s">
        <v>149</v>
      </c>
      <c r="M111" s="3" t="s">
        <v>150</v>
      </c>
      <c r="N111" s="3" t="s">
        <v>151</v>
      </c>
      <c r="O111" s="3">
        <f t="shared" si="3"/>
        <v>50</v>
      </c>
      <c r="P111" s="3">
        <f t="shared" si="4"/>
        <v>1</v>
      </c>
      <c r="Q111" s="3"/>
    </row>
    <row r="112" spans="1:17">
      <c r="A112" s="6">
        <v>109</v>
      </c>
      <c r="B112" s="6">
        <v>970139</v>
      </c>
      <c r="C112" s="6" t="s">
        <v>235</v>
      </c>
      <c r="D112" s="6">
        <v>1</v>
      </c>
      <c r="E112" s="6">
        <v>1</v>
      </c>
      <c r="F112" s="6">
        <v>1</v>
      </c>
      <c r="G112" s="6" t="s">
        <v>236</v>
      </c>
      <c r="H112" s="6" t="s">
        <v>237</v>
      </c>
      <c r="I112" s="6">
        <v>19</v>
      </c>
      <c r="J112" s="3" t="s">
        <v>238</v>
      </c>
      <c r="K112" s="3" t="s">
        <v>148</v>
      </c>
      <c r="L112" s="3" t="s">
        <v>149</v>
      </c>
      <c r="M112" s="3" t="s">
        <v>150</v>
      </c>
      <c r="N112" s="3" t="s">
        <v>151</v>
      </c>
      <c r="O112" s="3">
        <f t="shared" si="3"/>
        <v>50</v>
      </c>
      <c r="P112" s="3">
        <f t="shared" si="4"/>
        <v>1</v>
      </c>
      <c r="Q112" s="3"/>
    </row>
    <row r="113" spans="1:17">
      <c r="A113" s="6">
        <v>110</v>
      </c>
      <c r="B113" s="6">
        <v>970139</v>
      </c>
      <c r="C113" s="6" t="s">
        <v>235</v>
      </c>
      <c r="D113" s="6">
        <v>2</v>
      </c>
      <c r="E113" s="6">
        <v>2</v>
      </c>
      <c r="F113" s="6">
        <v>1</v>
      </c>
      <c r="G113" s="6" t="s">
        <v>236</v>
      </c>
      <c r="H113" s="6" t="s">
        <v>237</v>
      </c>
      <c r="I113" s="6">
        <v>20</v>
      </c>
      <c r="J113" s="3" t="s">
        <v>238</v>
      </c>
      <c r="K113" s="3" t="s">
        <v>148</v>
      </c>
      <c r="L113" s="3" t="s">
        <v>149</v>
      </c>
      <c r="M113" s="3" t="s">
        <v>150</v>
      </c>
      <c r="N113" s="3" t="s">
        <v>151</v>
      </c>
      <c r="O113" s="3">
        <f t="shared" si="3"/>
        <v>50</v>
      </c>
      <c r="P113" s="3">
        <f t="shared" si="4"/>
        <v>1</v>
      </c>
      <c r="Q113" s="3"/>
    </row>
    <row r="114" spans="1:17">
      <c r="A114" s="6">
        <v>111</v>
      </c>
      <c r="B114" s="6">
        <v>970139</v>
      </c>
      <c r="C114" s="6" t="s">
        <v>235</v>
      </c>
      <c r="D114" s="6">
        <v>3</v>
      </c>
      <c r="E114" s="6">
        <v>3</v>
      </c>
      <c r="F114" s="6">
        <v>1</v>
      </c>
      <c r="G114" s="6" t="s">
        <v>236</v>
      </c>
      <c r="H114" s="6" t="s">
        <v>237</v>
      </c>
      <c r="I114" s="6">
        <v>21</v>
      </c>
      <c r="J114" s="3" t="s">
        <v>238</v>
      </c>
      <c r="K114" s="3" t="s">
        <v>148</v>
      </c>
      <c r="L114" s="3" t="s">
        <v>149</v>
      </c>
      <c r="M114" s="3" t="s">
        <v>150</v>
      </c>
      <c r="N114" s="3" t="s">
        <v>151</v>
      </c>
      <c r="O114" s="3">
        <f t="shared" si="3"/>
        <v>50</v>
      </c>
      <c r="P114" s="3">
        <f t="shared" si="4"/>
        <v>1</v>
      </c>
      <c r="Q114" s="3"/>
    </row>
    <row r="115" spans="1:17">
      <c r="A115" s="6">
        <v>112</v>
      </c>
      <c r="B115" s="6">
        <v>1010073</v>
      </c>
      <c r="C115" s="6" t="s">
        <v>235</v>
      </c>
      <c r="D115" s="6">
        <v>1</v>
      </c>
      <c r="E115" s="6">
        <v>1</v>
      </c>
      <c r="F115" s="6">
        <v>2</v>
      </c>
      <c r="G115" s="6" t="s">
        <v>236</v>
      </c>
      <c r="H115" s="6" t="s">
        <v>237</v>
      </c>
      <c r="I115" s="6">
        <v>19</v>
      </c>
      <c r="J115" s="3" t="s">
        <v>238</v>
      </c>
      <c r="K115" s="3" t="s">
        <v>148</v>
      </c>
      <c r="L115" s="3" t="s">
        <v>149</v>
      </c>
      <c r="M115" s="3" t="s">
        <v>150</v>
      </c>
      <c r="N115" s="3" t="s">
        <v>151</v>
      </c>
      <c r="O115" s="3">
        <f t="shared" si="3"/>
        <v>220</v>
      </c>
      <c r="P115" s="3">
        <f t="shared" si="4"/>
        <v>2</v>
      </c>
      <c r="Q115" s="3"/>
    </row>
    <row r="116" spans="1:17">
      <c r="A116" s="6">
        <v>113</v>
      </c>
      <c r="B116" s="6">
        <v>1010073</v>
      </c>
      <c r="C116" s="6" t="s">
        <v>235</v>
      </c>
      <c r="D116" s="6">
        <v>2</v>
      </c>
      <c r="E116" s="6">
        <v>2</v>
      </c>
      <c r="F116" s="6">
        <v>3</v>
      </c>
      <c r="G116" s="6" t="s">
        <v>236</v>
      </c>
      <c r="H116" s="6" t="s">
        <v>239</v>
      </c>
      <c r="I116" s="6">
        <v>20</v>
      </c>
      <c r="J116" s="3" t="s">
        <v>238</v>
      </c>
      <c r="K116" s="3" t="s">
        <v>148</v>
      </c>
      <c r="L116" s="3" t="s">
        <v>149</v>
      </c>
      <c r="M116" s="3" t="s">
        <v>150</v>
      </c>
      <c r="N116" s="3" t="s">
        <v>151</v>
      </c>
      <c r="O116" s="3">
        <f t="shared" si="3"/>
        <v>540</v>
      </c>
      <c r="P116" s="3">
        <f t="shared" si="4"/>
        <v>4</v>
      </c>
      <c r="Q116" s="3"/>
    </row>
    <row r="117" spans="1:17">
      <c r="A117" s="6">
        <v>114</v>
      </c>
      <c r="B117" s="6">
        <v>1010073</v>
      </c>
      <c r="C117" s="6" t="s">
        <v>235</v>
      </c>
      <c r="D117" s="6">
        <v>3</v>
      </c>
      <c r="E117" s="6">
        <v>3</v>
      </c>
      <c r="F117" s="6">
        <v>4</v>
      </c>
      <c r="G117" s="6" t="s">
        <v>236</v>
      </c>
      <c r="H117" s="6" t="s">
        <v>246</v>
      </c>
      <c r="I117" s="6">
        <v>21</v>
      </c>
      <c r="J117" s="3" t="s">
        <v>238</v>
      </c>
      <c r="K117" s="3" t="s">
        <v>148</v>
      </c>
      <c r="L117" s="3" t="s">
        <v>149</v>
      </c>
      <c r="M117" s="3" t="s">
        <v>150</v>
      </c>
      <c r="N117" s="3" t="s">
        <v>151</v>
      </c>
      <c r="O117" s="3">
        <f t="shared" si="3"/>
        <v>1380</v>
      </c>
      <c r="P117" s="3">
        <f t="shared" si="4"/>
        <v>8</v>
      </c>
      <c r="Q117" s="3"/>
    </row>
    <row r="118" spans="1:17">
      <c r="A118" s="6">
        <v>115</v>
      </c>
      <c r="B118" s="6">
        <v>1010147</v>
      </c>
      <c r="C118" s="6" t="s">
        <v>235</v>
      </c>
      <c r="D118" s="6">
        <v>1</v>
      </c>
      <c r="E118" s="6">
        <v>1</v>
      </c>
      <c r="F118" s="6">
        <v>1</v>
      </c>
      <c r="G118" s="6" t="s">
        <v>236</v>
      </c>
      <c r="H118" s="6" t="s">
        <v>237</v>
      </c>
      <c r="I118" s="6">
        <v>19</v>
      </c>
      <c r="J118" s="3" t="s">
        <v>238</v>
      </c>
      <c r="K118" s="3" t="s">
        <v>148</v>
      </c>
      <c r="L118" s="3" t="s">
        <v>149</v>
      </c>
      <c r="M118" s="3" t="s">
        <v>150</v>
      </c>
      <c r="N118" s="3" t="s">
        <v>151</v>
      </c>
      <c r="O118" s="3">
        <f t="shared" si="3"/>
        <v>50</v>
      </c>
      <c r="P118" s="3">
        <f t="shared" si="4"/>
        <v>1</v>
      </c>
      <c r="Q118" s="3"/>
    </row>
    <row r="119" spans="1:17">
      <c r="A119" s="6">
        <v>116</v>
      </c>
      <c r="B119" s="6">
        <v>1010147</v>
      </c>
      <c r="C119" s="6" t="s">
        <v>235</v>
      </c>
      <c r="D119" s="6">
        <v>2</v>
      </c>
      <c r="E119" s="6">
        <v>2</v>
      </c>
      <c r="F119" s="6">
        <v>1</v>
      </c>
      <c r="G119" s="6" t="s">
        <v>236</v>
      </c>
      <c r="H119" s="6" t="s">
        <v>237</v>
      </c>
      <c r="I119" s="6">
        <v>20</v>
      </c>
      <c r="J119" s="3" t="s">
        <v>238</v>
      </c>
      <c r="K119" s="3" t="s">
        <v>148</v>
      </c>
      <c r="L119" s="3" t="s">
        <v>149</v>
      </c>
      <c r="M119" s="3" t="s">
        <v>150</v>
      </c>
      <c r="N119" s="3" t="s">
        <v>151</v>
      </c>
      <c r="O119" s="3">
        <f t="shared" si="3"/>
        <v>50</v>
      </c>
      <c r="P119" s="3">
        <f t="shared" si="4"/>
        <v>1</v>
      </c>
      <c r="Q119" s="3"/>
    </row>
    <row r="120" spans="1:17">
      <c r="A120" s="6">
        <v>117</v>
      </c>
      <c r="B120" s="6">
        <v>1010147</v>
      </c>
      <c r="C120" s="6" t="s">
        <v>235</v>
      </c>
      <c r="D120" s="6">
        <v>3</v>
      </c>
      <c r="E120" s="6">
        <v>3</v>
      </c>
      <c r="F120" s="6">
        <v>1</v>
      </c>
      <c r="G120" s="6" t="s">
        <v>236</v>
      </c>
      <c r="H120" s="6" t="s">
        <v>237</v>
      </c>
      <c r="I120" s="6">
        <v>21</v>
      </c>
      <c r="J120" s="3" t="s">
        <v>238</v>
      </c>
      <c r="K120" s="3" t="s">
        <v>148</v>
      </c>
      <c r="L120" s="3" t="s">
        <v>149</v>
      </c>
      <c r="M120" s="3" t="s">
        <v>150</v>
      </c>
      <c r="N120" s="3" t="s">
        <v>151</v>
      </c>
      <c r="O120" s="3">
        <f t="shared" si="3"/>
        <v>50</v>
      </c>
      <c r="P120" s="3">
        <f t="shared" si="4"/>
        <v>1</v>
      </c>
      <c r="Q120" s="3"/>
    </row>
    <row r="121" spans="1:17">
      <c r="A121" s="6">
        <v>118</v>
      </c>
      <c r="B121" s="6">
        <v>1050142</v>
      </c>
      <c r="C121" s="6" t="s">
        <v>235</v>
      </c>
      <c r="D121" s="6">
        <v>1</v>
      </c>
      <c r="E121" s="6">
        <v>1</v>
      </c>
      <c r="F121" s="6">
        <v>1</v>
      </c>
      <c r="G121" s="6" t="s">
        <v>236</v>
      </c>
      <c r="H121" s="6" t="s">
        <v>237</v>
      </c>
      <c r="I121" s="6">
        <v>19</v>
      </c>
      <c r="J121" s="3" t="s">
        <v>238</v>
      </c>
      <c r="K121" s="3" t="s">
        <v>148</v>
      </c>
      <c r="L121" s="3" t="s">
        <v>149</v>
      </c>
      <c r="M121" s="3" t="s">
        <v>150</v>
      </c>
      <c r="N121" s="3" t="s">
        <v>151</v>
      </c>
      <c r="O121" s="3">
        <f t="shared" si="3"/>
        <v>50</v>
      </c>
      <c r="P121" s="3">
        <f t="shared" si="4"/>
        <v>1</v>
      </c>
      <c r="Q121" s="3"/>
    </row>
    <row r="122" spans="1:17">
      <c r="A122" s="6">
        <v>119</v>
      </c>
      <c r="B122" s="6">
        <v>1050142</v>
      </c>
      <c r="C122" s="6" t="s">
        <v>235</v>
      </c>
      <c r="D122" s="6">
        <v>2</v>
      </c>
      <c r="E122" s="6">
        <v>2</v>
      </c>
      <c r="F122" s="6">
        <v>1</v>
      </c>
      <c r="G122" s="6" t="s">
        <v>236</v>
      </c>
      <c r="H122" s="6" t="s">
        <v>237</v>
      </c>
      <c r="I122" s="6">
        <v>20</v>
      </c>
      <c r="J122" s="3" t="s">
        <v>238</v>
      </c>
      <c r="K122" s="3" t="s">
        <v>148</v>
      </c>
      <c r="L122" s="3" t="s">
        <v>149</v>
      </c>
      <c r="M122" s="3" t="s">
        <v>150</v>
      </c>
      <c r="N122" s="3" t="s">
        <v>151</v>
      </c>
      <c r="O122" s="3">
        <f t="shared" si="3"/>
        <v>50</v>
      </c>
      <c r="P122" s="3">
        <f t="shared" si="4"/>
        <v>1</v>
      </c>
      <c r="Q122" s="3"/>
    </row>
    <row r="123" spans="1:17">
      <c r="A123" s="6">
        <v>120</v>
      </c>
      <c r="B123" s="6">
        <v>1050142</v>
      </c>
      <c r="C123" s="6" t="s">
        <v>235</v>
      </c>
      <c r="D123" s="6">
        <v>3</v>
      </c>
      <c r="E123" s="6">
        <v>3</v>
      </c>
      <c r="F123" s="6">
        <v>1</v>
      </c>
      <c r="G123" s="6" t="s">
        <v>236</v>
      </c>
      <c r="H123" s="6" t="s">
        <v>237</v>
      </c>
      <c r="I123" s="6">
        <v>21</v>
      </c>
      <c r="J123" s="3" t="s">
        <v>238</v>
      </c>
      <c r="K123" s="3" t="s">
        <v>148</v>
      </c>
      <c r="L123" s="3" t="s">
        <v>149</v>
      </c>
      <c r="M123" s="3" t="s">
        <v>150</v>
      </c>
      <c r="N123" s="3" t="s">
        <v>151</v>
      </c>
      <c r="O123" s="3">
        <f t="shared" si="3"/>
        <v>50</v>
      </c>
      <c r="P123" s="3">
        <f t="shared" si="4"/>
        <v>1</v>
      </c>
      <c r="Q123" s="3"/>
    </row>
    <row r="124" spans="1:17">
      <c r="A124" s="6">
        <v>121</v>
      </c>
      <c r="B124" s="6">
        <v>1110068</v>
      </c>
      <c r="C124" s="6" t="s">
        <v>235</v>
      </c>
      <c r="D124" s="6">
        <v>1</v>
      </c>
      <c r="E124" s="6">
        <v>1</v>
      </c>
      <c r="F124" s="6">
        <v>2</v>
      </c>
      <c r="G124" s="6" t="s">
        <v>236</v>
      </c>
      <c r="H124" s="6" t="s">
        <v>237</v>
      </c>
      <c r="I124" s="6">
        <v>19</v>
      </c>
      <c r="J124" s="3" t="s">
        <v>238</v>
      </c>
      <c r="K124" s="3" t="s">
        <v>148</v>
      </c>
      <c r="L124" s="3" t="s">
        <v>149</v>
      </c>
      <c r="M124" s="3" t="s">
        <v>150</v>
      </c>
      <c r="N124" s="3" t="s">
        <v>151</v>
      </c>
      <c r="O124" s="3">
        <f t="shared" si="3"/>
        <v>220</v>
      </c>
      <c r="P124" s="3">
        <f t="shared" si="4"/>
        <v>2</v>
      </c>
      <c r="Q124" s="3"/>
    </row>
    <row r="125" spans="1:17">
      <c r="A125" s="6">
        <v>122</v>
      </c>
      <c r="B125" s="6">
        <v>1110068</v>
      </c>
      <c r="C125" s="6" t="s">
        <v>235</v>
      </c>
      <c r="D125" s="6">
        <v>2</v>
      </c>
      <c r="E125" s="6">
        <v>2</v>
      </c>
      <c r="F125" s="6">
        <v>3</v>
      </c>
      <c r="G125" s="6" t="s">
        <v>236</v>
      </c>
      <c r="H125" s="6" t="s">
        <v>239</v>
      </c>
      <c r="I125" s="6">
        <v>20</v>
      </c>
      <c r="J125" s="3" t="s">
        <v>238</v>
      </c>
      <c r="K125" s="3" t="s">
        <v>148</v>
      </c>
      <c r="L125" s="3" t="s">
        <v>149</v>
      </c>
      <c r="M125" s="3" t="s">
        <v>150</v>
      </c>
      <c r="N125" s="3" t="s">
        <v>151</v>
      </c>
      <c r="O125" s="3">
        <f t="shared" si="3"/>
        <v>540</v>
      </c>
      <c r="P125" s="3">
        <f t="shared" si="4"/>
        <v>4</v>
      </c>
      <c r="Q125" s="3"/>
    </row>
    <row r="126" spans="1:17">
      <c r="A126" s="6">
        <v>123</v>
      </c>
      <c r="B126" s="6">
        <v>1110068</v>
      </c>
      <c r="C126" s="6" t="s">
        <v>235</v>
      </c>
      <c r="D126" s="6">
        <v>3</v>
      </c>
      <c r="E126" s="6">
        <v>3</v>
      </c>
      <c r="F126" s="6">
        <v>4</v>
      </c>
      <c r="G126" s="6" t="s">
        <v>236</v>
      </c>
      <c r="H126" s="6" t="s">
        <v>246</v>
      </c>
      <c r="I126" s="6">
        <v>21</v>
      </c>
      <c r="J126" s="3" t="s">
        <v>238</v>
      </c>
      <c r="K126" s="3" t="s">
        <v>148</v>
      </c>
      <c r="L126" s="3" t="s">
        <v>149</v>
      </c>
      <c r="M126" s="3" t="s">
        <v>150</v>
      </c>
      <c r="N126" s="3" t="s">
        <v>151</v>
      </c>
      <c r="O126" s="3">
        <f t="shared" si="3"/>
        <v>1380</v>
      </c>
      <c r="P126" s="3">
        <f t="shared" si="4"/>
        <v>8</v>
      </c>
      <c r="Q126" s="3"/>
    </row>
    <row r="127" spans="1:17">
      <c r="A127" s="6">
        <v>124</v>
      </c>
      <c r="B127" s="6">
        <v>1120091</v>
      </c>
      <c r="C127" s="6" t="s">
        <v>235</v>
      </c>
      <c r="D127" s="6">
        <v>1</v>
      </c>
      <c r="E127" s="6">
        <v>1</v>
      </c>
      <c r="F127" s="6">
        <v>2</v>
      </c>
      <c r="G127" s="6" t="s">
        <v>236</v>
      </c>
      <c r="H127" s="6" t="s">
        <v>237</v>
      </c>
      <c r="I127" s="6">
        <v>19</v>
      </c>
      <c r="J127" s="3" t="s">
        <v>238</v>
      </c>
      <c r="K127" s="3" t="s">
        <v>148</v>
      </c>
      <c r="L127" s="3" t="s">
        <v>149</v>
      </c>
      <c r="M127" s="3" t="s">
        <v>150</v>
      </c>
      <c r="N127" s="3" t="s">
        <v>151</v>
      </c>
      <c r="O127" s="3">
        <f t="shared" si="3"/>
        <v>220</v>
      </c>
      <c r="P127" s="3">
        <f t="shared" si="4"/>
        <v>2</v>
      </c>
      <c r="Q127" s="3"/>
    </row>
    <row r="128" spans="1:17">
      <c r="A128" s="6">
        <v>125</v>
      </c>
      <c r="B128" s="6">
        <v>1120091</v>
      </c>
      <c r="C128" s="6" t="s">
        <v>235</v>
      </c>
      <c r="D128" s="6">
        <v>2</v>
      </c>
      <c r="E128" s="6">
        <v>2</v>
      </c>
      <c r="F128" s="6">
        <v>3</v>
      </c>
      <c r="G128" s="6" t="s">
        <v>236</v>
      </c>
      <c r="H128" s="6" t="s">
        <v>239</v>
      </c>
      <c r="I128" s="6">
        <v>20</v>
      </c>
      <c r="J128" s="3" t="s">
        <v>238</v>
      </c>
      <c r="K128" s="3" t="s">
        <v>148</v>
      </c>
      <c r="L128" s="3" t="s">
        <v>149</v>
      </c>
      <c r="M128" s="3" t="s">
        <v>150</v>
      </c>
      <c r="N128" s="3" t="s">
        <v>151</v>
      </c>
      <c r="O128" s="3">
        <f t="shared" si="3"/>
        <v>540</v>
      </c>
      <c r="P128" s="3">
        <f t="shared" si="4"/>
        <v>4</v>
      </c>
      <c r="Q128" s="3"/>
    </row>
    <row r="129" spans="1:17">
      <c r="A129" s="6">
        <v>126</v>
      </c>
      <c r="B129" s="6">
        <v>1120091</v>
      </c>
      <c r="C129" s="6" t="s">
        <v>235</v>
      </c>
      <c r="D129" s="6">
        <v>3</v>
      </c>
      <c r="E129" s="6">
        <v>3</v>
      </c>
      <c r="F129" s="6">
        <v>4</v>
      </c>
      <c r="G129" s="6" t="s">
        <v>236</v>
      </c>
      <c r="H129" s="6" t="s">
        <v>246</v>
      </c>
      <c r="I129" s="6">
        <v>21</v>
      </c>
      <c r="J129" s="3" t="s">
        <v>238</v>
      </c>
      <c r="K129" s="3" t="s">
        <v>148</v>
      </c>
      <c r="L129" s="3" t="s">
        <v>149</v>
      </c>
      <c r="M129" s="3" t="s">
        <v>150</v>
      </c>
      <c r="N129" s="3" t="s">
        <v>151</v>
      </c>
      <c r="O129" s="3">
        <f t="shared" si="3"/>
        <v>1380</v>
      </c>
      <c r="P129" s="3">
        <f t="shared" si="4"/>
        <v>8</v>
      </c>
      <c r="Q129" s="3"/>
    </row>
    <row r="130" spans="1:17">
      <c r="A130" s="6">
        <v>127</v>
      </c>
      <c r="B130" s="6">
        <v>1240084</v>
      </c>
      <c r="C130" s="6" t="s">
        <v>235</v>
      </c>
      <c r="D130" s="6">
        <v>1</v>
      </c>
      <c r="E130" s="6">
        <v>1</v>
      </c>
      <c r="F130" s="6">
        <v>2</v>
      </c>
      <c r="G130" s="6" t="s">
        <v>236</v>
      </c>
      <c r="H130" s="6" t="s">
        <v>237</v>
      </c>
      <c r="I130" s="6">
        <v>19</v>
      </c>
      <c r="J130" s="3" t="s">
        <v>238</v>
      </c>
      <c r="K130" s="3" t="s">
        <v>148</v>
      </c>
      <c r="L130" s="3" t="s">
        <v>149</v>
      </c>
      <c r="M130" s="3" t="s">
        <v>150</v>
      </c>
      <c r="N130" s="3" t="s">
        <v>151</v>
      </c>
      <c r="O130" s="3">
        <f t="shared" si="3"/>
        <v>220</v>
      </c>
      <c r="P130" s="3">
        <f t="shared" si="4"/>
        <v>2</v>
      </c>
      <c r="Q130" s="3"/>
    </row>
    <row r="131" spans="1:17">
      <c r="A131" s="6">
        <v>128</v>
      </c>
      <c r="B131" s="6">
        <v>1240084</v>
      </c>
      <c r="C131" s="6" t="s">
        <v>235</v>
      </c>
      <c r="D131" s="6">
        <v>2</v>
      </c>
      <c r="E131" s="6">
        <v>2</v>
      </c>
      <c r="F131" s="6">
        <v>3</v>
      </c>
      <c r="G131" s="6" t="s">
        <v>236</v>
      </c>
      <c r="H131" s="6" t="s">
        <v>239</v>
      </c>
      <c r="I131" s="6">
        <v>20</v>
      </c>
      <c r="J131" s="3" t="s">
        <v>238</v>
      </c>
      <c r="K131" s="3" t="s">
        <v>148</v>
      </c>
      <c r="L131" s="3" t="s">
        <v>149</v>
      </c>
      <c r="M131" s="3" t="s">
        <v>150</v>
      </c>
      <c r="N131" s="3" t="s">
        <v>151</v>
      </c>
      <c r="O131" s="3">
        <f t="shared" si="3"/>
        <v>540</v>
      </c>
      <c r="P131" s="3">
        <f t="shared" si="4"/>
        <v>4</v>
      </c>
      <c r="Q131" s="3"/>
    </row>
    <row r="132" spans="1:17">
      <c r="A132" s="6">
        <v>129</v>
      </c>
      <c r="B132" s="6">
        <v>1240084</v>
      </c>
      <c r="C132" s="6" t="s">
        <v>235</v>
      </c>
      <c r="D132" s="6">
        <v>3</v>
      </c>
      <c r="E132" s="6">
        <v>3</v>
      </c>
      <c r="F132" s="6">
        <v>4</v>
      </c>
      <c r="G132" s="6" t="s">
        <v>236</v>
      </c>
      <c r="H132" s="6" t="s">
        <v>246</v>
      </c>
      <c r="I132" s="6">
        <v>21</v>
      </c>
      <c r="J132" s="3" t="s">
        <v>238</v>
      </c>
      <c r="K132" s="3" t="s">
        <v>148</v>
      </c>
      <c r="L132" s="3" t="s">
        <v>149</v>
      </c>
      <c r="M132" s="3" t="s">
        <v>150</v>
      </c>
      <c r="N132" s="3" t="s">
        <v>151</v>
      </c>
      <c r="O132" s="3">
        <f t="shared" si="3"/>
        <v>1380</v>
      </c>
      <c r="P132" s="3">
        <f t="shared" si="4"/>
        <v>8</v>
      </c>
      <c r="Q132" s="3"/>
    </row>
    <row r="133" spans="1:17">
      <c r="A133" s="6">
        <v>130</v>
      </c>
      <c r="B133" s="6">
        <v>1290088</v>
      </c>
      <c r="C133" s="6" t="s">
        <v>235</v>
      </c>
      <c r="D133" s="6">
        <v>1</v>
      </c>
      <c r="E133" s="6">
        <v>1</v>
      </c>
      <c r="F133" s="6">
        <v>1</v>
      </c>
      <c r="G133" s="6" t="s">
        <v>236</v>
      </c>
      <c r="H133" s="6" t="s">
        <v>237</v>
      </c>
      <c r="I133" s="6">
        <v>19</v>
      </c>
      <c r="J133" s="3" t="s">
        <v>238</v>
      </c>
      <c r="K133" s="3" t="s">
        <v>148</v>
      </c>
      <c r="L133" s="3" t="s">
        <v>149</v>
      </c>
      <c r="M133" s="3" t="s">
        <v>150</v>
      </c>
      <c r="N133" s="3" t="s">
        <v>151</v>
      </c>
      <c r="O133" s="3">
        <f t="shared" ref="O133:O147" si="5">VLOOKUP($F133,$V$14:$Z$30,2,FALSE)</f>
        <v>50</v>
      </c>
      <c r="P133" s="3">
        <f t="shared" ref="P133:P147" si="6">VLOOKUP($F133,$AB$14:$AC$29,2,FALSE)</f>
        <v>1</v>
      </c>
      <c r="Q133" s="3"/>
    </row>
    <row r="134" spans="1:17">
      <c r="A134" s="6">
        <v>131</v>
      </c>
      <c r="B134" s="6">
        <v>1290088</v>
      </c>
      <c r="C134" s="6" t="s">
        <v>235</v>
      </c>
      <c r="D134" s="6">
        <v>2</v>
      </c>
      <c r="E134" s="6">
        <v>2</v>
      </c>
      <c r="F134" s="6">
        <v>2</v>
      </c>
      <c r="G134" s="6" t="s">
        <v>236</v>
      </c>
      <c r="H134" s="6" t="s">
        <v>239</v>
      </c>
      <c r="I134" s="6">
        <v>20</v>
      </c>
      <c r="J134" s="3" t="s">
        <v>238</v>
      </c>
      <c r="K134" s="3" t="s">
        <v>148</v>
      </c>
      <c r="L134" s="3" t="s">
        <v>149</v>
      </c>
      <c r="M134" s="3" t="s">
        <v>150</v>
      </c>
      <c r="N134" s="3" t="s">
        <v>151</v>
      </c>
      <c r="O134" s="3">
        <f t="shared" si="5"/>
        <v>220</v>
      </c>
      <c r="P134" s="3">
        <f t="shared" si="6"/>
        <v>2</v>
      </c>
      <c r="Q134" s="3"/>
    </row>
    <row r="135" spans="1:17">
      <c r="A135" s="6">
        <v>132</v>
      </c>
      <c r="B135" s="6">
        <v>1290088</v>
      </c>
      <c r="C135" s="6" t="s">
        <v>235</v>
      </c>
      <c r="D135" s="6">
        <v>3</v>
      </c>
      <c r="E135" s="6">
        <v>3</v>
      </c>
      <c r="F135" s="6">
        <v>3</v>
      </c>
      <c r="G135" s="6" t="s">
        <v>236</v>
      </c>
      <c r="H135" s="6" t="s">
        <v>246</v>
      </c>
      <c r="I135" s="6">
        <v>21</v>
      </c>
      <c r="J135" s="3" t="s">
        <v>238</v>
      </c>
      <c r="K135" s="3" t="s">
        <v>148</v>
      </c>
      <c r="L135" s="3" t="s">
        <v>149</v>
      </c>
      <c r="M135" s="3" t="s">
        <v>150</v>
      </c>
      <c r="N135" s="3" t="s">
        <v>151</v>
      </c>
      <c r="O135" s="3">
        <f t="shared" si="5"/>
        <v>540</v>
      </c>
      <c r="P135" s="3">
        <f t="shared" si="6"/>
        <v>4</v>
      </c>
      <c r="Q135" s="3"/>
    </row>
    <row r="136" spans="1:17">
      <c r="A136" s="6">
        <v>133</v>
      </c>
      <c r="B136" s="6">
        <v>1340094</v>
      </c>
      <c r="C136" s="6" t="s">
        <v>235</v>
      </c>
      <c r="D136" s="6">
        <v>1</v>
      </c>
      <c r="E136" s="6">
        <v>1</v>
      </c>
      <c r="F136" s="6">
        <v>1</v>
      </c>
      <c r="G136" s="6" t="s">
        <v>236</v>
      </c>
      <c r="H136" s="6" t="s">
        <v>237</v>
      </c>
      <c r="I136" s="6">
        <v>19</v>
      </c>
      <c r="J136" s="3" t="s">
        <v>238</v>
      </c>
      <c r="K136" s="3" t="s">
        <v>148</v>
      </c>
      <c r="L136" s="3" t="s">
        <v>149</v>
      </c>
      <c r="M136" s="3" t="s">
        <v>150</v>
      </c>
      <c r="N136" s="3" t="s">
        <v>151</v>
      </c>
      <c r="O136" s="3">
        <f t="shared" si="5"/>
        <v>50</v>
      </c>
      <c r="P136" s="3">
        <f t="shared" si="6"/>
        <v>1</v>
      </c>
      <c r="Q136" s="3"/>
    </row>
    <row r="137" spans="1:17">
      <c r="A137" s="6">
        <v>134</v>
      </c>
      <c r="B137" s="6">
        <v>1340094</v>
      </c>
      <c r="C137" s="6" t="s">
        <v>235</v>
      </c>
      <c r="D137" s="6">
        <v>2</v>
      </c>
      <c r="E137" s="6">
        <v>2</v>
      </c>
      <c r="F137" s="6">
        <v>1</v>
      </c>
      <c r="G137" s="6" t="s">
        <v>236</v>
      </c>
      <c r="H137" s="6" t="s">
        <v>237</v>
      </c>
      <c r="I137" s="6">
        <v>20</v>
      </c>
      <c r="J137" s="3" t="s">
        <v>238</v>
      </c>
      <c r="K137" s="3" t="s">
        <v>148</v>
      </c>
      <c r="L137" s="3" t="s">
        <v>149</v>
      </c>
      <c r="M137" s="3" t="s">
        <v>150</v>
      </c>
      <c r="N137" s="3" t="s">
        <v>151</v>
      </c>
      <c r="O137" s="3">
        <f t="shared" si="5"/>
        <v>50</v>
      </c>
      <c r="P137" s="3">
        <f t="shared" si="6"/>
        <v>1</v>
      </c>
      <c r="Q137" s="3"/>
    </row>
    <row r="138" spans="1:17">
      <c r="A138" s="6">
        <v>135</v>
      </c>
      <c r="B138" s="6">
        <v>1340094</v>
      </c>
      <c r="C138" s="6" t="s">
        <v>235</v>
      </c>
      <c r="D138" s="6">
        <v>3</v>
      </c>
      <c r="E138" s="6">
        <v>3</v>
      </c>
      <c r="F138" s="6">
        <v>1</v>
      </c>
      <c r="G138" s="6" t="s">
        <v>236</v>
      </c>
      <c r="H138" s="6" t="s">
        <v>237</v>
      </c>
      <c r="I138" s="6">
        <v>21</v>
      </c>
      <c r="J138" s="3" t="s">
        <v>238</v>
      </c>
      <c r="K138" s="3" t="s">
        <v>148</v>
      </c>
      <c r="L138" s="3" t="s">
        <v>149</v>
      </c>
      <c r="M138" s="3" t="s">
        <v>150</v>
      </c>
      <c r="N138" s="3" t="s">
        <v>151</v>
      </c>
      <c r="O138" s="3">
        <f t="shared" si="5"/>
        <v>50</v>
      </c>
      <c r="P138" s="3">
        <f t="shared" si="6"/>
        <v>1</v>
      </c>
      <c r="Q138" s="3"/>
    </row>
    <row r="139" spans="1:17">
      <c r="A139" s="6">
        <v>136</v>
      </c>
      <c r="B139" s="6">
        <v>1380100</v>
      </c>
      <c r="C139" s="6" t="s">
        <v>235</v>
      </c>
      <c r="D139" s="6">
        <v>1</v>
      </c>
      <c r="E139" s="6">
        <v>1</v>
      </c>
      <c r="F139" s="6">
        <v>1</v>
      </c>
      <c r="G139" s="6" t="s">
        <v>236</v>
      </c>
      <c r="H139" s="6" t="s">
        <v>237</v>
      </c>
      <c r="I139" s="6">
        <v>19</v>
      </c>
      <c r="J139" s="3" t="s">
        <v>238</v>
      </c>
      <c r="K139" s="3" t="s">
        <v>148</v>
      </c>
      <c r="L139" s="3" t="s">
        <v>149</v>
      </c>
      <c r="M139" s="3" t="s">
        <v>150</v>
      </c>
      <c r="N139" s="3" t="s">
        <v>151</v>
      </c>
      <c r="O139" s="3">
        <f t="shared" si="5"/>
        <v>50</v>
      </c>
      <c r="P139" s="3">
        <f t="shared" si="6"/>
        <v>1</v>
      </c>
      <c r="Q139" s="3"/>
    </row>
    <row r="140" spans="1:17">
      <c r="A140" s="6">
        <v>137</v>
      </c>
      <c r="B140" s="6">
        <v>1380100</v>
      </c>
      <c r="C140" s="6" t="s">
        <v>235</v>
      </c>
      <c r="D140" s="6">
        <v>2</v>
      </c>
      <c r="E140" s="6">
        <v>2</v>
      </c>
      <c r="F140" s="6">
        <v>1</v>
      </c>
      <c r="G140" s="6" t="s">
        <v>236</v>
      </c>
      <c r="H140" s="6" t="s">
        <v>237</v>
      </c>
      <c r="I140" s="6">
        <v>20</v>
      </c>
      <c r="J140" s="3" t="s">
        <v>238</v>
      </c>
      <c r="K140" s="3" t="s">
        <v>148</v>
      </c>
      <c r="L140" s="3" t="s">
        <v>149</v>
      </c>
      <c r="M140" s="3" t="s">
        <v>150</v>
      </c>
      <c r="N140" s="3" t="s">
        <v>151</v>
      </c>
      <c r="O140" s="3">
        <f t="shared" si="5"/>
        <v>50</v>
      </c>
      <c r="P140" s="3">
        <f t="shared" si="6"/>
        <v>1</v>
      </c>
      <c r="Q140" s="3"/>
    </row>
    <row r="141" spans="1:17">
      <c r="A141" s="6">
        <v>138</v>
      </c>
      <c r="B141" s="6">
        <v>1380100</v>
      </c>
      <c r="C141" s="6" t="s">
        <v>235</v>
      </c>
      <c r="D141" s="6">
        <v>3</v>
      </c>
      <c r="E141" s="6">
        <v>3</v>
      </c>
      <c r="F141" s="6">
        <v>1</v>
      </c>
      <c r="G141" s="6" t="s">
        <v>236</v>
      </c>
      <c r="H141" s="6" t="s">
        <v>237</v>
      </c>
      <c r="I141" s="6">
        <v>21</v>
      </c>
      <c r="J141" s="3" t="s">
        <v>238</v>
      </c>
      <c r="K141" s="3" t="s">
        <v>148</v>
      </c>
      <c r="L141" s="3" t="s">
        <v>149</v>
      </c>
      <c r="M141" s="3" t="s">
        <v>150</v>
      </c>
      <c r="N141" s="3" t="s">
        <v>151</v>
      </c>
      <c r="O141" s="3">
        <f t="shared" si="5"/>
        <v>50</v>
      </c>
      <c r="P141" s="3">
        <f t="shared" si="6"/>
        <v>1</v>
      </c>
      <c r="Q141" s="3"/>
    </row>
    <row r="142" spans="1:17">
      <c r="A142" s="6">
        <v>139</v>
      </c>
      <c r="B142" s="6">
        <v>1450102</v>
      </c>
      <c r="C142" s="6" t="s">
        <v>235</v>
      </c>
      <c r="D142" s="6">
        <v>1</v>
      </c>
      <c r="E142" s="6">
        <v>1</v>
      </c>
      <c r="F142" s="6">
        <v>1</v>
      </c>
      <c r="G142" s="6" t="s">
        <v>236</v>
      </c>
      <c r="H142" s="6" t="s">
        <v>237</v>
      </c>
      <c r="I142" s="6">
        <v>19</v>
      </c>
      <c r="J142" s="3" t="s">
        <v>238</v>
      </c>
      <c r="K142" s="3" t="s">
        <v>148</v>
      </c>
      <c r="L142" s="3" t="s">
        <v>149</v>
      </c>
      <c r="M142" s="3" t="s">
        <v>150</v>
      </c>
      <c r="N142" s="3" t="s">
        <v>151</v>
      </c>
      <c r="O142" s="3">
        <f t="shared" si="5"/>
        <v>50</v>
      </c>
      <c r="P142" s="3">
        <f t="shared" si="6"/>
        <v>1</v>
      </c>
      <c r="Q142" s="3"/>
    </row>
    <row r="143" spans="1:17">
      <c r="A143" s="6">
        <v>140</v>
      </c>
      <c r="B143" s="6">
        <v>1450102</v>
      </c>
      <c r="C143" s="6" t="s">
        <v>235</v>
      </c>
      <c r="D143" s="6">
        <v>2</v>
      </c>
      <c r="E143" s="6">
        <v>2</v>
      </c>
      <c r="F143" s="6">
        <v>1</v>
      </c>
      <c r="G143" s="6" t="s">
        <v>236</v>
      </c>
      <c r="H143" s="6" t="s">
        <v>237</v>
      </c>
      <c r="I143" s="6">
        <v>20</v>
      </c>
      <c r="J143" s="3" t="s">
        <v>238</v>
      </c>
      <c r="K143" s="3" t="s">
        <v>148</v>
      </c>
      <c r="L143" s="3" t="s">
        <v>149</v>
      </c>
      <c r="M143" s="3" t="s">
        <v>150</v>
      </c>
      <c r="N143" s="3" t="s">
        <v>151</v>
      </c>
      <c r="O143" s="3">
        <f t="shared" si="5"/>
        <v>50</v>
      </c>
      <c r="P143" s="3">
        <f t="shared" si="6"/>
        <v>1</v>
      </c>
      <c r="Q143" s="3"/>
    </row>
    <row r="144" spans="1:17">
      <c r="A144" s="6">
        <v>141</v>
      </c>
      <c r="B144" s="6">
        <v>1450102</v>
      </c>
      <c r="C144" s="6" t="s">
        <v>235</v>
      </c>
      <c r="D144" s="6">
        <v>3</v>
      </c>
      <c r="E144" s="6">
        <v>3</v>
      </c>
      <c r="F144" s="6">
        <v>1</v>
      </c>
      <c r="G144" s="6" t="s">
        <v>236</v>
      </c>
      <c r="H144" s="6" t="s">
        <v>237</v>
      </c>
      <c r="I144" s="6">
        <v>21</v>
      </c>
      <c r="J144" s="3" t="s">
        <v>238</v>
      </c>
      <c r="K144" s="3" t="s">
        <v>148</v>
      </c>
      <c r="L144" s="3" t="s">
        <v>149</v>
      </c>
      <c r="M144" s="3" t="s">
        <v>150</v>
      </c>
      <c r="N144" s="3" t="s">
        <v>151</v>
      </c>
      <c r="O144" s="3">
        <f t="shared" si="5"/>
        <v>50</v>
      </c>
      <c r="P144" s="3">
        <f t="shared" si="6"/>
        <v>1</v>
      </c>
      <c r="Q144" s="3"/>
    </row>
    <row r="145" spans="1:17">
      <c r="A145" s="6">
        <v>142</v>
      </c>
      <c r="B145" s="6">
        <v>1450109</v>
      </c>
      <c r="C145" s="6" t="s">
        <v>235</v>
      </c>
      <c r="D145" s="6">
        <v>1</v>
      </c>
      <c r="E145" s="6">
        <v>1</v>
      </c>
      <c r="F145" s="6">
        <v>1</v>
      </c>
      <c r="G145" s="6" t="s">
        <v>236</v>
      </c>
      <c r="H145" s="6" t="s">
        <v>237</v>
      </c>
      <c r="I145" s="6">
        <v>19</v>
      </c>
      <c r="J145" s="3" t="s">
        <v>238</v>
      </c>
      <c r="K145" s="3" t="s">
        <v>148</v>
      </c>
      <c r="L145" s="3" t="s">
        <v>149</v>
      </c>
      <c r="M145" s="3" t="s">
        <v>150</v>
      </c>
      <c r="N145" s="3" t="s">
        <v>151</v>
      </c>
      <c r="O145" s="3">
        <f t="shared" si="5"/>
        <v>50</v>
      </c>
      <c r="P145" s="3">
        <f t="shared" si="6"/>
        <v>1</v>
      </c>
      <c r="Q145" s="3"/>
    </row>
    <row r="146" spans="1:17">
      <c r="A146" s="6">
        <v>143</v>
      </c>
      <c r="B146" s="6">
        <v>1450109</v>
      </c>
      <c r="C146" s="6" t="s">
        <v>235</v>
      </c>
      <c r="D146" s="6">
        <v>2</v>
      </c>
      <c r="E146" s="6">
        <v>2</v>
      </c>
      <c r="F146" s="6">
        <v>1</v>
      </c>
      <c r="G146" s="6" t="s">
        <v>236</v>
      </c>
      <c r="H146" s="6" t="s">
        <v>237</v>
      </c>
      <c r="I146" s="6">
        <v>20</v>
      </c>
      <c r="J146" s="3" t="s">
        <v>238</v>
      </c>
      <c r="K146" s="3" t="s">
        <v>148</v>
      </c>
      <c r="L146" s="3" t="s">
        <v>149</v>
      </c>
      <c r="M146" s="3" t="s">
        <v>150</v>
      </c>
      <c r="N146" s="3" t="s">
        <v>151</v>
      </c>
      <c r="O146" s="3">
        <f t="shared" si="5"/>
        <v>50</v>
      </c>
      <c r="P146" s="3">
        <f t="shared" si="6"/>
        <v>1</v>
      </c>
      <c r="Q146" s="3"/>
    </row>
    <row r="147" spans="1:17">
      <c r="A147" s="6">
        <v>144</v>
      </c>
      <c r="B147" s="6">
        <v>1450109</v>
      </c>
      <c r="C147" s="6" t="s">
        <v>235</v>
      </c>
      <c r="D147" s="6">
        <v>3</v>
      </c>
      <c r="E147" s="6">
        <v>3</v>
      </c>
      <c r="F147" s="6">
        <v>1</v>
      </c>
      <c r="G147" s="6" t="s">
        <v>236</v>
      </c>
      <c r="H147" s="6" t="s">
        <v>237</v>
      </c>
      <c r="I147" s="6">
        <v>21</v>
      </c>
      <c r="J147" s="3" t="s">
        <v>238</v>
      </c>
      <c r="K147" s="3" t="s">
        <v>148</v>
      </c>
      <c r="L147" s="3" t="s">
        <v>149</v>
      </c>
      <c r="M147" s="3" t="s">
        <v>150</v>
      </c>
      <c r="N147" s="3" t="s">
        <v>151</v>
      </c>
      <c r="O147" s="3">
        <f t="shared" si="5"/>
        <v>50</v>
      </c>
      <c r="P147" s="3">
        <f t="shared" si="6"/>
        <v>1</v>
      </c>
      <c r="Q147" s="3"/>
    </row>
    <row r="148" spans="10:17">
      <c r="J148" s="3"/>
      <c r="K148" s="3"/>
      <c r="L148" s="3"/>
      <c r="M148" s="3"/>
      <c r="N148" s="3"/>
      <c r="O148" s="3"/>
      <c r="P148" s="3"/>
      <c r="Q148" s="3"/>
    </row>
    <row r="149" spans="10:17">
      <c r="J149" s="3"/>
      <c r="K149" s="3"/>
      <c r="L149" s="3"/>
      <c r="M149" s="3"/>
      <c r="N149" s="3"/>
      <c r="O149" s="3"/>
      <c r="P149" s="3"/>
      <c r="Q149" s="3"/>
    </row>
    <row r="150" spans="10:17">
      <c r="J150" s="3"/>
      <c r="K150" s="3"/>
      <c r="L150" s="3"/>
      <c r="M150" s="3"/>
      <c r="N150" s="3"/>
      <c r="O150" s="3"/>
      <c r="P150" s="3"/>
      <c r="Q150" s="3"/>
    </row>
    <row r="151" spans="10:17">
      <c r="J151" s="3"/>
      <c r="K151" s="3"/>
      <c r="L151" s="3"/>
      <c r="M151" s="3"/>
      <c r="N151" s="3"/>
      <c r="O151" s="3"/>
      <c r="P151" s="3"/>
      <c r="Q151" s="3"/>
    </row>
    <row r="152" spans="10:17">
      <c r="J152" s="3"/>
      <c r="K152" s="3"/>
      <c r="L152" s="3"/>
      <c r="M152" s="3"/>
      <c r="N152" s="3"/>
      <c r="O152" s="3"/>
      <c r="P152" s="3"/>
      <c r="Q152" s="3"/>
    </row>
    <row r="153" spans="10:17">
      <c r="J153" s="3"/>
      <c r="K153" s="3"/>
      <c r="L153" s="3"/>
      <c r="M153" s="3"/>
      <c r="N153" s="3"/>
      <c r="O153" s="3"/>
      <c r="P153" s="3"/>
      <c r="Q153" s="3"/>
    </row>
    <row r="154" spans="10:17">
      <c r="J154" s="3"/>
      <c r="K154" s="3"/>
      <c r="L154" s="3"/>
      <c r="M154" s="3"/>
      <c r="N154" s="3"/>
      <c r="O154" s="3"/>
      <c r="P154" s="3"/>
      <c r="Q154" s="3"/>
    </row>
    <row r="155" spans="10:17">
      <c r="J155" s="3"/>
      <c r="K155" s="3"/>
      <c r="L155" s="3"/>
      <c r="M155" s="3"/>
      <c r="N155" s="3"/>
      <c r="O155" s="3"/>
      <c r="P155" s="3"/>
      <c r="Q155" s="3"/>
    </row>
    <row r="156" spans="10:17">
      <c r="J156" s="3"/>
      <c r="K156" s="3"/>
      <c r="L156" s="3"/>
      <c r="M156" s="3"/>
      <c r="N156" s="3"/>
      <c r="O156" s="3"/>
      <c r="P156" s="3"/>
      <c r="Q156" s="3"/>
    </row>
    <row r="157" spans="10:17">
      <c r="J157" s="3"/>
      <c r="K157" s="3"/>
      <c r="L157" s="3"/>
      <c r="M157" s="3"/>
      <c r="N157" s="3"/>
      <c r="O157" s="3"/>
      <c r="P157" s="3"/>
      <c r="Q157" s="3"/>
    </row>
    <row r="158" spans="10:17">
      <c r="J158" s="3"/>
      <c r="K158" s="3"/>
      <c r="L158" s="3"/>
      <c r="M158" s="3"/>
      <c r="N158" s="3"/>
      <c r="O158" s="3"/>
      <c r="P158" s="3"/>
      <c r="Q158" s="3"/>
    </row>
    <row r="159" spans="10:17">
      <c r="J159" s="3"/>
      <c r="K159" s="3"/>
      <c r="L159" s="3"/>
      <c r="M159" s="3"/>
      <c r="N159" s="3"/>
      <c r="O159" s="3"/>
      <c r="P159" s="3"/>
      <c r="Q159" s="3"/>
    </row>
    <row r="160" spans="10:17">
      <c r="J160" s="3"/>
      <c r="K160" s="3"/>
      <c r="L160" s="3"/>
      <c r="M160" s="3"/>
      <c r="N160" s="3"/>
      <c r="O160" s="3"/>
      <c r="P160" s="3"/>
      <c r="Q160" s="3"/>
    </row>
    <row r="161" spans="10:17">
      <c r="J161" s="3"/>
      <c r="K161" s="3"/>
      <c r="L161" s="3"/>
      <c r="M161" s="3"/>
      <c r="N161" s="3"/>
      <c r="O161" s="3"/>
      <c r="P161" s="3"/>
      <c r="Q161" s="3"/>
    </row>
    <row r="162" spans="10:17">
      <c r="J162" s="3"/>
      <c r="K162" s="3"/>
      <c r="L162" s="3"/>
      <c r="M162" s="3"/>
      <c r="N162" s="3"/>
      <c r="O162" s="3"/>
      <c r="P162" s="3"/>
      <c r="Q162" s="3"/>
    </row>
    <row r="163" spans="10:17">
      <c r="J163" s="3"/>
      <c r="K163" s="3"/>
      <c r="L163" s="3"/>
      <c r="M163" s="3"/>
      <c r="N163" s="3"/>
      <c r="O163" s="3"/>
      <c r="P163" s="3"/>
      <c r="Q163" s="3"/>
    </row>
    <row r="164" spans="10:17">
      <c r="J164" s="3"/>
      <c r="K164" s="3"/>
      <c r="L164" s="3"/>
      <c r="M164" s="3"/>
      <c r="N164" s="3"/>
      <c r="O164" s="3"/>
      <c r="P164" s="3"/>
      <c r="Q164" s="3"/>
    </row>
    <row r="165" spans="10:17">
      <c r="J165" s="3"/>
      <c r="K165" s="3"/>
      <c r="L165" s="3"/>
      <c r="M165" s="3"/>
      <c r="N165" s="3"/>
      <c r="O165" s="3"/>
      <c r="P165" s="3"/>
      <c r="Q165" s="3"/>
    </row>
    <row r="166" spans="10:17">
      <c r="J166" s="3"/>
      <c r="K166" s="3"/>
      <c r="L166" s="3"/>
      <c r="M166" s="3"/>
      <c r="N166" s="3"/>
      <c r="O166" s="3"/>
      <c r="P166" s="3"/>
      <c r="Q166" s="3"/>
    </row>
    <row r="167" spans="10:17">
      <c r="J167" s="3"/>
      <c r="K167" s="3"/>
      <c r="L167" s="3"/>
      <c r="M167" s="3"/>
      <c r="N167" s="3"/>
      <c r="O167" s="3"/>
      <c r="P167" s="3"/>
      <c r="Q167" s="3"/>
    </row>
    <row r="168" spans="10:17">
      <c r="J168" s="3"/>
      <c r="K168" s="3"/>
      <c r="L168" s="3"/>
      <c r="M168" s="3"/>
      <c r="N168" s="3"/>
      <c r="O168" s="3"/>
      <c r="P168" s="3"/>
      <c r="Q168" s="3"/>
    </row>
    <row r="169" spans="10:17">
      <c r="J169" s="3"/>
      <c r="K169" s="3"/>
      <c r="L169" s="3"/>
      <c r="M169" s="3"/>
      <c r="N169" s="3"/>
      <c r="O169" s="3"/>
      <c r="P169" s="3"/>
      <c r="Q169" s="3"/>
    </row>
    <row r="170" spans="10:17">
      <c r="J170" s="3"/>
      <c r="K170" s="3"/>
      <c r="L170" s="3"/>
      <c r="M170" s="3"/>
      <c r="N170" s="3"/>
      <c r="O170" s="3"/>
      <c r="P170" s="3"/>
      <c r="Q170" s="3"/>
    </row>
    <row r="171" spans="10:17">
      <c r="J171" s="3"/>
      <c r="K171" s="3"/>
      <c r="L171" s="3"/>
      <c r="M171" s="3"/>
      <c r="N171" s="3"/>
      <c r="O171" s="3"/>
      <c r="P171" s="3"/>
      <c r="Q171" s="3"/>
    </row>
    <row r="172" spans="10:17">
      <c r="J172" s="3"/>
      <c r="K172" s="3"/>
      <c r="L172" s="3"/>
      <c r="M172" s="3"/>
      <c r="N172" s="3"/>
      <c r="O172" s="3"/>
      <c r="P172" s="3"/>
      <c r="Q172" s="3"/>
    </row>
    <row r="173" spans="10:17">
      <c r="J173" s="3"/>
      <c r="K173" s="3"/>
      <c r="L173" s="3"/>
      <c r="M173" s="3"/>
      <c r="N173" s="3"/>
      <c r="O173" s="3"/>
      <c r="P173" s="3"/>
      <c r="Q173" s="3"/>
    </row>
    <row r="174" spans="10:17">
      <c r="J174" s="3"/>
      <c r="K174" s="3"/>
      <c r="L174" s="3"/>
      <c r="M174" s="3"/>
      <c r="N174" s="3"/>
      <c r="O174" s="3"/>
      <c r="P174" s="3"/>
      <c r="Q174" s="3"/>
    </row>
    <row r="175" spans="10:17">
      <c r="J175" s="3"/>
      <c r="K175" s="3"/>
      <c r="L175" s="3"/>
      <c r="M175" s="3"/>
      <c r="N175" s="3"/>
      <c r="O175" s="3"/>
      <c r="P175" s="3"/>
      <c r="Q175" s="3"/>
    </row>
    <row r="176" spans="10:17">
      <c r="J176" s="3"/>
      <c r="K176" s="3"/>
      <c r="L176" s="3"/>
      <c r="M176" s="3"/>
      <c r="N176" s="3"/>
      <c r="O176" s="3"/>
      <c r="P176" s="3"/>
      <c r="Q176" s="3"/>
    </row>
    <row r="177" spans="10:17">
      <c r="J177" s="3"/>
      <c r="K177" s="3"/>
      <c r="L177" s="3"/>
      <c r="M177" s="3"/>
      <c r="N177" s="3"/>
      <c r="O177" s="3"/>
      <c r="P177" s="3"/>
      <c r="Q177" s="3"/>
    </row>
    <row r="178" spans="10:17">
      <c r="J178" s="3"/>
      <c r="K178" s="3"/>
      <c r="L178" s="3"/>
      <c r="M178" s="3"/>
      <c r="N178" s="3"/>
      <c r="O178" s="3"/>
      <c r="P178" s="3"/>
      <c r="Q178" s="3"/>
    </row>
    <row r="179" spans="10:17">
      <c r="J179" s="3"/>
      <c r="K179" s="3"/>
      <c r="L179" s="3"/>
      <c r="M179" s="3"/>
      <c r="N179" s="3"/>
      <c r="O179" s="3"/>
      <c r="P179" s="3"/>
      <c r="Q179" s="3"/>
    </row>
    <row r="180" spans="10:17">
      <c r="J180" s="3"/>
      <c r="K180" s="3"/>
      <c r="L180" s="3"/>
      <c r="M180" s="3"/>
      <c r="N180" s="3"/>
      <c r="O180" s="3"/>
      <c r="P180" s="3"/>
      <c r="Q180" s="3"/>
    </row>
    <row r="181" spans="10:17">
      <c r="J181" s="3"/>
      <c r="K181" s="3"/>
      <c r="L181" s="3"/>
      <c r="M181" s="3"/>
      <c r="N181" s="3"/>
      <c r="O181" s="3"/>
      <c r="P181" s="3"/>
      <c r="Q181" s="3"/>
    </row>
    <row r="182" spans="10:17">
      <c r="J182" s="3"/>
      <c r="K182" s="3"/>
      <c r="L182" s="3"/>
      <c r="M182" s="3"/>
      <c r="N182" s="3"/>
      <c r="O182" s="3"/>
      <c r="P182" s="3"/>
      <c r="Q182" s="3"/>
    </row>
    <row r="183" spans="10:17">
      <c r="J183" s="3"/>
      <c r="K183" s="3"/>
      <c r="L183" s="3"/>
      <c r="M183" s="3"/>
      <c r="N183" s="3"/>
      <c r="O183" s="3"/>
      <c r="P183" s="3"/>
      <c r="Q183" s="3"/>
    </row>
    <row r="184" spans="10:17">
      <c r="J184" s="3"/>
      <c r="K184" s="3"/>
      <c r="L184" s="3"/>
      <c r="M184" s="3"/>
      <c r="N184" s="3"/>
      <c r="O184" s="3"/>
      <c r="P184" s="3"/>
      <c r="Q184" s="3"/>
    </row>
    <row r="185" spans="10:17">
      <c r="J185" s="3"/>
      <c r="K185" s="3"/>
      <c r="L185" s="3"/>
      <c r="M185" s="3"/>
      <c r="N185" s="3"/>
      <c r="O185" s="3"/>
      <c r="P185" s="3"/>
      <c r="Q185" s="3"/>
    </row>
    <row r="186" spans="10:17">
      <c r="J186" s="3"/>
      <c r="K186" s="3"/>
      <c r="L186" s="3"/>
      <c r="M186" s="3"/>
      <c r="N186" s="3"/>
      <c r="O186" s="3"/>
      <c r="P186" s="3"/>
      <c r="Q186" s="3"/>
    </row>
    <row r="187" spans="10:17">
      <c r="J187" s="3"/>
      <c r="K187" s="3"/>
      <c r="L187" s="3"/>
      <c r="M187" s="3"/>
      <c r="N187" s="3"/>
      <c r="O187" s="3"/>
      <c r="P187" s="3"/>
      <c r="Q187" s="3"/>
    </row>
    <row r="188" spans="10:17">
      <c r="J188" s="3"/>
      <c r="K188" s="3"/>
      <c r="L188" s="3"/>
      <c r="M188" s="3"/>
      <c r="N188" s="3"/>
      <c r="O188" s="3"/>
      <c r="P188" s="3"/>
      <c r="Q188" s="3"/>
    </row>
    <row r="189" spans="10:17">
      <c r="J189" s="3"/>
      <c r="K189" s="3"/>
      <c r="L189" s="3"/>
      <c r="M189" s="3"/>
      <c r="N189" s="3"/>
      <c r="O189" s="3"/>
      <c r="P189" s="3"/>
      <c r="Q189" s="3"/>
    </row>
    <row r="190" spans="10:17">
      <c r="J190" s="3"/>
      <c r="K190" s="3"/>
      <c r="L190" s="3"/>
      <c r="M190" s="3"/>
      <c r="N190" s="3"/>
      <c r="O190" s="3"/>
      <c r="P190" s="3"/>
      <c r="Q190" s="3"/>
    </row>
    <row r="191" spans="10:17">
      <c r="J191" s="3"/>
      <c r="K191" s="3"/>
      <c r="L191" s="3"/>
      <c r="M191" s="3"/>
      <c r="N191" s="3"/>
      <c r="O191" s="3"/>
      <c r="P191" s="3"/>
      <c r="Q191" s="3"/>
    </row>
    <row r="192" spans="10:17">
      <c r="J192" s="3"/>
      <c r="K192" s="3"/>
      <c r="L192" s="3"/>
      <c r="M192" s="3"/>
      <c r="N192" s="3"/>
      <c r="O192" s="3"/>
      <c r="P192" s="3"/>
      <c r="Q192" s="3"/>
    </row>
    <row r="193" spans="10:17">
      <c r="J193" s="3"/>
      <c r="K193" s="3"/>
      <c r="L193" s="3"/>
      <c r="M193" s="3"/>
      <c r="N193" s="3"/>
      <c r="O193" s="3"/>
      <c r="P193" s="3"/>
      <c r="Q193" s="3"/>
    </row>
    <row r="194" spans="10:17">
      <c r="J194" s="3"/>
      <c r="K194" s="3"/>
      <c r="L194" s="3"/>
      <c r="M194" s="3"/>
      <c r="N194" s="3"/>
      <c r="O194" s="3"/>
      <c r="P194" s="3"/>
      <c r="Q194" s="3"/>
    </row>
    <row r="195" spans="10:17">
      <c r="J195" s="3"/>
      <c r="K195" s="3"/>
      <c r="L195" s="3"/>
      <c r="M195" s="3"/>
      <c r="N195" s="3"/>
      <c r="O195" s="3"/>
      <c r="P195" s="3"/>
      <c r="Q195" s="3"/>
    </row>
    <row r="196" spans="10:17">
      <c r="J196" s="3"/>
      <c r="K196" s="3"/>
      <c r="L196" s="3"/>
      <c r="M196" s="3"/>
      <c r="N196" s="3"/>
      <c r="O196" s="3"/>
      <c r="P196" s="3"/>
      <c r="Q196" s="3"/>
    </row>
    <row r="197" spans="10:17">
      <c r="J197" s="3"/>
      <c r="K197" s="3"/>
      <c r="L197" s="3"/>
      <c r="M197" s="3"/>
      <c r="N197" s="3"/>
      <c r="O197" s="3"/>
      <c r="P197" s="3"/>
      <c r="Q197" s="3"/>
    </row>
    <row r="198" spans="10:17">
      <c r="J198" s="3"/>
      <c r="K198" s="3"/>
      <c r="L198" s="3"/>
      <c r="M198" s="3"/>
      <c r="N198" s="3"/>
      <c r="O198" s="3"/>
      <c r="P198" s="3"/>
      <c r="Q198" s="3"/>
    </row>
    <row r="199" spans="10:16">
      <c r="J199" s="3"/>
      <c r="K199" s="3"/>
      <c r="L199" s="3"/>
      <c r="M199" s="3"/>
      <c r="N199" s="3"/>
      <c r="O199" s="3"/>
      <c r="P199" s="3"/>
    </row>
    <row r="200" spans="10:16">
      <c r="J200" s="5"/>
      <c r="K200" s="5"/>
      <c r="L200" s="5"/>
      <c r="M200" s="5"/>
      <c r="N200" s="5"/>
      <c r="O200" s="3"/>
      <c r="P200" s="3"/>
    </row>
    <row r="201" spans="10:16">
      <c r="J201" s="5"/>
      <c r="K201" s="5"/>
      <c r="L201" s="5"/>
      <c r="M201" s="5"/>
      <c r="N201" s="5"/>
      <c r="O201" s="3"/>
      <c r="P201" s="3"/>
    </row>
    <row r="202" spans="10:16">
      <c r="J202" s="5"/>
      <c r="K202" s="5"/>
      <c r="L202" s="5"/>
      <c r="M202" s="5"/>
      <c r="N202" s="5"/>
      <c r="O202" s="3"/>
      <c r="P202" s="3"/>
    </row>
    <row r="203" spans="10:16">
      <c r="J203" s="3"/>
      <c r="K203" s="3"/>
      <c r="L203" s="3"/>
      <c r="M203" s="3"/>
      <c r="N203" s="3"/>
      <c r="O203" s="3"/>
      <c r="P203" s="3"/>
    </row>
    <row r="204" spans="10:16">
      <c r="J204" s="3"/>
      <c r="K204" s="3"/>
      <c r="L204" s="3"/>
      <c r="M204" s="3"/>
      <c r="N204" s="3"/>
      <c r="O204" s="3"/>
      <c r="P204" s="3"/>
    </row>
    <row r="205" spans="10:16">
      <c r="J205" s="3"/>
      <c r="K205" s="3"/>
      <c r="L205" s="3"/>
      <c r="M205" s="3"/>
      <c r="N205" s="3"/>
      <c r="O205" s="3"/>
      <c r="P205" s="3"/>
    </row>
    <row r="206" spans="10:16">
      <c r="J206" s="3"/>
      <c r="K206" s="3"/>
      <c r="L206" s="3"/>
      <c r="M206" s="3"/>
      <c r="N206" s="3"/>
      <c r="O206" s="3"/>
      <c r="P206" s="3"/>
    </row>
    <row r="207" spans="10:16">
      <c r="J207" s="3"/>
      <c r="K207" s="3"/>
      <c r="L207" s="3"/>
      <c r="M207" s="3"/>
      <c r="N207" s="3"/>
      <c r="O207" s="3"/>
      <c r="P207" s="3"/>
    </row>
    <row r="208" spans="10:16">
      <c r="J208" s="3"/>
      <c r="K208" s="3"/>
      <c r="L208" s="3"/>
      <c r="M208" s="3"/>
      <c r="N208" s="3"/>
      <c r="O208" s="3"/>
      <c r="P208" s="3"/>
    </row>
    <row r="209" spans="10:16">
      <c r="J209" s="5"/>
      <c r="K209" s="5"/>
      <c r="L209" s="5"/>
      <c r="M209" s="5"/>
      <c r="N209" s="5"/>
      <c r="O209" s="3"/>
      <c r="P209" s="3"/>
    </row>
    <row r="210" spans="10:16">
      <c r="J210" s="5"/>
      <c r="K210" s="5"/>
      <c r="L210" s="5"/>
      <c r="M210" s="5"/>
      <c r="N210" s="5"/>
      <c r="O210" s="3"/>
      <c r="P210" s="3"/>
    </row>
    <row r="211" spans="10:16">
      <c r="J211" s="5"/>
      <c r="K211" s="5"/>
      <c r="L211" s="5"/>
      <c r="M211" s="5"/>
      <c r="N211" s="5"/>
      <c r="O211" s="3"/>
      <c r="P211" s="3"/>
    </row>
    <row r="212" spans="10:16">
      <c r="J212" s="3"/>
      <c r="K212" s="3"/>
      <c r="L212" s="3"/>
      <c r="M212" s="3"/>
      <c r="N212" s="3"/>
      <c r="O212" s="3"/>
      <c r="P212" s="3"/>
    </row>
    <row r="213" spans="10:16">
      <c r="J213" s="3"/>
      <c r="K213" s="3"/>
      <c r="L213" s="3"/>
      <c r="M213" s="3"/>
      <c r="N213" s="3"/>
      <c r="O213" s="3"/>
      <c r="P213" s="3"/>
    </row>
    <row r="214" spans="10:16">
      <c r="J214" s="3"/>
      <c r="K214" s="3"/>
      <c r="L214" s="3"/>
      <c r="M214" s="3"/>
      <c r="N214" s="3"/>
      <c r="O214" s="3"/>
      <c r="P214" s="3"/>
    </row>
    <row r="215" spans="10:16">
      <c r="J215" s="3"/>
      <c r="K215" s="3"/>
      <c r="L215" s="3"/>
      <c r="M215" s="3"/>
      <c r="N215" s="3"/>
      <c r="O215" s="3"/>
      <c r="P215" s="3"/>
    </row>
    <row r="216" spans="10:16">
      <c r="J216" s="3"/>
      <c r="K216" s="3"/>
      <c r="L216" s="3"/>
      <c r="M216" s="3"/>
      <c r="N216" s="3"/>
      <c r="O216" s="3"/>
      <c r="P216" s="3"/>
    </row>
    <row r="217" spans="10:16">
      <c r="J217" s="3"/>
      <c r="K217" s="3"/>
      <c r="L217" s="3"/>
      <c r="M217" s="3"/>
      <c r="N217" s="3"/>
      <c r="O217" s="3"/>
      <c r="P217" s="3"/>
    </row>
    <row r="218" spans="10:16">
      <c r="J218" s="5"/>
      <c r="K218" s="5"/>
      <c r="L218" s="5"/>
      <c r="M218" s="5"/>
      <c r="N218" s="5"/>
      <c r="O218" s="3"/>
      <c r="P218" s="3"/>
    </row>
    <row r="219" spans="10:16">
      <c r="J219" s="5"/>
      <c r="K219" s="5"/>
      <c r="L219" s="5"/>
      <c r="M219" s="5"/>
      <c r="N219" s="5"/>
      <c r="O219" s="3"/>
      <c r="P219" s="3"/>
    </row>
    <row r="220" spans="10:16">
      <c r="J220" s="5"/>
      <c r="K220" s="5"/>
      <c r="L220" s="5"/>
      <c r="M220" s="5"/>
      <c r="N220" s="5"/>
      <c r="O220" s="3"/>
      <c r="P220" s="3"/>
    </row>
    <row r="221" spans="10:16">
      <c r="J221" s="3"/>
      <c r="K221" s="3"/>
      <c r="L221" s="3"/>
      <c r="M221" s="3"/>
      <c r="N221" s="3"/>
      <c r="O221" s="3"/>
      <c r="P221" s="3"/>
    </row>
    <row r="222" spans="10:16">
      <c r="J222" s="3"/>
      <c r="K222" s="3"/>
      <c r="L222" s="3"/>
      <c r="M222" s="3"/>
      <c r="N222" s="3"/>
      <c r="O222" s="3"/>
      <c r="P222" s="3"/>
    </row>
    <row r="223" spans="10:16">
      <c r="J223" s="3"/>
      <c r="K223" s="3"/>
      <c r="L223" s="3"/>
      <c r="M223" s="3"/>
      <c r="N223" s="3"/>
      <c r="O223" s="3"/>
      <c r="P223" s="3"/>
    </row>
    <row r="224" spans="10:16">
      <c r="J224" s="3"/>
      <c r="K224" s="3"/>
      <c r="L224" s="3"/>
      <c r="M224" s="3"/>
      <c r="N224" s="3"/>
      <c r="O224" s="3"/>
      <c r="P224" s="3"/>
    </row>
    <row r="225" spans="10:16">
      <c r="J225" s="3"/>
      <c r="K225" s="3"/>
      <c r="L225" s="3"/>
      <c r="M225" s="3"/>
      <c r="N225" s="3"/>
      <c r="O225" s="3"/>
      <c r="P225" s="3"/>
    </row>
    <row r="226" spans="10:16">
      <c r="J226" s="3"/>
      <c r="K226" s="3"/>
      <c r="L226" s="3"/>
      <c r="M226" s="3"/>
      <c r="N226" s="3"/>
      <c r="O226" s="3"/>
      <c r="P226" s="3"/>
    </row>
    <row r="227" spans="10:16">
      <c r="J227" s="5"/>
      <c r="K227" s="5"/>
      <c r="L227" s="5"/>
      <c r="M227" s="5"/>
      <c r="N227" s="5"/>
      <c r="O227" s="3"/>
      <c r="P227" s="3"/>
    </row>
    <row r="228" spans="10:16">
      <c r="J228" s="5"/>
      <c r="K228" s="5"/>
      <c r="L228" s="5"/>
      <c r="M228" s="5"/>
      <c r="N228" s="5"/>
      <c r="O228" s="3"/>
      <c r="P228" s="3"/>
    </row>
    <row r="229" spans="10:16">
      <c r="J229" s="5"/>
      <c r="K229" s="5"/>
      <c r="L229" s="5"/>
      <c r="M229" s="5"/>
      <c r="N229" s="5"/>
      <c r="O229" s="3"/>
      <c r="P229" s="3"/>
    </row>
    <row r="230" spans="10:16">
      <c r="J230" s="3"/>
      <c r="K230" s="3"/>
      <c r="L230" s="3"/>
      <c r="M230" s="3"/>
      <c r="N230" s="3"/>
      <c r="O230" s="3"/>
      <c r="P230" s="3"/>
    </row>
    <row r="231" spans="10:16">
      <c r="J231" s="3"/>
      <c r="K231" s="3"/>
      <c r="L231" s="3"/>
      <c r="M231" s="3"/>
      <c r="N231" s="3"/>
      <c r="O231" s="3"/>
      <c r="P231" s="3"/>
    </row>
    <row r="232" spans="10:16">
      <c r="J232" s="3"/>
      <c r="K232" s="3"/>
      <c r="L232" s="3"/>
      <c r="M232" s="3"/>
      <c r="N232" s="3"/>
      <c r="O232" s="3"/>
      <c r="P232" s="3"/>
    </row>
    <row r="233" spans="10:16">
      <c r="J233" s="3"/>
      <c r="K233" s="3"/>
      <c r="L233" s="3"/>
      <c r="M233" s="3"/>
      <c r="N233" s="3"/>
      <c r="O233" s="3"/>
      <c r="P233" s="3"/>
    </row>
    <row r="234" spans="10:16">
      <c r="J234" s="3"/>
      <c r="K234" s="3"/>
      <c r="L234" s="3"/>
      <c r="M234" s="3"/>
      <c r="N234" s="3"/>
      <c r="O234" s="3"/>
      <c r="P234" s="3"/>
    </row>
    <row r="235" spans="10:16">
      <c r="J235" s="3"/>
      <c r="K235" s="3"/>
      <c r="L235" s="3"/>
      <c r="M235" s="3"/>
      <c r="N235" s="3"/>
      <c r="O235" s="3"/>
      <c r="P235" s="3"/>
    </row>
    <row r="236" spans="10:16">
      <c r="J236" s="5"/>
      <c r="K236" s="5"/>
      <c r="L236" s="5"/>
      <c r="M236" s="5"/>
      <c r="N236" s="5"/>
      <c r="O236" s="3"/>
      <c r="P236" s="3"/>
    </row>
    <row r="237" spans="10:16">
      <c r="J237" s="5"/>
      <c r="K237" s="5"/>
      <c r="L237" s="5"/>
      <c r="M237" s="5"/>
      <c r="N237" s="5"/>
      <c r="O237" s="3"/>
      <c r="P237" s="3"/>
    </row>
    <row r="238" spans="10:16">
      <c r="J238" s="5"/>
      <c r="K238" s="5"/>
      <c r="L238" s="5"/>
      <c r="M238" s="5"/>
      <c r="N238" s="5"/>
      <c r="O238" s="3"/>
      <c r="P238" s="3"/>
    </row>
    <row r="239" spans="10:16">
      <c r="J239" s="3"/>
      <c r="K239" s="3"/>
      <c r="L239" s="3"/>
      <c r="M239" s="3"/>
      <c r="N239" s="3"/>
      <c r="O239" s="3"/>
      <c r="P239" s="3"/>
    </row>
    <row r="240" spans="10:16">
      <c r="J240" s="3"/>
      <c r="K240" s="3"/>
      <c r="L240" s="3"/>
      <c r="M240" s="3"/>
      <c r="N240" s="3"/>
      <c r="O240" s="3"/>
      <c r="P240" s="3"/>
    </row>
    <row r="241" spans="10:16">
      <c r="J241" s="3"/>
      <c r="K241" s="3"/>
      <c r="L241" s="3"/>
      <c r="M241" s="3"/>
      <c r="N241" s="3"/>
      <c r="O241" s="3"/>
      <c r="P241" s="3"/>
    </row>
    <row r="242" spans="10:16">
      <c r="J242" s="3"/>
      <c r="K242" s="3"/>
      <c r="L242" s="3"/>
      <c r="M242" s="3"/>
      <c r="N242" s="3"/>
      <c r="O242" s="3"/>
      <c r="P242" s="3"/>
    </row>
    <row r="243" spans="10:16">
      <c r="J243" s="3"/>
      <c r="K243" s="3"/>
      <c r="L243" s="3"/>
      <c r="M243" s="3"/>
      <c r="N243" s="3"/>
      <c r="O243" s="3"/>
      <c r="P243" s="3"/>
    </row>
    <row r="244" spans="10:16">
      <c r="J244" s="3"/>
      <c r="K244" s="3"/>
      <c r="L244" s="3"/>
      <c r="M244" s="3"/>
      <c r="N244" s="3"/>
      <c r="O244" s="3"/>
      <c r="P244" s="3"/>
    </row>
    <row r="245" spans="10:16">
      <c r="J245" s="5"/>
      <c r="K245" s="5"/>
      <c r="L245" s="5"/>
      <c r="M245" s="5"/>
      <c r="N245" s="5"/>
      <c r="O245" s="3"/>
      <c r="P245" s="3"/>
    </row>
    <row r="246" spans="10:16">
      <c r="J246" s="5"/>
      <c r="K246" s="5"/>
      <c r="L246" s="5"/>
      <c r="M246" s="5"/>
      <c r="N246" s="5"/>
      <c r="O246" s="3"/>
      <c r="P246" s="3"/>
    </row>
    <row r="247" spans="10:16">
      <c r="J247" s="5"/>
      <c r="K247" s="5"/>
      <c r="L247" s="5"/>
      <c r="M247" s="5"/>
      <c r="N247" s="5"/>
      <c r="O247" s="3"/>
      <c r="P247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11"/>
  <sheetViews>
    <sheetView zoomScale="70" zoomScaleNormal="70" workbookViewId="0">
      <selection activeCell="D4" sqref="D4"/>
    </sheetView>
  </sheetViews>
  <sheetFormatPr defaultColWidth="9" defaultRowHeight="16.5"/>
  <cols>
    <col min="1" max="2" width="9" style="6"/>
    <col min="3" max="5" width="10.25" style="6" customWidth="1"/>
    <col min="6" max="6" width="8.625" style="6" customWidth="1"/>
    <col min="7" max="8" width="8.375" style="6" customWidth="1"/>
    <col min="9" max="57" width="5.75" style="6" customWidth="1"/>
    <col min="58" max="67" width="8.375" style="6" customWidth="1"/>
    <col min="68" max="85" width="7.625" style="6" customWidth="1"/>
    <col min="86" max="16384" width="9" style="6"/>
  </cols>
  <sheetData>
    <row r="1" s="8" customFormat="1" ht="15" spans="1:56">
      <c r="A1" s="8" t="s">
        <v>11</v>
      </c>
      <c r="B1" s="8" t="s">
        <v>18</v>
      </c>
      <c r="C1" s="8" t="s">
        <v>154</v>
      </c>
      <c r="D1" s="8" t="s">
        <v>247</v>
      </c>
      <c r="E1" s="8" t="s">
        <v>192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8" t="s">
        <v>257</v>
      </c>
      <c r="P1" s="8" t="s">
        <v>258</v>
      </c>
      <c r="Q1" s="8" t="s">
        <v>259</v>
      </c>
      <c r="R1" s="8" t="s">
        <v>260</v>
      </c>
      <c r="S1" s="8" t="s">
        <v>261</v>
      </c>
      <c r="T1" s="8" t="s">
        <v>262</v>
      </c>
      <c r="U1" s="8" t="s">
        <v>263</v>
      </c>
      <c r="V1" s="8" t="s">
        <v>264</v>
      </c>
      <c r="W1" s="8" t="s">
        <v>265</v>
      </c>
      <c r="X1" s="8" t="s">
        <v>266</v>
      </c>
      <c r="Y1" s="8" t="s">
        <v>267</v>
      </c>
      <c r="Z1" s="8" t="s">
        <v>268</v>
      </c>
      <c r="AA1" s="8" t="s">
        <v>269</v>
      </c>
      <c r="AB1" s="8" t="s">
        <v>270</v>
      </c>
      <c r="AC1" s="8" t="s">
        <v>271</v>
      </c>
      <c r="AD1" s="8" t="s">
        <v>272</v>
      </c>
      <c r="AE1" s="8" t="s">
        <v>273</v>
      </c>
      <c r="AF1" s="8" t="s">
        <v>274</v>
      </c>
      <c r="AG1" s="8" t="s">
        <v>275</v>
      </c>
      <c r="AH1" s="8" t="s">
        <v>276</v>
      </c>
      <c r="AI1" s="8" t="s">
        <v>277</v>
      </c>
      <c r="AJ1" s="8" t="s">
        <v>278</v>
      </c>
      <c r="AK1" s="8" t="s">
        <v>279</v>
      </c>
      <c r="AL1" s="8" t="s">
        <v>280</v>
      </c>
      <c r="AM1" s="8" t="s">
        <v>281</v>
      </c>
      <c r="AN1" s="8" t="s">
        <v>282</v>
      </c>
      <c r="AO1" s="8" t="s">
        <v>283</v>
      </c>
      <c r="AP1" s="8" t="s">
        <v>284</v>
      </c>
      <c r="AQ1" s="8" t="s">
        <v>285</v>
      </c>
      <c r="AR1" s="8" t="s">
        <v>286</v>
      </c>
      <c r="AS1" s="8" t="s">
        <v>287</v>
      </c>
      <c r="AT1" s="8" t="s">
        <v>288</v>
      </c>
      <c r="AU1" s="8" t="s">
        <v>289</v>
      </c>
      <c r="AV1" s="8" t="s">
        <v>290</v>
      </c>
      <c r="AW1" s="8" t="s">
        <v>291</v>
      </c>
      <c r="AX1" s="8" t="s">
        <v>292</v>
      </c>
      <c r="AY1" s="8" t="s">
        <v>293</v>
      </c>
      <c r="AZ1" s="8" t="s">
        <v>294</v>
      </c>
      <c r="BA1" s="8" t="s">
        <v>295</v>
      </c>
      <c r="BB1" s="8" t="s">
        <v>296</v>
      </c>
      <c r="BC1" s="8" t="s">
        <v>297</v>
      </c>
      <c r="BD1" s="8" t="s">
        <v>298</v>
      </c>
    </row>
    <row r="2" spans="1:56">
      <c r="A2" s="6" t="s">
        <v>60</v>
      </c>
      <c r="B2" s="6" t="s">
        <v>58</v>
      </c>
      <c r="C2" s="6" t="s">
        <v>173</v>
      </c>
      <c r="D2" s="6" t="s">
        <v>58</v>
      </c>
      <c r="E2" s="6" t="s">
        <v>59</v>
      </c>
      <c r="F2" s="6" t="s">
        <v>299</v>
      </c>
      <c r="G2" s="6" t="s">
        <v>110</v>
      </c>
      <c r="H2" s="6" t="s">
        <v>110</v>
      </c>
      <c r="I2" s="6" t="s">
        <v>110</v>
      </c>
      <c r="J2" s="6" t="s">
        <v>110</v>
      </c>
      <c r="K2" s="6" t="s">
        <v>110</v>
      </c>
      <c r="L2" s="6" t="s">
        <v>110</v>
      </c>
      <c r="M2" s="6" t="s">
        <v>110</v>
      </c>
      <c r="N2" s="6" t="s">
        <v>110</v>
      </c>
      <c r="O2" s="6" t="s">
        <v>110</v>
      </c>
      <c r="P2" s="6" t="s">
        <v>110</v>
      </c>
      <c r="Q2" s="6" t="s">
        <v>110</v>
      </c>
      <c r="R2" s="6" t="s">
        <v>110</v>
      </c>
      <c r="S2" s="6" t="s">
        <v>110</v>
      </c>
      <c r="T2" s="6" t="s">
        <v>110</v>
      </c>
      <c r="U2" s="6" t="s">
        <v>110</v>
      </c>
      <c r="V2" s="6" t="s">
        <v>110</v>
      </c>
      <c r="W2" s="6" t="s">
        <v>110</v>
      </c>
      <c r="X2" s="6" t="s">
        <v>110</v>
      </c>
      <c r="Y2" s="6" t="s">
        <v>110</v>
      </c>
      <c r="Z2" s="6" t="s">
        <v>110</v>
      </c>
      <c r="AA2" s="6" t="s">
        <v>110</v>
      </c>
      <c r="AB2" s="6" t="s">
        <v>110</v>
      </c>
      <c r="AC2" s="6" t="s">
        <v>110</v>
      </c>
      <c r="AD2" s="6" t="s">
        <v>110</v>
      </c>
      <c r="AE2" s="6" t="s">
        <v>110</v>
      </c>
      <c r="AF2" s="6" t="s">
        <v>110</v>
      </c>
      <c r="AG2" s="6" t="s">
        <v>110</v>
      </c>
      <c r="AH2" s="6" t="s">
        <v>110</v>
      </c>
      <c r="AI2" s="6" t="s">
        <v>110</v>
      </c>
      <c r="AJ2" s="6" t="s">
        <v>110</v>
      </c>
      <c r="AK2" s="6" t="s">
        <v>110</v>
      </c>
      <c r="AL2" s="6" t="s">
        <v>110</v>
      </c>
      <c r="AM2" s="6" t="s">
        <v>110</v>
      </c>
      <c r="AN2" s="6" t="s">
        <v>110</v>
      </c>
      <c r="AO2" s="6" t="s">
        <v>110</v>
      </c>
      <c r="AP2" s="6" t="s">
        <v>110</v>
      </c>
      <c r="AQ2" s="6" t="s">
        <v>110</v>
      </c>
      <c r="AR2" s="6" t="s">
        <v>110</v>
      </c>
      <c r="AS2" s="6" t="s">
        <v>110</v>
      </c>
      <c r="AT2" s="6" t="s">
        <v>110</v>
      </c>
      <c r="AU2" s="6" t="s">
        <v>110</v>
      </c>
      <c r="AV2" s="6" t="s">
        <v>110</v>
      </c>
      <c r="AW2" s="6" t="s">
        <v>110</v>
      </c>
      <c r="AX2" s="6" t="s">
        <v>110</v>
      </c>
      <c r="AY2" s="6" t="s">
        <v>110</v>
      </c>
      <c r="AZ2" s="6" t="s">
        <v>110</v>
      </c>
      <c r="BA2" s="6" t="s">
        <v>110</v>
      </c>
      <c r="BB2" s="6" t="s">
        <v>110</v>
      </c>
      <c r="BC2" s="6" t="s">
        <v>110</v>
      </c>
      <c r="BD2" s="6" t="s">
        <v>110</v>
      </c>
    </row>
    <row r="3" s="9" customFormat="1" ht="94.5" customHeight="1" spans="1:106">
      <c r="A3" s="9" t="s">
        <v>116</v>
      </c>
      <c r="B3" s="13" t="s">
        <v>300</v>
      </c>
      <c r="C3" s="13" t="s">
        <v>175</v>
      </c>
      <c r="D3" s="13" t="s">
        <v>301</v>
      </c>
      <c r="E3" s="9" t="s">
        <v>201</v>
      </c>
      <c r="F3" s="13" t="s">
        <v>302</v>
      </c>
      <c r="G3" s="13" t="s">
        <v>303</v>
      </c>
      <c r="H3" s="13" t="s">
        <v>304</v>
      </c>
      <c r="I3" s="13" t="s">
        <v>305</v>
      </c>
      <c r="J3" s="13" t="s">
        <v>306</v>
      </c>
      <c r="K3" s="13" t="s">
        <v>307</v>
      </c>
      <c r="L3" s="13" t="s">
        <v>308</v>
      </c>
      <c r="M3" s="13" t="s">
        <v>309</v>
      </c>
      <c r="N3" s="13" t="s">
        <v>310</v>
      </c>
      <c r="O3" s="13" t="s">
        <v>311</v>
      </c>
      <c r="P3" s="13" t="s">
        <v>312</v>
      </c>
      <c r="Q3" s="13" t="s">
        <v>313</v>
      </c>
      <c r="R3" s="13" t="s">
        <v>314</v>
      </c>
      <c r="S3" s="13" t="s">
        <v>315</v>
      </c>
      <c r="T3" s="13" t="s">
        <v>316</v>
      </c>
      <c r="U3" s="13" t="s">
        <v>317</v>
      </c>
      <c r="V3" s="13" t="s">
        <v>318</v>
      </c>
      <c r="W3" s="13" t="s">
        <v>319</v>
      </c>
      <c r="X3" s="13" t="s">
        <v>320</v>
      </c>
      <c r="Y3" s="13" t="s">
        <v>321</v>
      </c>
      <c r="Z3" s="13" t="s">
        <v>322</v>
      </c>
      <c r="AA3" s="13" t="s">
        <v>323</v>
      </c>
      <c r="AB3" s="13" t="s">
        <v>324</v>
      </c>
      <c r="AC3" s="13" t="s">
        <v>325</v>
      </c>
      <c r="AD3" s="13" t="s">
        <v>326</v>
      </c>
      <c r="AE3" s="13" t="s">
        <v>327</v>
      </c>
      <c r="AF3" s="13" t="s">
        <v>328</v>
      </c>
      <c r="AG3" s="13" t="s">
        <v>329</v>
      </c>
      <c r="AH3" s="13" t="s">
        <v>330</v>
      </c>
      <c r="AI3" s="13" t="s">
        <v>331</v>
      </c>
      <c r="AJ3" s="13" t="s">
        <v>332</v>
      </c>
      <c r="AK3" s="13" t="s">
        <v>333</v>
      </c>
      <c r="AL3" s="13" t="s">
        <v>334</v>
      </c>
      <c r="AM3" s="13" t="s">
        <v>335</v>
      </c>
      <c r="AN3" s="13" t="s">
        <v>336</v>
      </c>
      <c r="AO3" s="13" t="s">
        <v>337</v>
      </c>
      <c r="AP3" s="13" t="s">
        <v>338</v>
      </c>
      <c r="AQ3" s="13" t="s">
        <v>339</v>
      </c>
      <c r="AR3" s="13" t="s">
        <v>340</v>
      </c>
      <c r="AS3" s="13" t="s">
        <v>341</v>
      </c>
      <c r="AT3" s="13" t="s">
        <v>342</v>
      </c>
      <c r="AU3" s="13" t="s">
        <v>343</v>
      </c>
      <c r="AV3" s="13" t="s">
        <v>344</v>
      </c>
      <c r="AW3" s="13" t="s">
        <v>345</v>
      </c>
      <c r="AX3" s="13" t="s">
        <v>346</v>
      </c>
      <c r="AY3" s="13" t="s">
        <v>347</v>
      </c>
      <c r="AZ3" s="13" t="s">
        <v>348</v>
      </c>
      <c r="BA3" s="13" t="s">
        <v>349</v>
      </c>
      <c r="BB3" s="13" t="s">
        <v>350</v>
      </c>
      <c r="BC3" s="13" t="s">
        <v>351</v>
      </c>
      <c r="BD3" s="13" t="s">
        <v>352</v>
      </c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</row>
    <row r="4" spans="1:56">
      <c r="A4" s="6">
        <v>1</v>
      </c>
      <c r="B4" s="4">
        <v>240031</v>
      </c>
      <c r="C4" s="6" t="s">
        <v>353</v>
      </c>
      <c r="D4" s="6">
        <v>101</v>
      </c>
      <c r="E4" s="6" t="str">
        <f>RIGHT(D4,2)&amp;"级"&amp;VLOOKUP(VALUE(LEFT(D4,1)),{1,"木";2,"铁";3,"石";4,"粮"},2,FALSE)</f>
        <v>01级木</v>
      </c>
      <c r="F4" s="6">
        <v>50</v>
      </c>
      <c r="G4" s="6">
        <v>1</v>
      </c>
      <c r="H4" s="6">
        <f>G4+1</f>
        <v>2</v>
      </c>
      <c r="I4" s="6">
        <f t="shared" ref="I4:BD4" si="0">H4+1</f>
        <v>3</v>
      </c>
      <c r="J4" s="6">
        <f t="shared" si="0"/>
        <v>4</v>
      </c>
      <c r="K4" s="6">
        <f t="shared" si="0"/>
        <v>5</v>
      </c>
      <c r="L4" s="6">
        <f t="shared" si="0"/>
        <v>6</v>
      </c>
      <c r="M4" s="6">
        <f t="shared" si="0"/>
        <v>7</v>
      </c>
      <c r="N4" s="6">
        <f t="shared" si="0"/>
        <v>8</v>
      </c>
      <c r="O4" s="6">
        <f t="shared" si="0"/>
        <v>9</v>
      </c>
      <c r="P4" s="6">
        <f t="shared" si="0"/>
        <v>10</v>
      </c>
      <c r="Q4" s="6">
        <f t="shared" si="0"/>
        <v>11</v>
      </c>
      <c r="R4" s="6">
        <f t="shared" si="0"/>
        <v>12</v>
      </c>
      <c r="S4" s="6">
        <f t="shared" si="0"/>
        <v>13</v>
      </c>
      <c r="T4" s="6">
        <f t="shared" si="0"/>
        <v>14</v>
      </c>
      <c r="U4" s="6">
        <f t="shared" si="0"/>
        <v>15</v>
      </c>
      <c r="V4" s="6">
        <f t="shared" si="0"/>
        <v>16</v>
      </c>
      <c r="W4" s="6">
        <f t="shared" si="0"/>
        <v>17</v>
      </c>
      <c r="X4" s="6">
        <f t="shared" si="0"/>
        <v>18</v>
      </c>
      <c r="Y4" s="6">
        <f t="shared" si="0"/>
        <v>19</v>
      </c>
      <c r="Z4" s="6">
        <f t="shared" si="0"/>
        <v>20</v>
      </c>
      <c r="AA4" s="6">
        <f t="shared" si="0"/>
        <v>21</v>
      </c>
      <c r="AB4" s="6">
        <f t="shared" si="0"/>
        <v>22</v>
      </c>
      <c r="AC4" s="6">
        <f t="shared" si="0"/>
        <v>23</v>
      </c>
      <c r="AD4" s="6">
        <f t="shared" si="0"/>
        <v>24</v>
      </c>
      <c r="AE4" s="6">
        <f t="shared" si="0"/>
        <v>25</v>
      </c>
      <c r="AF4" s="6">
        <f t="shared" si="0"/>
        <v>26</v>
      </c>
      <c r="AG4" s="6">
        <f t="shared" si="0"/>
        <v>27</v>
      </c>
      <c r="AH4" s="6">
        <f t="shared" si="0"/>
        <v>28</v>
      </c>
      <c r="AI4" s="6">
        <f t="shared" si="0"/>
        <v>29</v>
      </c>
      <c r="AJ4" s="6">
        <f t="shared" si="0"/>
        <v>30</v>
      </c>
      <c r="AK4" s="6">
        <f t="shared" si="0"/>
        <v>31</v>
      </c>
      <c r="AL4" s="6">
        <f t="shared" si="0"/>
        <v>32</v>
      </c>
      <c r="AM4" s="6">
        <f t="shared" si="0"/>
        <v>33</v>
      </c>
      <c r="AN4" s="6">
        <f t="shared" si="0"/>
        <v>34</v>
      </c>
      <c r="AO4" s="6">
        <f t="shared" si="0"/>
        <v>35</v>
      </c>
      <c r="AP4" s="6">
        <f t="shared" si="0"/>
        <v>36</v>
      </c>
      <c r="AQ4" s="6">
        <f t="shared" si="0"/>
        <v>37</v>
      </c>
      <c r="AR4" s="6">
        <f t="shared" si="0"/>
        <v>38</v>
      </c>
      <c r="AS4" s="6">
        <f t="shared" si="0"/>
        <v>39</v>
      </c>
      <c r="AT4" s="6">
        <f t="shared" si="0"/>
        <v>40</v>
      </c>
      <c r="AU4" s="6">
        <f t="shared" si="0"/>
        <v>41</v>
      </c>
      <c r="AV4" s="6">
        <f t="shared" si="0"/>
        <v>42</v>
      </c>
      <c r="AW4" s="6">
        <f t="shared" si="0"/>
        <v>43</v>
      </c>
      <c r="AX4" s="6">
        <f t="shared" si="0"/>
        <v>44</v>
      </c>
      <c r="AY4" s="6">
        <f t="shared" si="0"/>
        <v>45</v>
      </c>
      <c r="AZ4" s="6">
        <f t="shared" si="0"/>
        <v>46</v>
      </c>
      <c r="BA4" s="6">
        <f t="shared" si="0"/>
        <v>47</v>
      </c>
      <c r="BB4" s="6">
        <f t="shared" si="0"/>
        <v>48</v>
      </c>
      <c r="BC4" s="6">
        <f t="shared" si="0"/>
        <v>49</v>
      </c>
      <c r="BD4" s="6">
        <f t="shared" si="0"/>
        <v>50</v>
      </c>
    </row>
    <row r="5" spans="1:56">
      <c r="A5" s="6">
        <v>2</v>
      </c>
      <c r="B5" s="4">
        <v>240031</v>
      </c>
      <c r="C5" s="6" t="s">
        <v>353</v>
      </c>
      <c r="D5" s="6">
        <v>102</v>
      </c>
      <c r="E5" s="6" t="str">
        <f>RIGHT(D5,2)&amp;"级"&amp;VLOOKUP(VALUE(LEFT(D5,1)),{1,"木";2,"铁";3,"石";4,"粮"},2,FALSE)</f>
        <v>02级木</v>
      </c>
      <c r="F5" s="6">
        <v>50</v>
      </c>
      <c r="G5" s="6">
        <v>51</v>
      </c>
      <c r="H5" s="6">
        <v>52</v>
      </c>
      <c r="I5" s="6">
        <f t="shared" ref="G5:BD5" si="1">H5+1</f>
        <v>53</v>
      </c>
      <c r="J5" s="6">
        <f t="shared" si="1"/>
        <v>54</v>
      </c>
      <c r="K5" s="6">
        <f t="shared" si="1"/>
        <v>55</v>
      </c>
      <c r="L5" s="6">
        <f t="shared" si="1"/>
        <v>56</v>
      </c>
      <c r="M5" s="6">
        <f t="shared" si="1"/>
        <v>57</v>
      </c>
      <c r="N5" s="6">
        <f t="shared" si="1"/>
        <v>58</v>
      </c>
      <c r="O5" s="6">
        <f t="shared" si="1"/>
        <v>59</v>
      </c>
      <c r="P5" s="6">
        <f t="shared" si="1"/>
        <v>60</v>
      </c>
      <c r="Q5" s="6">
        <f t="shared" si="1"/>
        <v>61</v>
      </c>
      <c r="R5" s="6">
        <f t="shared" si="1"/>
        <v>62</v>
      </c>
      <c r="S5" s="6">
        <f t="shared" si="1"/>
        <v>63</v>
      </c>
      <c r="T5" s="6">
        <f t="shared" si="1"/>
        <v>64</v>
      </c>
      <c r="U5" s="6">
        <f t="shared" si="1"/>
        <v>65</v>
      </c>
      <c r="V5" s="6">
        <f t="shared" si="1"/>
        <v>66</v>
      </c>
      <c r="W5" s="6">
        <f t="shared" si="1"/>
        <v>67</v>
      </c>
      <c r="X5" s="6">
        <f t="shared" si="1"/>
        <v>68</v>
      </c>
      <c r="Y5" s="6">
        <f t="shared" si="1"/>
        <v>69</v>
      </c>
      <c r="Z5" s="6">
        <f t="shared" si="1"/>
        <v>70</v>
      </c>
      <c r="AA5" s="6">
        <f t="shared" si="1"/>
        <v>71</v>
      </c>
      <c r="AB5" s="6">
        <f t="shared" si="1"/>
        <v>72</v>
      </c>
      <c r="AC5" s="6">
        <f t="shared" si="1"/>
        <v>73</v>
      </c>
      <c r="AD5" s="6">
        <f t="shared" si="1"/>
        <v>74</v>
      </c>
      <c r="AE5" s="6">
        <f t="shared" si="1"/>
        <v>75</v>
      </c>
      <c r="AF5" s="6">
        <f t="shared" si="1"/>
        <v>76</v>
      </c>
      <c r="AG5" s="6">
        <f t="shared" si="1"/>
        <v>77</v>
      </c>
      <c r="AH5" s="6">
        <f t="shared" si="1"/>
        <v>78</v>
      </c>
      <c r="AI5" s="6">
        <f t="shared" si="1"/>
        <v>79</v>
      </c>
      <c r="AJ5" s="6">
        <f t="shared" si="1"/>
        <v>80</v>
      </c>
      <c r="AK5" s="6">
        <f t="shared" si="1"/>
        <v>81</v>
      </c>
      <c r="AL5" s="6">
        <f t="shared" si="1"/>
        <v>82</v>
      </c>
      <c r="AM5" s="6">
        <f t="shared" si="1"/>
        <v>83</v>
      </c>
      <c r="AN5" s="6">
        <f t="shared" si="1"/>
        <v>84</v>
      </c>
      <c r="AO5" s="6">
        <f t="shared" si="1"/>
        <v>85</v>
      </c>
      <c r="AP5" s="6">
        <f t="shared" si="1"/>
        <v>86</v>
      </c>
      <c r="AQ5" s="6">
        <f t="shared" si="1"/>
        <v>87</v>
      </c>
      <c r="AR5" s="6">
        <f t="shared" si="1"/>
        <v>88</v>
      </c>
      <c r="AS5" s="6">
        <f t="shared" si="1"/>
        <v>89</v>
      </c>
      <c r="AT5" s="6">
        <f t="shared" si="1"/>
        <v>90</v>
      </c>
      <c r="AU5" s="6">
        <f t="shared" si="1"/>
        <v>91</v>
      </c>
      <c r="AV5" s="6">
        <f t="shared" si="1"/>
        <v>92</v>
      </c>
      <c r="AW5" s="6">
        <f t="shared" si="1"/>
        <v>93</v>
      </c>
      <c r="AX5" s="6">
        <f t="shared" si="1"/>
        <v>94</v>
      </c>
      <c r="AY5" s="6">
        <f t="shared" si="1"/>
        <v>95</v>
      </c>
      <c r="AZ5" s="6">
        <f t="shared" si="1"/>
        <v>96</v>
      </c>
      <c r="BA5" s="6">
        <f t="shared" si="1"/>
        <v>97</v>
      </c>
      <c r="BB5" s="6">
        <f t="shared" si="1"/>
        <v>98</v>
      </c>
      <c r="BC5" s="6">
        <f t="shared" si="1"/>
        <v>99</v>
      </c>
      <c r="BD5" s="6">
        <f t="shared" si="1"/>
        <v>100</v>
      </c>
    </row>
    <row r="6" spans="1:56">
      <c r="A6" s="6">
        <v>3</v>
      </c>
      <c r="B6" s="4">
        <v>240031</v>
      </c>
      <c r="C6" s="6" t="s">
        <v>353</v>
      </c>
      <c r="D6" s="6">
        <v>103</v>
      </c>
      <c r="E6" s="6" t="str">
        <f>RIGHT(D6,2)&amp;"级"&amp;VLOOKUP(VALUE(LEFT(D6,1)),{1,"木";2,"铁";3,"石";4,"粮"},2,FALSE)</f>
        <v>03级木</v>
      </c>
      <c r="F6" s="6">
        <v>50</v>
      </c>
      <c r="G6" s="6">
        <v>101</v>
      </c>
      <c r="H6" s="6">
        <v>102</v>
      </c>
      <c r="I6" s="6">
        <f t="shared" ref="H6:BD6" si="2">H6+1</f>
        <v>103</v>
      </c>
      <c r="J6" s="6">
        <f t="shared" si="2"/>
        <v>104</v>
      </c>
      <c r="K6" s="6">
        <f t="shared" si="2"/>
        <v>105</v>
      </c>
      <c r="L6" s="6">
        <f t="shared" si="2"/>
        <v>106</v>
      </c>
      <c r="M6" s="6">
        <f t="shared" si="2"/>
        <v>107</v>
      </c>
      <c r="N6" s="6">
        <f t="shared" si="2"/>
        <v>108</v>
      </c>
      <c r="O6" s="6">
        <f t="shared" si="2"/>
        <v>109</v>
      </c>
      <c r="P6" s="6">
        <f t="shared" si="2"/>
        <v>110</v>
      </c>
      <c r="Q6" s="6">
        <f t="shared" si="2"/>
        <v>111</v>
      </c>
      <c r="R6" s="6">
        <f t="shared" si="2"/>
        <v>112</v>
      </c>
      <c r="S6" s="6">
        <f t="shared" si="2"/>
        <v>113</v>
      </c>
      <c r="T6" s="6">
        <f t="shared" si="2"/>
        <v>114</v>
      </c>
      <c r="U6" s="6">
        <f t="shared" si="2"/>
        <v>115</v>
      </c>
      <c r="V6" s="6">
        <f t="shared" si="2"/>
        <v>116</v>
      </c>
      <c r="W6" s="6">
        <f t="shared" si="2"/>
        <v>117</v>
      </c>
      <c r="X6" s="6">
        <f t="shared" si="2"/>
        <v>118</v>
      </c>
      <c r="Y6" s="6">
        <f t="shared" si="2"/>
        <v>119</v>
      </c>
      <c r="Z6" s="6">
        <f t="shared" si="2"/>
        <v>120</v>
      </c>
      <c r="AA6" s="6">
        <f t="shared" si="2"/>
        <v>121</v>
      </c>
      <c r="AB6" s="6">
        <f t="shared" si="2"/>
        <v>122</v>
      </c>
      <c r="AC6" s="6">
        <f t="shared" si="2"/>
        <v>123</v>
      </c>
      <c r="AD6" s="6">
        <f t="shared" si="2"/>
        <v>124</v>
      </c>
      <c r="AE6" s="6">
        <f t="shared" si="2"/>
        <v>125</v>
      </c>
      <c r="AF6" s="6">
        <f t="shared" si="2"/>
        <v>126</v>
      </c>
      <c r="AG6" s="6">
        <f t="shared" si="2"/>
        <v>127</v>
      </c>
      <c r="AH6" s="6">
        <f t="shared" si="2"/>
        <v>128</v>
      </c>
      <c r="AI6" s="6">
        <f t="shared" si="2"/>
        <v>129</v>
      </c>
      <c r="AJ6" s="6">
        <f t="shared" si="2"/>
        <v>130</v>
      </c>
      <c r="AK6" s="6">
        <f t="shared" si="2"/>
        <v>131</v>
      </c>
      <c r="AL6" s="6">
        <f t="shared" si="2"/>
        <v>132</v>
      </c>
      <c r="AM6" s="6">
        <f t="shared" si="2"/>
        <v>133</v>
      </c>
      <c r="AN6" s="6">
        <f t="shared" si="2"/>
        <v>134</v>
      </c>
      <c r="AO6" s="6">
        <f t="shared" si="2"/>
        <v>135</v>
      </c>
      <c r="AP6" s="6">
        <f t="shared" si="2"/>
        <v>136</v>
      </c>
      <c r="AQ6" s="6">
        <f t="shared" si="2"/>
        <v>137</v>
      </c>
      <c r="AR6" s="6">
        <f t="shared" si="2"/>
        <v>138</v>
      </c>
      <c r="AS6" s="6">
        <f t="shared" si="2"/>
        <v>139</v>
      </c>
      <c r="AT6" s="6">
        <f t="shared" si="2"/>
        <v>140</v>
      </c>
      <c r="AU6" s="6">
        <f t="shared" si="2"/>
        <v>141</v>
      </c>
      <c r="AV6" s="6">
        <f t="shared" si="2"/>
        <v>142</v>
      </c>
      <c r="AW6" s="6">
        <f t="shared" si="2"/>
        <v>143</v>
      </c>
      <c r="AX6" s="6">
        <f t="shared" si="2"/>
        <v>144</v>
      </c>
      <c r="AY6" s="6">
        <f t="shared" si="2"/>
        <v>145</v>
      </c>
      <c r="AZ6" s="6">
        <f t="shared" si="2"/>
        <v>146</v>
      </c>
      <c r="BA6" s="6">
        <f t="shared" si="2"/>
        <v>147</v>
      </c>
      <c r="BB6" s="6">
        <f t="shared" si="2"/>
        <v>148</v>
      </c>
      <c r="BC6" s="6">
        <f t="shared" si="2"/>
        <v>149</v>
      </c>
      <c r="BD6" s="6">
        <f t="shared" si="2"/>
        <v>150</v>
      </c>
    </row>
    <row r="7" spans="1:56">
      <c r="A7" s="6">
        <v>4</v>
      </c>
      <c r="B7" s="4">
        <v>240031</v>
      </c>
      <c r="C7" s="6" t="s">
        <v>353</v>
      </c>
      <c r="D7" s="6">
        <v>104</v>
      </c>
      <c r="E7" s="6" t="str">
        <f>RIGHT(D7,2)&amp;"级"&amp;VLOOKUP(VALUE(LEFT(D7,1)),{1,"木";2,"铁";3,"石";4,"粮"},2,FALSE)</f>
        <v>04级木</v>
      </c>
      <c r="F7" s="6">
        <v>50</v>
      </c>
      <c r="G7" s="6">
        <v>151</v>
      </c>
      <c r="H7" s="6">
        <v>152</v>
      </c>
      <c r="I7" s="6">
        <f t="shared" ref="H7:BD7" si="3">H7+1</f>
        <v>153</v>
      </c>
      <c r="J7" s="6">
        <f t="shared" si="3"/>
        <v>154</v>
      </c>
      <c r="K7" s="6">
        <f t="shared" si="3"/>
        <v>155</v>
      </c>
      <c r="L7" s="6">
        <f t="shared" si="3"/>
        <v>156</v>
      </c>
      <c r="M7" s="6">
        <f t="shared" si="3"/>
        <v>157</v>
      </c>
      <c r="N7" s="6">
        <f t="shared" si="3"/>
        <v>158</v>
      </c>
      <c r="O7" s="6">
        <f t="shared" si="3"/>
        <v>159</v>
      </c>
      <c r="P7" s="6">
        <f t="shared" si="3"/>
        <v>160</v>
      </c>
      <c r="Q7" s="6">
        <f t="shared" si="3"/>
        <v>161</v>
      </c>
      <c r="R7" s="6">
        <f t="shared" si="3"/>
        <v>162</v>
      </c>
      <c r="S7" s="6">
        <f t="shared" si="3"/>
        <v>163</v>
      </c>
      <c r="T7" s="6">
        <f t="shared" si="3"/>
        <v>164</v>
      </c>
      <c r="U7" s="6">
        <f t="shared" si="3"/>
        <v>165</v>
      </c>
      <c r="V7" s="6">
        <f t="shared" si="3"/>
        <v>166</v>
      </c>
      <c r="W7" s="6">
        <f t="shared" si="3"/>
        <v>167</v>
      </c>
      <c r="X7" s="6">
        <f t="shared" si="3"/>
        <v>168</v>
      </c>
      <c r="Y7" s="6">
        <f t="shared" si="3"/>
        <v>169</v>
      </c>
      <c r="Z7" s="6">
        <f t="shared" si="3"/>
        <v>170</v>
      </c>
      <c r="AA7" s="6">
        <f t="shared" si="3"/>
        <v>171</v>
      </c>
      <c r="AB7" s="6">
        <f t="shared" si="3"/>
        <v>172</v>
      </c>
      <c r="AC7" s="6">
        <f t="shared" si="3"/>
        <v>173</v>
      </c>
      <c r="AD7" s="6">
        <f t="shared" si="3"/>
        <v>174</v>
      </c>
      <c r="AE7" s="6">
        <f t="shared" si="3"/>
        <v>175</v>
      </c>
      <c r="AF7" s="6">
        <f t="shared" si="3"/>
        <v>176</v>
      </c>
      <c r="AG7" s="6">
        <f t="shared" si="3"/>
        <v>177</v>
      </c>
      <c r="AH7" s="6">
        <f t="shared" si="3"/>
        <v>178</v>
      </c>
      <c r="AI7" s="6">
        <f t="shared" si="3"/>
        <v>179</v>
      </c>
      <c r="AJ7" s="6">
        <f t="shared" si="3"/>
        <v>180</v>
      </c>
      <c r="AK7" s="6">
        <f t="shared" si="3"/>
        <v>181</v>
      </c>
      <c r="AL7" s="6">
        <f t="shared" si="3"/>
        <v>182</v>
      </c>
      <c r="AM7" s="6">
        <f t="shared" si="3"/>
        <v>183</v>
      </c>
      <c r="AN7" s="6">
        <f t="shared" si="3"/>
        <v>184</v>
      </c>
      <c r="AO7" s="6">
        <f t="shared" si="3"/>
        <v>185</v>
      </c>
      <c r="AP7" s="6">
        <f t="shared" si="3"/>
        <v>186</v>
      </c>
      <c r="AQ7" s="6">
        <f t="shared" si="3"/>
        <v>187</v>
      </c>
      <c r="AR7" s="6">
        <f t="shared" si="3"/>
        <v>188</v>
      </c>
      <c r="AS7" s="6">
        <f t="shared" si="3"/>
        <v>189</v>
      </c>
      <c r="AT7" s="6">
        <f t="shared" si="3"/>
        <v>190</v>
      </c>
      <c r="AU7" s="6">
        <f t="shared" si="3"/>
        <v>191</v>
      </c>
      <c r="AV7" s="6">
        <f t="shared" si="3"/>
        <v>192</v>
      </c>
      <c r="AW7" s="6">
        <f t="shared" si="3"/>
        <v>193</v>
      </c>
      <c r="AX7" s="6">
        <f t="shared" si="3"/>
        <v>194</v>
      </c>
      <c r="AY7" s="6">
        <f t="shared" si="3"/>
        <v>195</v>
      </c>
      <c r="AZ7" s="6">
        <f t="shared" si="3"/>
        <v>196</v>
      </c>
      <c r="BA7" s="6">
        <f t="shared" si="3"/>
        <v>197</v>
      </c>
      <c r="BB7" s="6">
        <f t="shared" si="3"/>
        <v>198</v>
      </c>
      <c r="BC7" s="6">
        <f t="shared" si="3"/>
        <v>199</v>
      </c>
      <c r="BD7" s="6">
        <f t="shared" si="3"/>
        <v>200</v>
      </c>
    </row>
    <row r="8" spans="1:56">
      <c r="A8" s="6">
        <v>5</v>
      </c>
      <c r="B8" s="4">
        <v>240031</v>
      </c>
      <c r="C8" s="6" t="s">
        <v>353</v>
      </c>
      <c r="D8" s="6">
        <v>105</v>
      </c>
      <c r="E8" s="6" t="str">
        <f>RIGHT(D8,2)&amp;"级"&amp;VLOOKUP(VALUE(LEFT(D8,1)),{1,"木";2,"铁";3,"石";4,"粮"},2,FALSE)</f>
        <v>05级木</v>
      </c>
      <c r="F8" s="6">
        <v>50</v>
      </c>
      <c r="G8" s="6">
        <v>201</v>
      </c>
      <c r="H8" s="6">
        <f t="shared" ref="H8:BD8" si="4">G8+1</f>
        <v>202</v>
      </c>
      <c r="I8" s="6">
        <f t="shared" si="4"/>
        <v>203</v>
      </c>
      <c r="J8" s="6">
        <f t="shared" si="4"/>
        <v>204</v>
      </c>
      <c r="K8" s="6">
        <f t="shared" si="4"/>
        <v>205</v>
      </c>
      <c r="L8" s="6">
        <f t="shared" si="4"/>
        <v>206</v>
      </c>
      <c r="M8" s="6">
        <f t="shared" si="4"/>
        <v>207</v>
      </c>
      <c r="N8" s="6">
        <f t="shared" si="4"/>
        <v>208</v>
      </c>
      <c r="O8" s="6">
        <f t="shared" si="4"/>
        <v>209</v>
      </c>
      <c r="P8" s="6">
        <f t="shared" si="4"/>
        <v>210</v>
      </c>
      <c r="Q8" s="6">
        <f t="shared" si="4"/>
        <v>211</v>
      </c>
      <c r="R8" s="6">
        <f t="shared" si="4"/>
        <v>212</v>
      </c>
      <c r="S8" s="6">
        <f t="shared" si="4"/>
        <v>213</v>
      </c>
      <c r="T8" s="6">
        <f t="shared" si="4"/>
        <v>214</v>
      </c>
      <c r="U8" s="6">
        <f t="shared" si="4"/>
        <v>215</v>
      </c>
      <c r="V8" s="6">
        <f t="shared" si="4"/>
        <v>216</v>
      </c>
      <c r="W8" s="6">
        <f t="shared" si="4"/>
        <v>217</v>
      </c>
      <c r="X8" s="6">
        <f t="shared" si="4"/>
        <v>218</v>
      </c>
      <c r="Y8" s="6">
        <f t="shared" si="4"/>
        <v>219</v>
      </c>
      <c r="Z8" s="6">
        <f t="shared" si="4"/>
        <v>220</v>
      </c>
      <c r="AA8" s="6">
        <f t="shared" si="4"/>
        <v>221</v>
      </c>
      <c r="AB8" s="6">
        <f t="shared" si="4"/>
        <v>222</v>
      </c>
      <c r="AC8" s="6">
        <f t="shared" si="4"/>
        <v>223</v>
      </c>
      <c r="AD8" s="6">
        <f t="shared" si="4"/>
        <v>224</v>
      </c>
      <c r="AE8" s="6">
        <f t="shared" si="4"/>
        <v>225</v>
      </c>
      <c r="AF8" s="6">
        <f t="shared" si="4"/>
        <v>226</v>
      </c>
      <c r="AG8" s="6">
        <f t="shared" si="4"/>
        <v>227</v>
      </c>
      <c r="AH8" s="6">
        <f t="shared" si="4"/>
        <v>228</v>
      </c>
      <c r="AI8" s="6">
        <f t="shared" si="4"/>
        <v>229</v>
      </c>
      <c r="AJ8" s="6">
        <f t="shared" si="4"/>
        <v>230</v>
      </c>
      <c r="AK8" s="6">
        <f t="shared" si="4"/>
        <v>231</v>
      </c>
      <c r="AL8" s="6">
        <f t="shared" si="4"/>
        <v>232</v>
      </c>
      <c r="AM8" s="6">
        <f t="shared" si="4"/>
        <v>233</v>
      </c>
      <c r="AN8" s="6">
        <f t="shared" si="4"/>
        <v>234</v>
      </c>
      <c r="AO8" s="6">
        <f t="shared" si="4"/>
        <v>235</v>
      </c>
      <c r="AP8" s="6">
        <f t="shared" si="4"/>
        <v>236</v>
      </c>
      <c r="AQ8" s="6">
        <f t="shared" si="4"/>
        <v>237</v>
      </c>
      <c r="AR8" s="6">
        <f t="shared" si="4"/>
        <v>238</v>
      </c>
      <c r="AS8" s="6">
        <f t="shared" si="4"/>
        <v>239</v>
      </c>
      <c r="AT8" s="6">
        <f t="shared" si="4"/>
        <v>240</v>
      </c>
      <c r="AU8" s="6">
        <f t="shared" si="4"/>
        <v>241</v>
      </c>
      <c r="AV8" s="6">
        <f t="shared" si="4"/>
        <v>242</v>
      </c>
      <c r="AW8" s="6">
        <f t="shared" si="4"/>
        <v>243</v>
      </c>
      <c r="AX8" s="6">
        <f t="shared" si="4"/>
        <v>244</v>
      </c>
      <c r="AY8" s="6">
        <f t="shared" si="4"/>
        <v>245</v>
      </c>
      <c r="AZ8" s="6">
        <f t="shared" si="4"/>
        <v>246</v>
      </c>
      <c r="BA8" s="6">
        <f t="shared" si="4"/>
        <v>247</v>
      </c>
      <c r="BB8" s="6">
        <f t="shared" si="4"/>
        <v>248</v>
      </c>
      <c r="BC8" s="6">
        <f t="shared" si="4"/>
        <v>249</v>
      </c>
      <c r="BD8" s="6">
        <f t="shared" si="4"/>
        <v>250</v>
      </c>
    </row>
    <row r="9" spans="1:56">
      <c r="A9" s="6">
        <v>6</v>
      </c>
      <c r="B9" s="4">
        <v>240031</v>
      </c>
      <c r="C9" s="6" t="s">
        <v>353</v>
      </c>
      <c r="D9" s="6">
        <v>106</v>
      </c>
      <c r="E9" s="6" t="str">
        <f>RIGHT(D9,2)&amp;"级"&amp;VLOOKUP(VALUE(LEFT(D9,1)),{1,"木";2,"铁";3,"石";4,"粮"},2,FALSE)</f>
        <v>06级木</v>
      </c>
      <c r="F9" s="6">
        <v>50</v>
      </c>
      <c r="G9" s="6">
        <v>251</v>
      </c>
      <c r="H9" s="6">
        <f t="shared" ref="H9:BD9" si="5">G9+1</f>
        <v>252</v>
      </c>
      <c r="I9" s="6">
        <f t="shared" si="5"/>
        <v>253</v>
      </c>
      <c r="J9" s="6">
        <f t="shared" si="5"/>
        <v>254</v>
      </c>
      <c r="K9" s="6">
        <f t="shared" si="5"/>
        <v>255</v>
      </c>
      <c r="L9" s="6">
        <f t="shared" si="5"/>
        <v>256</v>
      </c>
      <c r="M9" s="6">
        <f t="shared" si="5"/>
        <v>257</v>
      </c>
      <c r="N9" s="6">
        <f t="shared" si="5"/>
        <v>258</v>
      </c>
      <c r="O9" s="6">
        <f t="shared" si="5"/>
        <v>259</v>
      </c>
      <c r="P9" s="6">
        <f t="shared" si="5"/>
        <v>260</v>
      </c>
      <c r="Q9" s="6">
        <f t="shared" si="5"/>
        <v>261</v>
      </c>
      <c r="R9" s="6">
        <f t="shared" si="5"/>
        <v>262</v>
      </c>
      <c r="S9" s="6">
        <f t="shared" si="5"/>
        <v>263</v>
      </c>
      <c r="T9" s="6">
        <f t="shared" si="5"/>
        <v>264</v>
      </c>
      <c r="U9" s="6">
        <f t="shared" si="5"/>
        <v>265</v>
      </c>
      <c r="V9" s="6">
        <f t="shared" si="5"/>
        <v>266</v>
      </c>
      <c r="W9" s="6">
        <f t="shared" si="5"/>
        <v>267</v>
      </c>
      <c r="X9" s="6">
        <f t="shared" si="5"/>
        <v>268</v>
      </c>
      <c r="Y9" s="6">
        <f t="shared" si="5"/>
        <v>269</v>
      </c>
      <c r="Z9" s="6">
        <f t="shared" si="5"/>
        <v>270</v>
      </c>
      <c r="AA9" s="6">
        <f t="shared" si="5"/>
        <v>271</v>
      </c>
      <c r="AB9" s="6">
        <f t="shared" si="5"/>
        <v>272</v>
      </c>
      <c r="AC9" s="6">
        <f t="shared" si="5"/>
        <v>273</v>
      </c>
      <c r="AD9" s="6">
        <f t="shared" si="5"/>
        <v>274</v>
      </c>
      <c r="AE9" s="6">
        <f t="shared" si="5"/>
        <v>275</v>
      </c>
      <c r="AF9" s="6">
        <f t="shared" si="5"/>
        <v>276</v>
      </c>
      <c r="AG9" s="6">
        <f t="shared" si="5"/>
        <v>277</v>
      </c>
      <c r="AH9" s="6">
        <f t="shared" si="5"/>
        <v>278</v>
      </c>
      <c r="AI9" s="6">
        <f t="shared" si="5"/>
        <v>279</v>
      </c>
      <c r="AJ9" s="6">
        <f t="shared" si="5"/>
        <v>280</v>
      </c>
      <c r="AK9" s="6">
        <f t="shared" si="5"/>
        <v>281</v>
      </c>
      <c r="AL9" s="6">
        <f t="shared" si="5"/>
        <v>282</v>
      </c>
      <c r="AM9" s="6">
        <f t="shared" si="5"/>
        <v>283</v>
      </c>
      <c r="AN9" s="6">
        <f t="shared" si="5"/>
        <v>284</v>
      </c>
      <c r="AO9" s="6">
        <f t="shared" si="5"/>
        <v>285</v>
      </c>
      <c r="AP9" s="6">
        <f t="shared" si="5"/>
        <v>286</v>
      </c>
      <c r="AQ9" s="6">
        <f t="shared" si="5"/>
        <v>287</v>
      </c>
      <c r="AR9" s="6">
        <f t="shared" si="5"/>
        <v>288</v>
      </c>
      <c r="AS9" s="6">
        <f t="shared" si="5"/>
        <v>289</v>
      </c>
      <c r="AT9" s="6">
        <f t="shared" si="5"/>
        <v>290</v>
      </c>
      <c r="AU9" s="6">
        <f t="shared" si="5"/>
        <v>291</v>
      </c>
      <c r="AV9" s="6">
        <f t="shared" si="5"/>
        <v>292</v>
      </c>
      <c r="AW9" s="6">
        <f t="shared" si="5"/>
        <v>293</v>
      </c>
      <c r="AX9" s="6">
        <f t="shared" si="5"/>
        <v>294</v>
      </c>
      <c r="AY9" s="6">
        <f t="shared" si="5"/>
        <v>295</v>
      </c>
      <c r="AZ9" s="6">
        <f t="shared" si="5"/>
        <v>296</v>
      </c>
      <c r="BA9" s="6">
        <f t="shared" si="5"/>
        <v>297</v>
      </c>
      <c r="BB9" s="6">
        <f t="shared" si="5"/>
        <v>298</v>
      </c>
      <c r="BC9" s="6">
        <f t="shared" si="5"/>
        <v>299</v>
      </c>
      <c r="BD9" s="6">
        <f t="shared" si="5"/>
        <v>300</v>
      </c>
    </row>
    <row r="10" spans="1:56">
      <c r="A10" s="6">
        <v>7</v>
      </c>
      <c r="B10" s="4">
        <v>240031</v>
      </c>
      <c r="C10" s="6" t="s">
        <v>353</v>
      </c>
      <c r="D10" s="6">
        <v>107</v>
      </c>
      <c r="E10" s="6" t="str">
        <f>RIGHT(D10,2)&amp;"级"&amp;VLOOKUP(VALUE(LEFT(D10,1)),{1,"木";2,"铁";3,"石";4,"粮"},2,FALSE)</f>
        <v>07级木</v>
      </c>
      <c r="F10" s="6">
        <v>50</v>
      </c>
      <c r="G10" s="6">
        <v>301</v>
      </c>
      <c r="H10" s="6">
        <f t="shared" ref="H10:BD10" si="6">G10+1</f>
        <v>302</v>
      </c>
      <c r="I10" s="6">
        <f t="shared" si="6"/>
        <v>303</v>
      </c>
      <c r="J10" s="6">
        <f t="shared" si="6"/>
        <v>304</v>
      </c>
      <c r="K10" s="6">
        <f t="shared" si="6"/>
        <v>305</v>
      </c>
      <c r="L10" s="6">
        <f t="shared" si="6"/>
        <v>306</v>
      </c>
      <c r="M10" s="6">
        <f t="shared" si="6"/>
        <v>307</v>
      </c>
      <c r="N10" s="6">
        <f t="shared" si="6"/>
        <v>308</v>
      </c>
      <c r="O10" s="6">
        <f t="shared" si="6"/>
        <v>309</v>
      </c>
      <c r="P10" s="6">
        <f t="shared" si="6"/>
        <v>310</v>
      </c>
      <c r="Q10" s="6">
        <f t="shared" si="6"/>
        <v>311</v>
      </c>
      <c r="R10" s="6">
        <f t="shared" si="6"/>
        <v>312</v>
      </c>
      <c r="S10" s="6">
        <f t="shared" si="6"/>
        <v>313</v>
      </c>
      <c r="T10" s="6">
        <f t="shared" si="6"/>
        <v>314</v>
      </c>
      <c r="U10" s="6">
        <f t="shared" si="6"/>
        <v>315</v>
      </c>
      <c r="V10" s="6">
        <f t="shared" si="6"/>
        <v>316</v>
      </c>
      <c r="W10" s="6">
        <f t="shared" si="6"/>
        <v>317</v>
      </c>
      <c r="X10" s="6">
        <f t="shared" si="6"/>
        <v>318</v>
      </c>
      <c r="Y10" s="6">
        <f t="shared" si="6"/>
        <v>319</v>
      </c>
      <c r="Z10" s="6">
        <f t="shared" si="6"/>
        <v>320</v>
      </c>
      <c r="AA10" s="6">
        <f t="shared" si="6"/>
        <v>321</v>
      </c>
      <c r="AB10" s="6">
        <f t="shared" si="6"/>
        <v>322</v>
      </c>
      <c r="AC10" s="6">
        <f t="shared" si="6"/>
        <v>323</v>
      </c>
      <c r="AD10" s="6">
        <f t="shared" si="6"/>
        <v>324</v>
      </c>
      <c r="AE10" s="6">
        <f t="shared" si="6"/>
        <v>325</v>
      </c>
      <c r="AF10" s="6">
        <f t="shared" si="6"/>
        <v>326</v>
      </c>
      <c r="AG10" s="6">
        <f t="shared" si="6"/>
        <v>327</v>
      </c>
      <c r="AH10" s="6">
        <f t="shared" si="6"/>
        <v>328</v>
      </c>
      <c r="AI10" s="6">
        <f t="shared" si="6"/>
        <v>329</v>
      </c>
      <c r="AJ10" s="6">
        <f t="shared" si="6"/>
        <v>330</v>
      </c>
      <c r="AK10" s="6">
        <f t="shared" si="6"/>
        <v>331</v>
      </c>
      <c r="AL10" s="6">
        <f t="shared" si="6"/>
        <v>332</v>
      </c>
      <c r="AM10" s="6">
        <f t="shared" si="6"/>
        <v>333</v>
      </c>
      <c r="AN10" s="6">
        <f t="shared" si="6"/>
        <v>334</v>
      </c>
      <c r="AO10" s="6">
        <f t="shared" si="6"/>
        <v>335</v>
      </c>
      <c r="AP10" s="6">
        <f t="shared" si="6"/>
        <v>336</v>
      </c>
      <c r="AQ10" s="6">
        <f t="shared" si="6"/>
        <v>337</v>
      </c>
      <c r="AR10" s="6">
        <f t="shared" si="6"/>
        <v>338</v>
      </c>
      <c r="AS10" s="6">
        <f t="shared" si="6"/>
        <v>339</v>
      </c>
      <c r="AT10" s="6">
        <f t="shared" si="6"/>
        <v>340</v>
      </c>
      <c r="AU10" s="6">
        <f t="shared" si="6"/>
        <v>341</v>
      </c>
      <c r="AV10" s="6">
        <f t="shared" si="6"/>
        <v>342</v>
      </c>
      <c r="AW10" s="6">
        <f t="shared" si="6"/>
        <v>343</v>
      </c>
      <c r="AX10" s="6">
        <f t="shared" si="6"/>
        <v>344</v>
      </c>
      <c r="AY10" s="6">
        <f t="shared" si="6"/>
        <v>345</v>
      </c>
      <c r="AZ10" s="6">
        <f t="shared" si="6"/>
        <v>346</v>
      </c>
      <c r="BA10" s="6">
        <f t="shared" si="6"/>
        <v>347</v>
      </c>
      <c r="BB10" s="6">
        <f t="shared" si="6"/>
        <v>348</v>
      </c>
      <c r="BC10" s="6">
        <f t="shared" si="6"/>
        <v>349</v>
      </c>
      <c r="BD10" s="6">
        <f t="shared" si="6"/>
        <v>350</v>
      </c>
    </row>
    <row r="11" spans="1:56">
      <c r="A11" s="6">
        <v>8</v>
      </c>
      <c r="B11" s="4">
        <v>240031</v>
      </c>
      <c r="C11" s="6" t="s">
        <v>353</v>
      </c>
      <c r="D11" s="6">
        <v>108</v>
      </c>
      <c r="E11" s="6" t="str">
        <f>RIGHT(D11,2)&amp;"级"&amp;VLOOKUP(VALUE(LEFT(D11,1)),{1,"木";2,"铁";3,"石";4,"粮"},2,FALSE)</f>
        <v>08级木</v>
      </c>
      <c r="F11" s="6">
        <v>50</v>
      </c>
      <c r="G11" s="6">
        <v>351</v>
      </c>
      <c r="H11" s="6">
        <f t="shared" ref="H11:BD11" si="7">G11+1</f>
        <v>352</v>
      </c>
      <c r="I11" s="6">
        <f t="shared" si="7"/>
        <v>353</v>
      </c>
      <c r="J11" s="6">
        <f t="shared" si="7"/>
        <v>354</v>
      </c>
      <c r="K11" s="6">
        <f t="shared" si="7"/>
        <v>355</v>
      </c>
      <c r="L11" s="6">
        <f t="shared" si="7"/>
        <v>356</v>
      </c>
      <c r="M11" s="6">
        <f t="shared" si="7"/>
        <v>357</v>
      </c>
      <c r="N11" s="6">
        <f t="shared" si="7"/>
        <v>358</v>
      </c>
      <c r="O11" s="6">
        <f t="shared" si="7"/>
        <v>359</v>
      </c>
      <c r="P11" s="6">
        <f t="shared" si="7"/>
        <v>360</v>
      </c>
      <c r="Q11" s="6">
        <f t="shared" si="7"/>
        <v>361</v>
      </c>
      <c r="R11" s="6">
        <f t="shared" si="7"/>
        <v>362</v>
      </c>
      <c r="S11" s="6">
        <f t="shared" si="7"/>
        <v>363</v>
      </c>
      <c r="T11" s="6">
        <f t="shared" si="7"/>
        <v>364</v>
      </c>
      <c r="U11" s="6">
        <f t="shared" si="7"/>
        <v>365</v>
      </c>
      <c r="V11" s="6">
        <f t="shared" si="7"/>
        <v>366</v>
      </c>
      <c r="W11" s="6">
        <f t="shared" si="7"/>
        <v>367</v>
      </c>
      <c r="X11" s="6">
        <f t="shared" si="7"/>
        <v>368</v>
      </c>
      <c r="Y11" s="6">
        <f t="shared" si="7"/>
        <v>369</v>
      </c>
      <c r="Z11" s="6">
        <f t="shared" si="7"/>
        <v>370</v>
      </c>
      <c r="AA11" s="6">
        <f t="shared" si="7"/>
        <v>371</v>
      </c>
      <c r="AB11" s="6">
        <f t="shared" si="7"/>
        <v>372</v>
      </c>
      <c r="AC11" s="6">
        <f t="shared" si="7"/>
        <v>373</v>
      </c>
      <c r="AD11" s="6">
        <f t="shared" si="7"/>
        <v>374</v>
      </c>
      <c r="AE11" s="6">
        <f t="shared" si="7"/>
        <v>375</v>
      </c>
      <c r="AF11" s="6">
        <f t="shared" si="7"/>
        <v>376</v>
      </c>
      <c r="AG11" s="6">
        <f t="shared" si="7"/>
        <v>377</v>
      </c>
      <c r="AH11" s="6">
        <f t="shared" si="7"/>
        <v>378</v>
      </c>
      <c r="AI11" s="6">
        <f t="shared" si="7"/>
        <v>379</v>
      </c>
      <c r="AJ11" s="6">
        <f t="shared" si="7"/>
        <v>380</v>
      </c>
      <c r="AK11" s="6">
        <f t="shared" si="7"/>
        <v>381</v>
      </c>
      <c r="AL11" s="6">
        <f t="shared" si="7"/>
        <v>382</v>
      </c>
      <c r="AM11" s="6">
        <f t="shared" si="7"/>
        <v>383</v>
      </c>
      <c r="AN11" s="6">
        <f t="shared" si="7"/>
        <v>384</v>
      </c>
      <c r="AO11" s="6">
        <f t="shared" si="7"/>
        <v>385</v>
      </c>
      <c r="AP11" s="6">
        <f t="shared" si="7"/>
        <v>386</v>
      </c>
      <c r="AQ11" s="6">
        <f t="shared" si="7"/>
        <v>387</v>
      </c>
      <c r="AR11" s="6">
        <f t="shared" si="7"/>
        <v>388</v>
      </c>
      <c r="AS11" s="6">
        <f t="shared" si="7"/>
        <v>389</v>
      </c>
      <c r="AT11" s="6">
        <f t="shared" si="7"/>
        <v>390</v>
      </c>
      <c r="AU11" s="6">
        <f t="shared" si="7"/>
        <v>391</v>
      </c>
      <c r="AV11" s="6">
        <f t="shared" si="7"/>
        <v>392</v>
      </c>
      <c r="AW11" s="6">
        <f t="shared" si="7"/>
        <v>393</v>
      </c>
      <c r="AX11" s="6">
        <f t="shared" si="7"/>
        <v>394</v>
      </c>
      <c r="AY11" s="6">
        <f t="shared" si="7"/>
        <v>395</v>
      </c>
      <c r="AZ11" s="6">
        <f t="shared" si="7"/>
        <v>396</v>
      </c>
      <c r="BA11" s="6">
        <f t="shared" si="7"/>
        <v>397</v>
      </c>
      <c r="BB11" s="6">
        <f t="shared" si="7"/>
        <v>398</v>
      </c>
      <c r="BC11" s="6">
        <f t="shared" si="7"/>
        <v>399</v>
      </c>
      <c r="BD11" s="6">
        <f t="shared" si="7"/>
        <v>400</v>
      </c>
    </row>
    <row r="12" spans="1:56">
      <c r="A12" s="6">
        <v>9</v>
      </c>
      <c r="B12" s="4">
        <v>240031</v>
      </c>
      <c r="C12" s="6" t="s">
        <v>353</v>
      </c>
      <c r="D12" s="6">
        <v>109</v>
      </c>
      <c r="E12" s="6" t="str">
        <f>RIGHT(D12,2)&amp;"级"&amp;VLOOKUP(VALUE(LEFT(D12,1)),{1,"木";2,"铁";3,"石";4,"粮"},2,FALSE)</f>
        <v>09级木</v>
      </c>
      <c r="F12" s="6">
        <v>50</v>
      </c>
      <c r="G12" s="6">
        <v>401</v>
      </c>
      <c r="H12" s="6">
        <f t="shared" ref="H12:BD12" si="8">G12+1</f>
        <v>402</v>
      </c>
      <c r="I12" s="6">
        <f t="shared" si="8"/>
        <v>403</v>
      </c>
      <c r="J12" s="6">
        <f t="shared" si="8"/>
        <v>404</v>
      </c>
      <c r="K12" s="6">
        <f t="shared" si="8"/>
        <v>405</v>
      </c>
      <c r="L12" s="6">
        <f t="shared" si="8"/>
        <v>406</v>
      </c>
      <c r="M12" s="6">
        <f t="shared" si="8"/>
        <v>407</v>
      </c>
      <c r="N12" s="6">
        <f t="shared" si="8"/>
        <v>408</v>
      </c>
      <c r="O12" s="6">
        <f t="shared" si="8"/>
        <v>409</v>
      </c>
      <c r="P12" s="6">
        <f t="shared" si="8"/>
        <v>410</v>
      </c>
      <c r="Q12" s="6">
        <f t="shared" si="8"/>
        <v>411</v>
      </c>
      <c r="R12" s="6">
        <f t="shared" si="8"/>
        <v>412</v>
      </c>
      <c r="S12" s="6">
        <f t="shared" si="8"/>
        <v>413</v>
      </c>
      <c r="T12" s="6">
        <f t="shared" si="8"/>
        <v>414</v>
      </c>
      <c r="U12" s="6">
        <f t="shared" si="8"/>
        <v>415</v>
      </c>
      <c r="V12" s="6">
        <f t="shared" si="8"/>
        <v>416</v>
      </c>
      <c r="W12" s="6">
        <f t="shared" si="8"/>
        <v>417</v>
      </c>
      <c r="X12" s="6">
        <f t="shared" si="8"/>
        <v>418</v>
      </c>
      <c r="Y12" s="6">
        <f t="shared" si="8"/>
        <v>419</v>
      </c>
      <c r="Z12" s="6">
        <f t="shared" si="8"/>
        <v>420</v>
      </c>
      <c r="AA12" s="6">
        <f t="shared" si="8"/>
        <v>421</v>
      </c>
      <c r="AB12" s="6">
        <f t="shared" si="8"/>
        <v>422</v>
      </c>
      <c r="AC12" s="6">
        <f t="shared" si="8"/>
        <v>423</v>
      </c>
      <c r="AD12" s="6">
        <f t="shared" si="8"/>
        <v>424</v>
      </c>
      <c r="AE12" s="6">
        <f t="shared" si="8"/>
        <v>425</v>
      </c>
      <c r="AF12" s="6">
        <f t="shared" si="8"/>
        <v>426</v>
      </c>
      <c r="AG12" s="6">
        <f t="shared" si="8"/>
        <v>427</v>
      </c>
      <c r="AH12" s="6">
        <f t="shared" si="8"/>
        <v>428</v>
      </c>
      <c r="AI12" s="6">
        <f t="shared" si="8"/>
        <v>429</v>
      </c>
      <c r="AJ12" s="6">
        <f t="shared" si="8"/>
        <v>430</v>
      </c>
      <c r="AK12" s="6">
        <f t="shared" si="8"/>
        <v>431</v>
      </c>
      <c r="AL12" s="6">
        <f t="shared" si="8"/>
        <v>432</v>
      </c>
      <c r="AM12" s="6">
        <f t="shared" si="8"/>
        <v>433</v>
      </c>
      <c r="AN12" s="6">
        <f t="shared" si="8"/>
        <v>434</v>
      </c>
      <c r="AO12" s="6">
        <f t="shared" si="8"/>
        <v>435</v>
      </c>
      <c r="AP12" s="6">
        <f t="shared" si="8"/>
        <v>436</v>
      </c>
      <c r="AQ12" s="6">
        <f t="shared" si="8"/>
        <v>437</v>
      </c>
      <c r="AR12" s="6">
        <f t="shared" si="8"/>
        <v>438</v>
      </c>
      <c r="AS12" s="6">
        <f t="shared" si="8"/>
        <v>439</v>
      </c>
      <c r="AT12" s="6">
        <f t="shared" si="8"/>
        <v>440</v>
      </c>
      <c r="AU12" s="6">
        <f t="shared" si="8"/>
        <v>441</v>
      </c>
      <c r="AV12" s="6">
        <f t="shared" si="8"/>
        <v>442</v>
      </c>
      <c r="AW12" s="6">
        <f t="shared" si="8"/>
        <v>443</v>
      </c>
      <c r="AX12" s="6">
        <f t="shared" si="8"/>
        <v>444</v>
      </c>
      <c r="AY12" s="6">
        <f t="shared" si="8"/>
        <v>445</v>
      </c>
      <c r="AZ12" s="6">
        <f t="shared" si="8"/>
        <v>446</v>
      </c>
      <c r="BA12" s="6">
        <f t="shared" si="8"/>
        <v>447</v>
      </c>
      <c r="BB12" s="6">
        <f t="shared" si="8"/>
        <v>448</v>
      </c>
      <c r="BC12" s="6">
        <f t="shared" si="8"/>
        <v>449</v>
      </c>
      <c r="BD12" s="6">
        <f t="shared" si="8"/>
        <v>450</v>
      </c>
    </row>
    <row r="13" spans="1:56">
      <c r="A13" s="6">
        <v>10</v>
      </c>
      <c r="B13" s="4">
        <v>240031</v>
      </c>
      <c r="C13" s="6" t="s">
        <v>353</v>
      </c>
      <c r="D13" s="6">
        <v>201</v>
      </c>
      <c r="E13" s="6" t="str">
        <f>RIGHT(D13,2)&amp;"级"&amp;VLOOKUP(VALUE(LEFT(D13,1)),{1,"木";2,"铁";3,"石";4,"粮"},2,FALSE)</f>
        <v>01级铁</v>
      </c>
      <c r="F13" s="6">
        <v>50</v>
      </c>
      <c r="G13" s="6">
        <v>451</v>
      </c>
      <c r="H13" s="6">
        <f t="shared" ref="H13:BD13" si="9">G13+1</f>
        <v>452</v>
      </c>
      <c r="I13" s="6">
        <f t="shared" si="9"/>
        <v>453</v>
      </c>
      <c r="J13" s="6">
        <f t="shared" si="9"/>
        <v>454</v>
      </c>
      <c r="K13" s="6">
        <f t="shared" si="9"/>
        <v>455</v>
      </c>
      <c r="L13" s="6">
        <f t="shared" si="9"/>
        <v>456</v>
      </c>
      <c r="M13" s="6">
        <f t="shared" si="9"/>
        <v>457</v>
      </c>
      <c r="N13" s="6">
        <f t="shared" si="9"/>
        <v>458</v>
      </c>
      <c r="O13" s="6">
        <f t="shared" si="9"/>
        <v>459</v>
      </c>
      <c r="P13" s="6">
        <f t="shared" si="9"/>
        <v>460</v>
      </c>
      <c r="Q13" s="6">
        <f t="shared" si="9"/>
        <v>461</v>
      </c>
      <c r="R13" s="6">
        <f t="shared" si="9"/>
        <v>462</v>
      </c>
      <c r="S13" s="6">
        <f t="shared" si="9"/>
        <v>463</v>
      </c>
      <c r="T13" s="6">
        <f t="shared" si="9"/>
        <v>464</v>
      </c>
      <c r="U13" s="6">
        <f t="shared" si="9"/>
        <v>465</v>
      </c>
      <c r="V13" s="6">
        <f t="shared" si="9"/>
        <v>466</v>
      </c>
      <c r="W13" s="6">
        <f t="shared" si="9"/>
        <v>467</v>
      </c>
      <c r="X13" s="6">
        <f t="shared" si="9"/>
        <v>468</v>
      </c>
      <c r="Y13" s="6">
        <f t="shared" si="9"/>
        <v>469</v>
      </c>
      <c r="Z13" s="6">
        <f t="shared" si="9"/>
        <v>470</v>
      </c>
      <c r="AA13" s="6">
        <f t="shared" si="9"/>
        <v>471</v>
      </c>
      <c r="AB13" s="6">
        <f t="shared" si="9"/>
        <v>472</v>
      </c>
      <c r="AC13" s="6">
        <f t="shared" si="9"/>
        <v>473</v>
      </c>
      <c r="AD13" s="6">
        <f t="shared" si="9"/>
        <v>474</v>
      </c>
      <c r="AE13" s="6">
        <f t="shared" si="9"/>
        <v>475</v>
      </c>
      <c r="AF13" s="6">
        <f t="shared" si="9"/>
        <v>476</v>
      </c>
      <c r="AG13" s="6">
        <f t="shared" si="9"/>
        <v>477</v>
      </c>
      <c r="AH13" s="6">
        <f t="shared" si="9"/>
        <v>478</v>
      </c>
      <c r="AI13" s="6">
        <f t="shared" si="9"/>
        <v>479</v>
      </c>
      <c r="AJ13" s="6">
        <f t="shared" si="9"/>
        <v>480</v>
      </c>
      <c r="AK13" s="6">
        <f t="shared" si="9"/>
        <v>481</v>
      </c>
      <c r="AL13" s="6">
        <f t="shared" si="9"/>
        <v>482</v>
      </c>
      <c r="AM13" s="6">
        <f t="shared" si="9"/>
        <v>483</v>
      </c>
      <c r="AN13" s="6">
        <f t="shared" si="9"/>
        <v>484</v>
      </c>
      <c r="AO13" s="6">
        <f t="shared" si="9"/>
        <v>485</v>
      </c>
      <c r="AP13" s="6">
        <f t="shared" si="9"/>
        <v>486</v>
      </c>
      <c r="AQ13" s="6">
        <f t="shared" si="9"/>
        <v>487</v>
      </c>
      <c r="AR13" s="6">
        <f t="shared" si="9"/>
        <v>488</v>
      </c>
      <c r="AS13" s="6">
        <f t="shared" si="9"/>
        <v>489</v>
      </c>
      <c r="AT13" s="6">
        <f t="shared" si="9"/>
        <v>490</v>
      </c>
      <c r="AU13" s="6">
        <f t="shared" si="9"/>
        <v>491</v>
      </c>
      <c r="AV13" s="6">
        <f t="shared" si="9"/>
        <v>492</v>
      </c>
      <c r="AW13" s="6">
        <f t="shared" si="9"/>
        <v>493</v>
      </c>
      <c r="AX13" s="6">
        <f t="shared" si="9"/>
        <v>494</v>
      </c>
      <c r="AY13" s="6">
        <f t="shared" si="9"/>
        <v>495</v>
      </c>
      <c r="AZ13" s="6">
        <f t="shared" si="9"/>
        <v>496</v>
      </c>
      <c r="BA13" s="6">
        <f t="shared" si="9"/>
        <v>497</v>
      </c>
      <c r="BB13" s="6">
        <f t="shared" si="9"/>
        <v>498</v>
      </c>
      <c r="BC13" s="6">
        <f t="shared" si="9"/>
        <v>499</v>
      </c>
      <c r="BD13" s="6">
        <f t="shared" si="9"/>
        <v>500</v>
      </c>
    </row>
    <row r="14" spans="1:56">
      <c r="A14" s="6">
        <v>11</v>
      </c>
      <c r="B14" s="4">
        <v>240031</v>
      </c>
      <c r="C14" s="6" t="s">
        <v>353</v>
      </c>
      <c r="D14" s="6">
        <v>202</v>
      </c>
      <c r="E14" s="6" t="str">
        <f>RIGHT(D14,2)&amp;"级"&amp;VLOOKUP(VALUE(LEFT(D14,1)),{1,"木";2,"铁";3,"石";4,"粮"},2,FALSE)</f>
        <v>02级铁</v>
      </c>
      <c r="F14" s="6">
        <v>50</v>
      </c>
      <c r="G14" s="6">
        <v>501</v>
      </c>
      <c r="H14" s="6">
        <f t="shared" ref="H14:BD14" si="10">G14+1</f>
        <v>502</v>
      </c>
      <c r="I14" s="6">
        <f t="shared" si="10"/>
        <v>503</v>
      </c>
      <c r="J14" s="6">
        <f t="shared" si="10"/>
        <v>504</v>
      </c>
      <c r="K14" s="6">
        <f t="shared" si="10"/>
        <v>505</v>
      </c>
      <c r="L14" s="6">
        <f t="shared" si="10"/>
        <v>506</v>
      </c>
      <c r="M14" s="6">
        <f t="shared" si="10"/>
        <v>507</v>
      </c>
      <c r="N14" s="6">
        <f t="shared" si="10"/>
        <v>508</v>
      </c>
      <c r="O14" s="6">
        <f t="shared" si="10"/>
        <v>509</v>
      </c>
      <c r="P14" s="6">
        <f t="shared" si="10"/>
        <v>510</v>
      </c>
      <c r="Q14" s="6">
        <f t="shared" si="10"/>
        <v>511</v>
      </c>
      <c r="R14" s="6">
        <f t="shared" si="10"/>
        <v>512</v>
      </c>
      <c r="S14" s="6">
        <f t="shared" si="10"/>
        <v>513</v>
      </c>
      <c r="T14" s="6">
        <f t="shared" si="10"/>
        <v>514</v>
      </c>
      <c r="U14" s="6">
        <f t="shared" si="10"/>
        <v>515</v>
      </c>
      <c r="V14" s="6">
        <f t="shared" si="10"/>
        <v>516</v>
      </c>
      <c r="W14" s="6">
        <f t="shared" si="10"/>
        <v>517</v>
      </c>
      <c r="X14" s="6">
        <f t="shared" si="10"/>
        <v>518</v>
      </c>
      <c r="Y14" s="6">
        <f t="shared" si="10"/>
        <v>519</v>
      </c>
      <c r="Z14" s="6">
        <f t="shared" si="10"/>
        <v>520</v>
      </c>
      <c r="AA14" s="6">
        <f t="shared" si="10"/>
        <v>521</v>
      </c>
      <c r="AB14" s="6">
        <f t="shared" si="10"/>
        <v>522</v>
      </c>
      <c r="AC14" s="6">
        <f t="shared" si="10"/>
        <v>523</v>
      </c>
      <c r="AD14" s="6">
        <f t="shared" si="10"/>
        <v>524</v>
      </c>
      <c r="AE14" s="6">
        <f t="shared" si="10"/>
        <v>525</v>
      </c>
      <c r="AF14" s="6">
        <f t="shared" si="10"/>
        <v>526</v>
      </c>
      <c r="AG14" s="6">
        <f t="shared" si="10"/>
        <v>527</v>
      </c>
      <c r="AH14" s="6">
        <f t="shared" si="10"/>
        <v>528</v>
      </c>
      <c r="AI14" s="6">
        <f t="shared" si="10"/>
        <v>529</v>
      </c>
      <c r="AJ14" s="6">
        <f t="shared" si="10"/>
        <v>530</v>
      </c>
      <c r="AK14" s="6">
        <f t="shared" si="10"/>
        <v>531</v>
      </c>
      <c r="AL14" s="6">
        <f t="shared" si="10"/>
        <v>532</v>
      </c>
      <c r="AM14" s="6">
        <f t="shared" si="10"/>
        <v>533</v>
      </c>
      <c r="AN14" s="6">
        <f t="shared" si="10"/>
        <v>534</v>
      </c>
      <c r="AO14" s="6">
        <f t="shared" si="10"/>
        <v>535</v>
      </c>
      <c r="AP14" s="6">
        <f t="shared" si="10"/>
        <v>536</v>
      </c>
      <c r="AQ14" s="6">
        <f t="shared" si="10"/>
        <v>537</v>
      </c>
      <c r="AR14" s="6">
        <f t="shared" si="10"/>
        <v>538</v>
      </c>
      <c r="AS14" s="6">
        <f t="shared" si="10"/>
        <v>539</v>
      </c>
      <c r="AT14" s="6">
        <f t="shared" si="10"/>
        <v>540</v>
      </c>
      <c r="AU14" s="6">
        <f t="shared" si="10"/>
        <v>541</v>
      </c>
      <c r="AV14" s="6">
        <f t="shared" si="10"/>
        <v>542</v>
      </c>
      <c r="AW14" s="6">
        <f t="shared" si="10"/>
        <v>543</v>
      </c>
      <c r="AX14" s="6">
        <f t="shared" si="10"/>
        <v>544</v>
      </c>
      <c r="AY14" s="6">
        <f t="shared" si="10"/>
        <v>545</v>
      </c>
      <c r="AZ14" s="6">
        <f t="shared" si="10"/>
        <v>546</v>
      </c>
      <c r="BA14" s="6">
        <f t="shared" si="10"/>
        <v>547</v>
      </c>
      <c r="BB14" s="6">
        <f t="shared" si="10"/>
        <v>548</v>
      </c>
      <c r="BC14" s="6">
        <f t="shared" si="10"/>
        <v>549</v>
      </c>
      <c r="BD14" s="6">
        <f t="shared" si="10"/>
        <v>550</v>
      </c>
    </row>
    <row r="15" spans="1:56">
      <c r="A15" s="6">
        <v>12</v>
      </c>
      <c r="B15" s="4">
        <v>240031</v>
      </c>
      <c r="C15" s="6" t="s">
        <v>353</v>
      </c>
      <c r="D15" s="6">
        <v>203</v>
      </c>
      <c r="E15" s="6" t="str">
        <f>RIGHT(D15,2)&amp;"级"&amp;VLOOKUP(VALUE(LEFT(D15,1)),{1,"木";2,"铁";3,"石";4,"粮"},2,FALSE)</f>
        <v>03级铁</v>
      </c>
      <c r="F15" s="6">
        <v>50</v>
      </c>
      <c r="G15" s="6">
        <v>551</v>
      </c>
      <c r="H15" s="6">
        <f t="shared" ref="H15:BD15" si="11">G15+1</f>
        <v>552</v>
      </c>
      <c r="I15" s="6">
        <f t="shared" si="11"/>
        <v>553</v>
      </c>
      <c r="J15" s="6">
        <f t="shared" si="11"/>
        <v>554</v>
      </c>
      <c r="K15" s="6">
        <f t="shared" si="11"/>
        <v>555</v>
      </c>
      <c r="L15" s="6">
        <f t="shared" si="11"/>
        <v>556</v>
      </c>
      <c r="M15" s="6">
        <f t="shared" si="11"/>
        <v>557</v>
      </c>
      <c r="N15" s="6">
        <f t="shared" si="11"/>
        <v>558</v>
      </c>
      <c r="O15" s="6">
        <f t="shared" si="11"/>
        <v>559</v>
      </c>
      <c r="P15" s="6">
        <f t="shared" si="11"/>
        <v>560</v>
      </c>
      <c r="Q15" s="6">
        <f t="shared" si="11"/>
        <v>561</v>
      </c>
      <c r="R15" s="6">
        <f t="shared" si="11"/>
        <v>562</v>
      </c>
      <c r="S15" s="6">
        <f t="shared" si="11"/>
        <v>563</v>
      </c>
      <c r="T15" s="6">
        <f t="shared" si="11"/>
        <v>564</v>
      </c>
      <c r="U15" s="6">
        <f t="shared" si="11"/>
        <v>565</v>
      </c>
      <c r="V15" s="6">
        <f t="shared" si="11"/>
        <v>566</v>
      </c>
      <c r="W15" s="6">
        <f t="shared" si="11"/>
        <v>567</v>
      </c>
      <c r="X15" s="6">
        <f t="shared" si="11"/>
        <v>568</v>
      </c>
      <c r="Y15" s="6">
        <f t="shared" si="11"/>
        <v>569</v>
      </c>
      <c r="Z15" s="6">
        <f t="shared" si="11"/>
        <v>570</v>
      </c>
      <c r="AA15" s="6">
        <f t="shared" si="11"/>
        <v>571</v>
      </c>
      <c r="AB15" s="6">
        <f t="shared" si="11"/>
        <v>572</v>
      </c>
      <c r="AC15" s="6">
        <f t="shared" si="11"/>
        <v>573</v>
      </c>
      <c r="AD15" s="6">
        <f t="shared" si="11"/>
        <v>574</v>
      </c>
      <c r="AE15" s="6">
        <f t="shared" si="11"/>
        <v>575</v>
      </c>
      <c r="AF15" s="6">
        <f t="shared" si="11"/>
        <v>576</v>
      </c>
      <c r="AG15" s="6">
        <f t="shared" si="11"/>
        <v>577</v>
      </c>
      <c r="AH15" s="6">
        <f t="shared" si="11"/>
        <v>578</v>
      </c>
      <c r="AI15" s="6">
        <f t="shared" si="11"/>
        <v>579</v>
      </c>
      <c r="AJ15" s="6">
        <f t="shared" si="11"/>
        <v>580</v>
      </c>
      <c r="AK15" s="6">
        <f t="shared" si="11"/>
        <v>581</v>
      </c>
      <c r="AL15" s="6">
        <f t="shared" si="11"/>
        <v>582</v>
      </c>
      <c r="AM15" s="6">
        <f t="shared" si="11"/>
        <v>583</v>
      </c>
      <c r="AN15" s="6">
        <f t="shared" si="11"/>
        <v>584</v>
      </c>
      <c r="AO15" s="6">
        <f t="shared" si="11"/>
        <v>585</v>
      </c>
      <c r="AP15" s="6">
        <f t="shared" si="11"/>
        <v>586</v>
      </c>
      <c r="AQ15" s="6">
        <f t="shared" si="11"/>
        <v>587</v>
      </c>
      <c r="AR15" s="6">
        <f t="shared" si="11"/>
        <v>588</v>
      </c>
      <c r="AS15" s="6">
        <f t="shared" si="11"/>
        <v>589</v>
      </c>
      <c r="AT15" s="6">
        <f t="shared" si="11"/>
        <v>590</v>
      </c>
      <c r="AU15" s="6">
        <f t="shared" si="11"/>
        <v>591</v>
      </c>
      <c r="AV15" s="6">
        <f t="shared" si="11"/>
        <v>592</v>
      </c>
      <c r="AW15" s="6">
        <f t="shared" si="11"/>
        <v>593</v>
      </c>
      <c r="AX15" s="6">
        <f t="shared" si="11"/>
        <v>594</v>
      </c>
      <c r="AY15" s="6">
        <f t="shared" si="11"/>
        <v>595</v>
      </c>
      <c r="AZ15" s="6">
        <f t="shared" si="11"/>
        <v>596</v>
      </c>
      <c r="BA15" s="6">
        <f t="shared" si="11"/>
        <v>597</v>
      </c>
      <c r="BB15" s="6">
        <f t="shared" si="11"/>
        <v>598</v>
      </c>
      <c r="BC15" s="6">
        <f t="shared" si="11"/>
        <v>599</v>
      </c>
      <c r="BD15" s="6">
        <f t="shared" si="11"/>
        <v>600</v>
      </c>
    </row>
    <row r="16" spans="1:56">
      <c r="A16" s="6">
        <v>13</v>
      </c>
      <c r="B16" s="4">
        <v>240031</v>
      </c>
      <c r="C16" s="6" t="s">
        <v>353</v>
      </c>
      <c r="D16" s="6">
        <v>204</v>
      </c>
      <c r="E16" s="6" t="str">
        <f>RIGHT(D16,2)&amp;"级"&amp;VLOOKUP(VALUE(LEFT(D16,1)),{1,"木";2,"铁";3,"石";4,"粮"},2,FALSE)</f>
        <v>04级铁</v>
      </c>
      <c r="F16" s="6">
        <v>50</v>
      </c>
      <c r="G16" s="6">
        <v>601</v>
      </c>
      <c r="H16" s="6">
        <f t="shared" ref="H16:BD16" si="12">G16+1</f>
        <v>602</v>
      </c>
      <c r="I16" s="6">
        <f t="shared" si="12"/>
        <v>603</v>
      </c>
      <c r="J16" s="6">
        <f t="shared" si="12"/>
        <v>604</v>
      </c>
      <c r="K16" s="6">
        <f t="shared" si="12"/>
        <v>605</v>
      </c>
      <c r="L16" s="6">
        <f t="shared" si="12"/>
        <v>606</v>
      </c>
      <c r="M16" s="6">
        <f t="shared" si="12"/>
        <v>607</v>
      </c>
      <c r="N16" s="6">
        <f t="shared" si="12"/>
        <v>608</v>
      </c>
      <c r="O16" s="6">
        <f t="shared" si="12"/>
        <v>609</v>
      </c>
      <c r="P16" s="6">
        <f t="shared" si="12"/>
        <v>610</v>
      </c>
      <c r="Q16" s="6">
        <f t="shared" si="12"/>
        <v>611</v>
      </c>
      <c r="R16" s="6">
        <f t="shared" si="12"/>
        <v>612</v>
      </c>
      <c r="S16" s="6">
        <f t="shared" si="12"/>
        <v>613</v>
      </c>
      <c r="T16" s="6">
        <f t="shared" si="12"/>
        <v>614</v>
      </c>
      <c r="U16" s="6">
        <f t="shared" si="12"/>
        <v>615</v>
      </c>
      <c r="V16" s="6">
        <f t="shared" si="12"/>
        <v>616</v>
      </c>
      <c r="W16" s="6">
        <f t="shared" si="12"/>
        <v>617</v>
      </c>
      <c r="X16" s="6">
        <f t="shared" si="12"/>
        <v>618</v>
      </c>
      <c r="Y16" s="6">
        <f t="shared" si="12"/>
        <v>619</v>
      </c>
      <c r="Z16" s="6">
        <f t="shared" si="12"/>
        <v>620</v>
      </c>
      <c r="AA16" s="6">
        <f t="shared" si="12"/>
        <v>621</v>
      </c>
      <c r="AB16" s="6">
        <f t="shared" si="12"/>
        <v>622</v>
      </c>
      <c r="AC16" s="6">
        <f t="shared" si="12"/>
        <v>623</v>
      </c>
      <c r="AD16" s="6">
        <f t="shared" si="12"/>
        <v>624</v>
      </c>
      <c r="AE16" s="6">
        <f t="shared" si="12"/>
        <v>625</v>
      </c>
      <c r="AF16" s="6">
        <f t="shared" si="12"/>
        <v>626</v>
      </c>
      <c r="AG16" s="6">
        <f t="shared" si="12"/>
        <v>627</v>
      </c>
      <c r="AH16" s="6">
        <f t="shared" si="12"/>
        <v>628</v>
      </c>
      <c r="AI16" s="6">
        <f t="shared" si="12"/>
        <v>629</v>
      </c>
      <c r="AJ16" s="6">
        <f t="shared" si="12"/>
        <v>630</v>
      </c>
      <c r="AK16" s="6">
        <f t="shared" si="12"/>
        <v>631</v>
      </c>
      <c r="AL16" s="6">
        <f t="shared" si="12"/>
        <v>632</v>
      </c>
      <c r="AM16" s="6">
        <f t="shared" si="12"/>
        <v>633</v>
      </c>
      <c r="AN16" s="6">
        <f t="shared" si="12"/>
        <v>634</v>
      </c>
      <c r="AO16" s="6">
        <f t="shared" si="12"/>
        <v>635</v>
      </c>
      <c r="AP16" s="6">
        <f t="shared" si="12"/>
        <v>636</v>
      </c>
      <c r="AQ16" s="6">
        <f t="shared" si="12"/>
        <v>637</v>
      </c>
      <c r="AR16" s="6">
        <f t="shared" si="12"/>
        <v>638</v>
      </c>
      <c r="AS16" s="6">
        <f t="shared" si="12"/>
        <v>639</v>
      </c>
      <c r="AT16" s="6">
        <f t="shared" si="12"/>
        <v>640</v>
      </c>
      <c r="AU16" s="6">
        <f t="shared" si="12"/>
        <v>641</v>
      </c>
      <c r="AV16" s="6">
        <f t="shared" si="12"/>
        <v>642</v>
      </c>
      <c r="AW16" s="6">
        <f t="shared" si="12"/>
        <v>643</v>
      </c>
      <c r="AX16" s="6">
        <f t="shared" si="12"/>
        <v>644</v>
      </c>
      <c r="AY16" s="6">
        <f t="shared" si="12"/>
        <v>645</v>
      </c>
      <c r="AZ16" s="6">
        <f t="shared" si="12"/>
        <v>646</v>
      </c>
      <c r="BA16" s="6">
        <f t="shared" si="12"/>
        <v>647</v>
      </c>
      <c r="BB16" s="6">
        <f t="shared" si="12"/>
        <v>648</v>
      </c>
      <c r="BC16" s="6">
        <f t="shared" si="12"/>
        <v>649</v>
      </c>
      <c r="BD16" s="6">
        <f t="shared" si="12"/>
        <v>650</v>
      </c>
    </row>
    <row r="17" spans="1:56">
      <c r="A17" s="6">
        <v>14</v>
      </c>
      <c r="B17" s="4">
        <v>240031</v>
      </c>
      <c r="C17" s="6" t="s">
        <v>353</v>
      </c>
      <c r="D17" s="6">
        <v>205</v>
      </c>
      <c r="E17" s="6" t="str">
        <f>RIGHT(D17,2)&amp;"级"&amp;VLOOKUP(VALUE(LEFT(D17,1)),{1,"木";2,"铁";3,"石";4,"粮"},2,FALSE)</f>
        <v>05级铁</v>
      </c>
      <c r="F17" s="6">
        <v>50</v>
      </c>
      <c r="G17" s="6">
        <v>651</v>
      </c>
      <c r="H17" s="6">
        <f t="shared" ref="H17:BD17" si="13">G17+1</f>
        <v>652</v>
      </c>
      <c r="I17" s="6">
        <f t="shared" si="13"/>
        <v>653</v>
      </c>
      <c r="J17" s="6">
        <f t="shared" si="13"/>
        <v>654</v>
      </c>
      <c r="K17" s="6">
        <f t="shared" si="13"/>
        <v>655</v>
      </c>
      <c r="L17" s="6">
        <f t="shared" si="13"/>
        <v>656</v>
      </c>
      <c r="M17" s="6">
        <f t="shared" si="13"/>
        <v>657</v>
      </c>
      <c r="N17" s="6">
        <f t="shared" si="13"/>
        <v>658</v>
      </c>
      <c r="O17" s="6">
        <f t="shared" si="13"/>
        <v>659</v>
      </c>
      <c r="P17" s="6">
        <f t="shared" si="13"/>
        <v>660</v>
      </c>
      <c r="Q17" s="6">
        <f t="shared" si="13"/>
        <v>661</v>
      </c>
      <c r="R17" s="6">
        <f t="shared" si="13"/>
        <v>662</v>
      </c>
      <c r="S17" s="6">
        <f t="shared" si="13"/>
        <v>663</v>
      </c>
      <c r="T17" s="6">
        <f t="shared" si="13"/>
        <v>664</v>
      </c>
      <c r="U17" s="6">
        <f t="shared" si="13"/>
        <v>665</v>
      </c>
      <c r="V17" s="6">
        <f t="shared" si="13"/>
        <v>666</v>
      </c>
      <c r="W17" s="6">
        <f t="shared" si="13"/>
        <v>667</v>
      </c>
      <c r="X17" s="6">
        <f t="shared" si="13"/>
        <v>668</v>
      </c>
      <c r="Y17" s="6">
        <f t="shared" si="13"/>
        <v>669</v>
      </c>
      <c r="Z17" s="6">
        <f t="shared" si="13"/>
        <v>670</v>
      </c>
      <c r="AA17" s="6">
        <f t="shared" si="13"/>
        <v>671</v>
      </c>
      <c r="AB17" s="6">
        <f t="shared" si="13"/>
        <v>672</v>
      </c>
      <c r="AC17" s="6">
        <f t="shared" si="13"/>
        <v>673</v>
      </c>
      <c r="AD17" s="6">
        <f t="shared" si="13"/>
        <v>674</v>
      </c>
      <c r="AE17" s="6">
        <f t="shared" si="13"/>
        <v>675</v>
      </c>
      <c r="AF17" s="6">
        <f t="shared" si="13"/>
        <v>676</v>
      </c>
      <c r="AG17" s="6">
        <f t="shared" si="13"/>
        <v>677</v>
      </c>
      <c r="AH17" s="6">
        <f t="shared" si="13"/>
        <v>678</v>
      </c>
      <c r="AI17" s="6">
        <f t="shared" si="13"/>
        <v>679</v>
      </c>
      <c r="AJ17" s="6">
        <f t="shared" si="13"/>
        <v>680</v>
      </c>
      <c r="AK17" s="6">
        <f t="shared" si="13"/>
        <v>681</v>
      </c>
      <c r="AL17" s="6">
        <f t="shared" si="13"/>
        <v>682</v>
      </c>
      <c r="AM17" s="6">
        <f t="shared" si="13"/>
        <v>683</v>
      </c>
      <c r="AN17" s="6">
        <f t="shared" si="13"/>
        <v>684</v>
      </c>
      <c r="AO17" s="6">
        <f t="shared" si="13"/>
        <v>685</v>
      </c>
      <c r="AP17" s="6">
        <f t="shared" si="13"/>
        <v>686</v>
      </c>
      <c r="AQ17" s="6">
        <f t="shared" si="13"/>
        <v>687</v>
      </c>
      <c r="AR17" s="6">
        <f t="shared" si="13"/>
        <v>688</v>
      </c>
      <c r="AS17" s="6">
        <f t="shared" si="13"/>
        <v>689</v>
      </c>
      <c r="AT17" s="6">
        <f t="shared" si="13"/>
        <v>690</v>
      </c>
      <c r="AU17" s="6">
        <f t="shared" si="13"/>
        <v>691</v>
      </c>
      <c r="AV17" s="6">
        <f t="shared" si="13"/>
        <v>692</v>
      </c>
      <c r="AW17" s="6">
        <f t="shared" si="13"/>
        <v>693</v>
      </c>
      <c r="AX17" s="6">
        <f t="shared" si="13"/>
        <v>694</v>
      </c>
      <c r="AY17" s="6">
        <f t="shared" si="13"/>
        <v>695</v>
      </c>
      <c r="AZ17" s="6">
        <f t="shared" si="13"/>
        <v>696</v>
      </c>
      <c r="BA17" s="6">
        <f t="shared" si="13"/>
        <v>697</v>
      </c>
      <c r="BB17" s="6">
        <f t="shared" si="13"/>
        <v>698</v>
      </c>
      <c r="BC17" s="6">
        <f t="shared" si="13"/>
        <v>699</v>
      </c>
      <c r="BD17" s="6">
        <f t="shared" si="13"/>
        <v>700</v>
      </c>
    </row>
    <row r="18" spans="1:56">
      <c r="A18" s="6">
        <v>15</v>
      </c>
      <c r="B18" s="4">
        <v>240031</v>
      </c>
      <c r="C18" s="6" t="s">
        <v>353</v>
      </c>
      <c r="D18" s="6">
        <v>206</v>
      </c>
      <c r="E18" s="6" t="str">
        <f>RIGHT(D18,2)&amp;"级"&amp;VLOOKUP(VALUE(LEFT(D18,1)),{1,"木";2,"铁";3,"石";4,"粮"},2,FALSE)</f>
        <v>06级铁</v>
      </c>
      <c r="F18" s="6">
        <v>50</v>
      </c>
      <c r="G18" s="6">
        <v>701</v>
      </c>
      <c r="H18" s="6">
        <f t="shared" ref="H18:BD18" si="14">G18+1</f>
        <v>702</v>
      </c>
      <c r="I18" s="6">
        <f t="shared" si="14"/>
        <v>703</v>
      </c>
      <c r="J18" s="6">
        <f t="shared" si="14"/>
        <v>704</v>
      </c>
      <c r="K18" s="6">
        <f t="shared" si="14"/>
        <v>705</v>
      </c>
      <c r="L18" s="6">
        <f t="shared" si="14"/>
        <v>706</v>
      </c>
      <c r="M18" s="6">
        <f t="shared" si="14"/>
        <v>707</v>
      </c>
      <c r="N18" s="6">
        <f t="shared" si="14"/>
        <v>708</v>
      </c>
      <c r="O18" s="6">
        <f t="shared" si="14"/>
        <v>709</v>
      </c>
      <c r="P18" s="6">
        <f t="shared" si="14"/>
        <v>710</v>
      </c>
      <c r="Q18" s="6">
        <f t="shared" si="14"/>
        <v>711</v>
      </c>
      <c r="R18" s="6">
        <f t="shared" si="14"/>
        <v>712</v>
      </c>
      <c r="S18" s="6">
        <f t="shared" si="14"/>
        <v>713</v>
      </c>
      <c r="T18" s="6">
        <f t="shared" si="14"/>
        <v>714</v>
      </c>
      <c r="U18" s="6">
        <f t="shared" si="14"/>
        <v>715</v>
      </c>
      <c r="V18" s="6">
        <f t="shared" si="14"/>
        <v>716</v>
      </c>
      <c r="W18" s="6">
        <f t="shared" si="14"/>
        <v>717</v>
      </c>
      <c r="X18" s="6">
        <f t="shared" si="14"/>
        <v>718</v>
      </c>
      <c r="Y18" s="6">
        <f t="shared" si="14"/>
        <v>719</v>
      </c>
      <c r="Z18" s="6">
        <f t="shared" si="14"/>
        <v>720</v>
      </c>
      <c r="AA18" s="6">
        <f t="shared" si="14"/>
        <v>721</v>
      </c>
      <c r="AB18" s="6">
        <f t="shared" si="14"/>
        <v>722</v>
      </c>
      <c r="AC18" s="6">
        <f t="shared" si="14"/>
        <v>723</v>
      </c>
      <c r="AD18" s="6">
        <f t="shared" si="14"/>
        <v>724</v>
      </c>
      <c r="AE18" s="6">
        <f t="shared" si="14"/>
        <v>725</v>
      </c>
      <c r="AF18" s="6">
        <f t="shared" si="14"/>
        <v>726</v>
      </c>
      <c r="AG18" s="6">
        <f t="shared" si="14"/>
        <v>727</v>
      </c>
      <c r="AH18" s="6">
        <f t="shared" si="14"/>
        <v>728</v>
      </c>
      <c r="AI18" s="6">
        <f t="shared" si="14"/>
        <v>729</v>
      </c>
      <c r="AJ18" s="6">
        <f t="shared" si="14"/>
        <v>730</v>
      </c>
      <c r="AK18" s="6">
        <f t="shared" si="14"/>
        <v>731</v>
      </c>
      <c r="AL18" s="6">
        <f t="shared" si="14"/>
        <v>732</v>
      </c>
      <c r="AM18" s="6">
        <f t="shared" si="14"/>
        <v>733</v>
      </c>
      <c r="AN18" s="6">
        <f t="shared" si="14"/>
        <v>734</v>
      </c>
      <c r="AO18" s="6">
        <f t="shared" si="14"/>
        <v>735</v>
      </c>
      <c r="AP18" s="6">
        <f t="shared" si="14"/>
        <v>736</v>
      </c>
      <c r="AQ18" s="6">
        <f t="shared" si="14"/>
        <v>737</v>
      </c>
      <c r="AR18" s="6">
        <f t="shared" si="14"/>
        <v>738</v>
      </c>
      <c r="AS18" s="6">
        <f t="shared" si="14"/>
        <v>739</v>
      </c>
      <c r="AT18" s="6">
        <f t="shared" si="14"/>
        <v>740</v>
      </c>
      <c r="AU18" s="6">
        <f t="shared" si="14"/>
        <v>741</v>
      </c>
      <c r="AV18" s="6">
        <f t="shared" si="14"/>
        <v>742</v>
      </c>
      <c r="AW18" s="6">
        <f t="shared" si="14"/>
        <v>743</v>
      </c>
      <c r="AX18" s="6">
        <f t="shared" si="14"/>
        <v>744</v>
      </c>
      <c r="AY18" s="6">
        <f t="shared" si="14"/>
        <v>745</v>
      </c>
      <c r="AZ18" s="6">
        <f t="shared" si="14"/>
        <v>746</v>
      </c>
      <c r="BA18" s="6">
        <f t="shared" si="14"/>
        <v>747</v>
      </c>
      <c r="BB18" s="6">
        <f t="shared" si="14"/>
        <v>748</v>
      </c>
      <c r="BC18" s="6">
        <f t="shared" si="14"/>
        <v>749</v>
      </c>
      <c r="BD18" s="6">
        <f t="shared" si="14"/>
        <v>750</v>
      </c>
    </row>
    <row r="19" spans="1:56">
      <c r="A19" s="6">
        <v>16</v>
      </c>
      <c r="B19" s="4">
        <v>240031</v>
      </c>
      <c r="C19" s="6" t="s">
        <v>353</v>
      </c>
      <c r="D19" s="6">
        <v>207</v>
      </c>
      <c r="E19" s="6" t="str">
        <f>RIGHT(D19,2)&amp;"级"&amp;VLOOKUP(VALUE(LEFT(D19,1)),{1,"木";2,"铁";3,"石";4,"粮"},2,FALSE)</f>
        <v>07级铁</v>
      </c>
      <c r="F19" s="6">
        <v>50</v>
      </c>
      <c r="G19" s="6">
        <v>751</v>
      </c>
      <c r="H19" s="6">
        <f t="shared" ref="H19:BD19" si="15">G19+1</f>
        <v>752</v>
      </c>
      <c r="I19" s="6">
        <f t="shared" si="15"/>
        <v>753</v>
      </c>
      <c r="J19" s="6">
        <f t="shared" si="15"/>
        <v>754</v>
      </c>
      <c r="K19" s="6">
        <f t="shared" si="15"/>
        <v>755</v>
      </c>
      <c r="L19" s="6">
        <f t="shared" si="15"/>
        <v>756</v>
      </c>
      <c r="M19" s="6">
        <f t="shared" si="15"/>
        <v>757</v>
      </c>
      <c r="N19" s="6">
        <f t="shared" si="15"/>
        <v>758</v>
      </c>
      <c r="O19" s="6">
        <f t="shared" si="15"/>
        <v>759</v>
      </c>
      <c r="P19" s="6">
        <f t="shared" si="15"/>
        <v>760</v>
      </c>
      <c r="Q19" s="6">
        <f t="shared" si="15"/>
        <v>761</v>
      </c>
      <c r="R19" s="6">
        <f t="shared" si="15"/>
        <v>762</v>
      </c>
      <c r="S19" s="6">
        <f t="shared" si="15"/>
        <v>763</v>
      </c>
      <c r="T19" s="6">
        <f t="shared" si="15"/>
        <v>764</v>
      </c>
      <c r="U19" s="6">
        <f t="shared" si="15"/>
        <v>765</v>
      </c>
      <c r="V19" s="6">
        <f t="shared" si="15"/>
        <v>766</v>
      </c>
      <c r="W19" s="6">
        <f t="shared" si="15"/>
        <v>767</v>
      </c>
      <c r="X19" s="6">
        <f t="shared" si="15"/>
        <v>768</v>
      </c>
      <c r="Y19" s="6">
        <f t="shared" si="15"/>
        <v>769</v>
      </c>
      <c r="Z19" s="6">
        <f t="shared" si="15"/>
        <v>770</v>
      </c>
      <c r="AA19" s="6">
        <f t="shared" si="15"/>
        <v>771</v>
      </c>
      <c r="AB19" s="6">
        <f t="shared" si="15"/>
        <v>772</v>
      </c>
      <c r="AC19" s="6">
        <f t="shared" si="15"/>
        <v>773</v>
      </c>
      <c r="AD19" s="6">
        <f t="shared" si="15"/>
        <v>774</v>
      </c>
      <c r="AE19" s="6">
        <f t="shared" si="15"/>
        <v>775</v>
      </c>
      <c r="AF19" s="6">
        <f t="shared" si="15"/>
        <v>776</v>
      </c>
      <c r="AG19" s="6">
        <f t="shared" si="15"/>
        <v>777</v>
      </c>
      <c r="AH19" s="6">
        <f t="shared" si="15"/>
        <v>778</v>
      </c>
      <c r="AI19" s="6">
        <f t="shared" si="15"/>
        <v>779</v>
      </c>
      <c r="AJ19" s="6">
        <f t="shared" si="15"/>
        <v>780</v>
      </c>
      <c r="AK19" s="6">
        <f t="shared" si="15"/>
        <v>781</v>
      </c>
      <c r="AL19" s="6">
        <f t="shared" si="15"/>
        <v>782</v>
      </c>
      <c r="AM19" s="6">
        <f t="shared" si="15"/>
        <v>783</v>
      </c>
      <c r="AN19" s="6">
        <f t="shared" si="15"/>
        <v>784</v>
      </c>
      <c r="AO19" s="6">
        <f t="shared" si="15"/>
        <v>785</v>
      </c>
      <c r="AP19" s="6">
        <f t="shared" si="15"/>
        <v>786</v>
      </c>
      <c r="AQ19" s="6">
        <f t="shared" si="15"/>
        <v>787</v>
      </c>
      <c r="AR19" s="6">
        <f t="shared" si="15"/>
        <v>788</v>
      </c>
      <c r="AS19" s="6">
        <f t="shared" si="15"/>
        <v>789</v>
      </c>
      <c r="AT19" s="6">
        <f t="shared" si="15"/>
        <v>790</v>
      </c>
      <c r="AU19" s="6">
        <f t="shared" si="15"/>
        <v>791</v>
      </c>
      <c r="AV19" s="6">
        <f t="shared" si="15"/>
        <v>792</v>
      </c>
      <c r="AW19" s="6">
        <f t="shared" si="15"/>
        <v>793</v>
      </c>
      <c r="AX19" s="6">
        <f t="shared" si="15"/>
        <v>794</v>
      </c>
      <c r="AY19" s="6">
        <f t="shared" si="15"/>
        <v>795</v>
      </c>
      <c r="AZ19" s="6">
        <f t="shared" si="15"/>
        <v>796</v>
      </c>
      <c r="BA19" s="6">
        <f t="shared" si="15"/>
        <v>797</v>
      </c>
      <c r="BB19" s="6">
        <f t="shared" si="15"/>
        <v>798</v>
      </c>
      <c r="BC19" s="6">
        <f t="shared" si="15"/>
        <v>799</v>
      </c>
      <c r="BD19" s="6">
        <f t="shared" si="15"/>
        <v>800</v>
      </c>
    </row>
    <row r="20" spans="1:56">
      <c r="A20" s="6">
        <v>17</v>
      </c>
      <c r="B20" s="4">
        <v>240031</v>
      </c>
      <c r="C20" s="6" t="s">
        <v>353</v>
      </c>
      <c r="D20" s="6">
        <v>208</v>
      </c>
      <c r="E20" s="6" t="str">
        <f>RIGHT(D20,2)&amp;"级"&amp;VLOOKUP(VALUE(LEFT(D20,1)),{1,"木";2,"铁";3,"石";4,"粮"},2,FALSE)</f>
        <v>08级铁</v>
      </c>
      <c r="F20" s="6">
        <v>50</v>
      </c>
      <c r="G20" s="6">
        <v>801</v>
      </c>
      <c r="H20" s="6">
        <f t="shared" ref="H20:BD20" si="16">G20+1</f>
        <v>802</v>
      </c>
      <c r="I20" s="6">
        <f t="shared" si="16"/>
        <v>803</v>
      </c>
      <c r="J20" s="6">
        <f t="shared" si="16"/>
        <v>804</v>
      </c>
      <c r="K20" s="6">
        <f t="shared" si="16"/>
        <v>805</v>
      </c>
      <c r="L20" s="6">
        <f t="shared" si="16"/>
        <v>806</v>
      </c>
      <c r="M20" s="6">
        <f t="shared" si="16"/>
        <v>807</v>
      </c>
      <c r="N20" s="6">
        <f t="shared" si="16"/>
        <v>808</v>
      </c>
      <c r="O20" s="6">
        <f t="shared" si="16"/>
        <v>809</v>
      </c>
      <c r="P20" s="6">
        <f t="shared" si="16"/>
        <v>810</v>
      </c>
      <c r="Q20" s="6">
        <f t="shared" si="16"/>
        <v>811</v>
      </c>
      <c r="R20" s="6">
        <f t="shared" si="16"/>
        <v>812</v>
      </c>
      <c r="S20" s="6">
        <f t="shared" si="16"/>
        <v>813</v>
      </c>
      <c r="T20" s="6">
        <f t="shared" si="16"/>
        <v>814</v>
      </c>
      <c r="U20" s="6">
        <f t="shared" si="16"/>
        <v>815</v>
      </c>
      <c r="V20" s="6">
        <f t="shared" si="16"/>
        <v>816</v>
      </c>
      <c r="W20" s="6">
        <f t="shared" si="16"/>
        <v>817</v>
      </c>
      <c r="X20" s="6">
        <f t="shared" si="16"/>
        <v>818</v>
      </c>
      <c r="Y20" s="6">
        <f t="shared" si="16"/>
        <v>819</v>
      </c>
      <c r="Z20" s="6">
        <f t="shared" si="16"/>
        <v>820</v>
      </c>
      <c r="AA20" s="6">
        <f t="shared" si="16"/>
        <v>821</v>
      </c>
      <c r="AB20" s="6">
        <f t="shared" si="16"/>
        <v>822</v>
      </c>
      <c r="AC20" s="6">
        <f t="shared" si="16"/>
        <v>823</v>
      </c>
      <c r="AD20" s="6">
        <f t="shared" si="16"/>
        <v>824</v>
      </c>
      <c r="AE20" s="6">
        <f t="shared" si="16"/>
        <v>825</v>
      </c>
      <c r="AF20" s="6">
        <f t="shared" si="16"/>
        <v>826</v>
      </c>
      <c r="AG20" s="6">
        <f t="shared" si="16"/>
        <v>827</v>
      </c>
      <c r="AH20" s="6">
        <f t="shared" si="16"/>
        <v>828</v>
      </c>
      <c r="AI20" s="6">
        <f t="shared" si="16"/>
        <v>829</v>
      </c>
      <c r="AJ20" s="6">
        <f t="shared" si="16"/>
        <v>830</v>
      </c>
      <c r="AK20" s="6">
        <f t="shared" si="16"/>
        <v>831</v>
      </c>
      <c r="AL20" s="6">
        <f t="shared" si="16"/>
        <v>832</v>
      </c>
      <c r="AM20" s="6">
        <f t="shared" si="16"/>
        <v>833</v>
      </c>
      <c r="AN20" s="6">
        <f t="shared" si="16"/>
        <v>834</v>
      </c>
      <c r="AO20" s="6">
        <f t="shared" si="16"/>
        <v>835</v>
      </c>
      <c r="AP20" s="6">
        <f t="shared" si="16"/>
        <v>836</v>
      </c>
      <c r="AQ20" s="6">
        <f t="shared" si="16"/>
        <v>837</v>
      </c>
      <c r="AR20" s="6">
        <f t="shared" si="16"/>
        <v>838</v>
      </c>
      <c r="AS20" s="6">
        <f t="shared" si="16"/>
        <v>839</v>
      </c>
      <c r="AT20" s="6">
        <f t="shared" si="16"/>
        <v>840</v>
      </c>
      <c r="AU20" s="6">
        <f t="shared" si="16"/>
        <v>841</v>
      </c>
      <c r="AV20" s="6">
        <f t="shared" si="16"/>
        <v>842</v>
      </c>
      <c r="AW20" s="6">
        <f t="shared" si="16"/>
        <v>843</v>
      </c>
      <c r="AX20" s="6">
        <f t="shared" si="16"/>
        <v>844</v>
      </c>
      <c r="AY20" s="6">
        <f t="shared" si="16"/>
        <v>845</v>
      </c>
      <c r="AZ20" s="6">
        <f t="shared" si="16"/>
        <v>846</v>
      </c>
      <c r="BA20" s="6">
        <f t="shared" si="16"/>
        <v>847</v>
      </c>
      <c r="BB20" s="6">
        <f t="shared" si="16"/>
        <v>848</v>
      </c>
      <c r="BC20" s="6">
        <f t="shared" si="16"/>
        <v>849</v>
      </c>
      <c r="BD20" s="6">
        <f t="shared" si="16"/>
        <v>850</v>
      </c>
    </row>
    <row r="21" spans="1:56">
      <c r="A21" s="6">
        <v>18</v>
      </c>
      <c r="B21" s="4">
        <v>240031</v>
      </c>
      <c r="C21" s="6" t="s">
        <v>353</v>
      </c>
      <c r="D21" s="6">
        <v>209</v>
      </c>
      <c r="E21" s="6" t="str">
        <f>RIGHT(D21,2)&amp;"级"&amp;VLOOKUP(VALUE(LEFT(D21,1)),{1,"木";2,"铁";3,"石";4,"粮"},2,FALSE)</f>
        <v>09级铁</v>
      </c>
      <c r="F21" s="6">
        <v>50</v>
      </c>
      <c r="G21" s="6">
        <v>851</v>
      </c>
      <c r="H21" s="6">
        <f t="shared" ref="H21:BD21" si="17">G21+1</f>
        <v>852</v>
      </c>
      <c r="I21" s="6">
        <f t="shared" si="17"/>
        <v>853</v>
      </c>
      <c r="J21" s="6">
        <f t="shared" si="17"/>
        <v>854</v>
      </c>
      <c r="K21" s="6">
        <f t="shared" si="17"/>
        <v>855</v>
      </c>
      <c r="L21" s="6">
        <f t="shared" si="17"/>
        <v>856</v>
      </c>
      <c r="M21" s="6">
        <f t="shared" si="17"/>
        <v>857</v>
      </c>
      <c r="N21" s="6">
        <f t="shared" si="17"/>
        <v>858</v>
      </c>
      <c r="O21" s="6">
        <f t="shared" si="17"/>
        <v>859</v>
      </c>
      <c r="P21" s="6">
        <f t="shared" si="17"/>
        <v>860</v>
      </c>
      <c r="Q21" s="6">
        <f t="shared" si="17"/>
        <v>861</v>
      </c>
      <c r="R21" s="6">
        <f t="shared" si="17"/>
        <v>862</v>
      </c>
      <c r="S21" s="6">
        <f t="shared" si="17"/>
        <v>863</v>
      </c>
      <c r="T21" s="6">
        <f t="shared" si="17"/>
        <v>864</v>
      </c>
      <c r="U21" s="6">
        <f t="shared" si="17"/>
        <v>865</v>
      </c>
      <c r="V21" s="6">
        <f t="shared" si="17"/>
        <v>866</v>
      </c>
      <c r="W21" s="6">
        <f t="shared" si="17"/>
        <v>867</v>
      </c>
      <c r="X21" s="6">
        <f t="shared" si="17"/>
        <v>868</v>
      </c>
      <c r="Y21" s="6">
        <f t="shared" si="17"/>
        <v>869</v>
      </c>
      <c r="Z21" s="6">
        <f t="shared" si="17"/>
        <v>870</v>
      </c>
      <c r="AA21" s="6">
        <f t="shared" si="17"/>
        <v>871</v>
      </c>
      <c r="AB21" s="6">
        <f t="shared" si="17"/>
        <v>872</v>
      </c>
      <c r="AC21" s="6">
        <f t="shared" si="17"/>
        <v>873</v>
      </c>
      <c r="AD21" s="6">
        <f t="shared" si="17"/>
        <v>874</v>
      </c>
      <c r="AE21" s="6">
        <f t="shared" si="17"/>
        <v>875</v>
      </c>
      <c r="AF21" s="6">
        <f t="shared" si="17"/>
        <v>876</v>
      </c>
      <c r="AG21" s="6">
        <f t="shared" si="17"/>
        <v>877</v>
      </c>
      <c r="AH21" s="6">
        <f t="shared" si="17"/>
        <v>878</v>
      </c>
      <c r="AI21" s="6">
        <f t="shared" si="17"/>
        <v>879</v>
      </c>
      <c r="AJ21" s="6">
        <f t="shared" si="17"/>
        <v>880</v>
      </c>
      <c r="AK21" s="6">
        <f t="shared" si="17"/>
        <v>881</v>
      </c>
      <c r="AL21" s="6">
        <f t="shared" si="17"/>
        <v>882</v>
      </c>
      <c r="AM21" s="6">
        <f t="shared" si="17"/>
        <v>883</v>
      </c>
      <c r="AN21" s="6">
        <f t="shared" si="17"/>
        <v>884</v>
      </c>
      <c r="AO21" s="6">
        <f t="shared" si="17"/>
        <v>885</v>
      </c>
      <c r="AP21" s="6">
        <f t="shared" si="17"/>
        <v>886</v>
      </c>
      <c r="AQ21" s="6">
        <f t="shared" si="17"/>
        <v>887</v>
      </c>
      <c r="AR21" s="6">
        <f t="shared" si="17"/>
        <v>888</v>
      </c>
      <c r="AS21" s="6">
        <f t="shared" si="17"/>
        <v>889</v>
      </c>
      <c r="AT21" s="6">
        <f t="shared" si="17"/>
        <v>890</v>
      </c>
      <c r="AU21" s="6">
        <f t="shared" si="17"/>
        <v>891</v>
      </c>
      <c r="AV21" s="6">
        <f t="shared" si="17"/>
        <v>892</v>
      </c>
      <c r="AW21" s="6">
        <f t="shared" si="17"/>
        <v>893</v>
      </c>
      <c r="AX21" s="6">
        <f t="shared" si="17"/>
        <v>894</v>
      </c>
      <c r="AY21" s="6">
        <f t="shared" si="17"/>
        <v>895</v>
      </c>
      <c r="AZ21" s="6">
        <f t="shared" si="17"/>
        <v>896</v>
      </c>
      <c r="BA21" s="6">
        <f t="shared" si="17"/>
        <v>897</v>
      </c>
      <c r="BB21" s="6">
        <f t="shared" si="17"/>
        <v>898</v>
      </c>
      <c r="BC21" s="6">
        <f t="shared" si="17"/>
        <v>899</v>
      </c>
      <c r="BD21" s="6">
        <f t="shared" si="17"/>
        <v>900</v>
      </c>
    </row>
    <row r="22" spans="1:56">
      <c r="A22" s="6">
        <v>19</v>
      </c>
      <c r="B22" s="4">
        <v>240031</v>
      </c>
      <c r="C22" s="6" t="s">
        <v>353</v>
      </c>
      <c r="D22" s="6">
        <v>301</v>
      </c>
      <c r="E22" s="6" t="str">
        <f>RIGHT(D22,2)&amp;"级"&amp;VLOOKUP(VALUE(LEFT(D22,1)),{1,"木";2,"铁";3,"石";4,"粮"},2,FALSE)</f>
        <v>01级石</v>
      </c>
      <c r="F22" s="6">
        <v>50</v>
      </c>
      <c r="G22" s="6">
        <v>901</v>
      </c>
      <c r="H22" s="6">
        <f t="shared" ref="H22:BD22" si="18">G22+1</f>
        <v>902</v>
      </c>
      <c r="I22" s="6">
        <f t="shared" si="18"/>
        <v>903</v>
      </c>
      <c r="J22" s="6">
        <f t="shared" si="18"/>
        <v>904</v>
      </c>
      <c r="K22" s="6">
        <f t="shared" si="18"/>
        <v>905</v>
      </c>
      <c r="L22" s="6">
        <f t="shared" si="18"/>
        <v>906</v>
      </c>
      <c r="M22" s="6">
        <f t="shared" si="18"/>
        <v>907</v>
      </c>
      <c r="N22" s="6">
        <f t="shared" si="18"/>
        <v>908</v>
      </c>
      <c r="O22" s="6">
        <f t="shared" si="18"/>
        <v>909</v>
      </c>
      <c r="P22" s="6">
        <f t="shared" si="18"/>
        <v>910</v>
      </c>
      <c r="Q22" s="6">
        <f t="shared" si="18"/>
        <v>911</v>
      </c>
      <c r="R22" s="6">
        <f t="shared" si="18"/>
        <v>912</v>
      </c>
      <c r="S22" s="6">
        <f t="shared" si="18"/>
        <v>913</v>
      </c>
      <c r="T22" s="6">
        <f t="shared" si="18"/>
        <v>914</v>
      </c>
      <c r="U22" s="6">
        <f t="shared" si="18"/>
        <v>915</v>
      </c>
      <c r="V22" s="6">
        <f t="shared" si="18"/>
        <v>916</v>
      </c>
      <c r="W22" s="6">
        <f t="shared" si="18"/>
        <v>917</v>
      </c>
      <c r="X22" s="6">
        <f t="shared" si="18"/>
        <v>918</v>
      </c>
      <c r="Y22" s="6">
        <f t="shared" si="18"/>
        <v>919</v>
      </c>
      <c r="Z22" s="6">
        <f t="shared" si="18"/>
        <v>920</v>
      </c>
      <c r="AA22" s="6">
        <f t="shared" si="18"/>
        <v>921</v>
      </c>
      <c r="AB22" s="6">
        <f t="shared" si="18"/>
        <v>922</v>
      </c>
      <c r="AC22" s="6">
        <f t="shared" si="18"/>
        <v>923</v>
      </c>
      <c r="AD22" s="6">
        <f t="shared" si="18"/>
        <v>924</v>
      </c>
      <c r="AE22" s="6">
        <f t="shared" si="18"/>
        <v>925</v>
      </c>
      <c r="AF22" s="6">
        <f t="shared" si="18"/>
        <v>926</v>
      </c>
      <c r="AG22" s="6">
        <f t="shared" si="18"/>
        <v>927</v>
      </c>
      <c r="AH22" s="6">
        <f t="shared" si="18"/>
        <v>928</v>
      </c>
      <c r="AI22" s="6">
        <f t="shared" si="18"/>
        <v>929</v>
      </c>
      <c r="AJ22" s="6">
        <f t="shared" si="18"/>
        <v>930</v>
      </c>
      <c r="AK22" s="6">
        <f t="shared" si="18"/>
        <v>931</v>
      </c>
      <c r="AL22" s="6">
        <f t="shared" si="18"/>
        <v>932</v>
      </c>
      <c r="AM22" s="6">
        <f t="shared" si="18"/>
        <v>933</v>
      </c>
      <c r="AN22" s="6">
        <f t="shared" si="18"/>
        <v>934</v>
      </c>
      <c r="AO22" s="6">
        <f t="shared" si="18"/>
        <v>935</v>
      </c>
      <c r="AP22" s="6">
        <f t="shared" si="18"/>
        <v>936</v>
      </c>
      <c r="AQ22" s="6">
        <f t="shared" si="18"/>
        <v>937</v>
      </c>
      <c r="AR22" s="6">
        <f t="shared" si="18"/>
        <v>938</v>
      </c>
      <c r="AS22" s="6">
        <f t="shared" si="18"/>
        <v>939</v>
      </c>
      <c r="AT22" s="6">
        <f t="shared" si="18"/>
        <v>940</v>
      </c>
      <c r="AU22" s="6">
        <f t="shared" si="18"/>
        <v>941</v>
      </c>
      <c r="AV22" s="6">
        <f t="shared" si="18"/>
        <v>942</v>
      </c>
      <c r="AW22" s="6">
        <f t="shared" si="18"/>
        <v>943</v>
      </c>
      <c r="AX22" s="6">
        <f t="shared" si="18"/>
        <v>944</v>
      </c>
      <c r="AY22" s="6">
        <f t="shared" si="18"/>
        <v>945</v>
      </c>
      <c r="AZ22" s="6">
        <f t="shared" si="18"/>
        <v>946</v>
      </c>
      <c r="BA22" s="6">
        <f t="shared" si="18"/>
        <v>947</v>
      </c>
      <c r="BB22" s="6">
        <f t="shared" si="18"/>
        <v>948</v>
      </c>
      <c r="BC22" s="6">
        <f t="shared" si="18"/>
        <v>949</v>
      </c>
      <c r="BD22" s="6">
        <f t="shared" si="18"/>
        <v>950</v>
      </c>
    </row>
    <row r="23" spans="1:56">
      <c r="A23" s="6">
        <v>20</v>
      </c>
      <c r="B23" s="4">
        <v>240031</v>
      </c>
      <c r="C23" s="6" t="s">
        <v>353</v>
      </c>
      <c r="D23" s="6">
        <v>302</v>
      </c>
      <c r="E23" s="6" t="str">
        <f>RIGHT(D23,2)&amp;"级"&amp;VLOOKUP(VALUE(LEFT(D23,1)),{1,"木";2,"铁";3,"石";4,"粮"},2,FALSE)</f>
        <v>02级石</v>
      </c>
      <c r="F23" s="6">
        <v>50</v>
      </c>
      <c r="G23" s="6">
        <v>951</v>
      </c>
      <c r="H23" s="6">
        <f t="shared" ref="H23:BD23" si="19">G23+1</f>
        <v>952</v>
      </c>
      <c r="I23" s="6">
        <f t="shared" si="19"/>
        <v>953</v>
      </c>
      <c r="J23" s="6">
        <f t="shared" si="19"/>
        <v>954</v>
      </c>
      <c r="K23" s="6">
        <f t="shared" si="19"/>
        <v>955</v>
      </c>
      <c r="L23" s="6">
        <f t="shared" si="19"/>
        <v>956</v>
      </c>
      <c r="M23" s="6">
        <f t="shared" si="19"/>
        <v>957</v>
      </c>
      <c r="N23" s="6">
        <f t="shared" si="19"/>
        <v>958</v>
      </c>
      <c r="O23" s="6">
        <f t="shared" si="19"/>
        <v>959</v>
      </c>
      <c r="P23" s="6">
        <f t="shared" si="19"/>
        <v>960</v>
      </c>
      <c r="Q23" s="6">
        <f t="shared" si="19"/>
        <v>961</v>
      </c>
      <c r="R23" s="6">
        <f t="shared" si="19"/>
        <v>962</v>
      </c>
      <c r="S23" s="6">
        <f t="shared" si="19"/>
        <v>963</v>
      </c>
      <c r="T23" s="6">
        <f t="shared" si="19"/>
        <v>964</v>
      </c>
      <c r="U23" s="6">
        <f t="shared" si="19"/>
        <v>965</v>
      </c>
      <c r="V23" s="6">
        <f t="shared" si="19"/>
        <v>966</v>
      </c>
      <c r="W23" s="6">
        <f t="shared" si="19"/>
        <v>967</v>
      </c>
      <c r="X23" s="6">
        <f t="shared" si="19"/>
        <v>968</v>
      </c>
      <c r="Y23" s="6">
        <f t="shared" si="19"/>
        <v>969</v>
      </c>
      <c r="Z23" s="6">
        <f t="shared" si="19"/>
        <v>970</v>
      </c>
      <c r="AA23" s="6">
        <f t="shared" si="19"/>
        <v>971</v>
      </c>
      <c r="AB23" s="6">
        <f t="shared" si="19"/>
        <v>972</v>
      </c>
      <c r="AC23" s="6">
        <f t="shared" si="19"/>
        <v>973</v>
      </c>
      <c r="AD23" s="6">
        <f t="shared" si="19"/>
        <v>974</v>
      </c>
      <c r="AE23" s="6">
        <f t="shared" si="19"/>
        <v>975</v>
      </c>
      <c r="AF23" s="6">
        <f t="shared" si="19"/>
        <v>976</v>
      </c>
      <c r="AG23" s="6">
        <f t="shared" si="19"/>
        <v>977</v>
      </c>
      <c r="AH23" s="6">
        <f t="shared" si="19"/>
        <v>978</v>
      </c>
      <c r="AI23" s="6">
        <f t="shared" si="19"/>
        <v>979</v>
      </c>
      <c r="AJ23" s="6">
        <f t="shared" si="19"/>
        <v>980</v>
      </c>
      <c r="AK23" s="6">
        <f t="shared" si="19"/>
        <v>981</v>
      </c>
      <c r="AL23" s="6">
        <f t="shared" si="19"/>
        <v>982</v>
      </c>
      <c r="AM23" s="6">
        <f t="shared" si="19"/>
        <v>983</v>
      </c>
      <c r="AN23" s="6">
        <f t="shared" si="19"/>
        <v>984</v>
      </c>
      <c r="AO23" s="6">
        <f t="shared" si="19"/>
        <v>985</v>
      </c>
      <c r="AP23" s="6">
        <f t="shared" si="19"/>
        <v>986</v>
      </c>
      <c r="AQ23" s="6">
        <f t="shared" si="19"/>
        <v>987</v>
      </c>
      <c r="AR23" s="6">
        <f t="shared" si="19"/>
        <v>988</v>
      </c>
      <c r="AS23" s="6">
        <f t="shared" si="19"/>
        <v>989</v>
      </c>
      <c r="AT23" s="6">
        <f t="shared" si="19"/>
        <v>990</v>
      </c>
      <c r="AU23" s="6">
        <f t="shared" si="19"/>
        <v>991</v>
      </c>
      <c r="AV23" s="6">
        <f t="shared" si="19"/>
        <v>992</v>
      </c>
      <c r="AW23" s="6">
        <f t="shared" si="19"/>
        <v>993</v>
      </c>
      <c r="AX23" s="6">
        <f t="shared" si="19"/>
        <v>994</v>
      </c>
      <c r="AY23" s="6">
        <f t="shared" si="19"/>
        <v>995</v>
      </c>
      <c r="AZ23" s="6">
        <f t="shared" si="19"/>
        <v>996</v>
      </c>
      <c r="BA23" s="6">
        <f t="shared" si="19"/>
        <v>997</v>
      </c>
      <c r="BB23" s="6">
        <f t="shared" si="19"/>
        <v>998</v>
      </c>
      <c r="BC23" s="6">
        <f t="shared" si="19"/>
        <v>999</v>
      </c>
      <c r="BD23" s="6">
        <f t="shared" si="19"/>
        <v>1000</v>
      </c>
    </row>
    <row r="24" spans="1:56">
      <c r="A24" s="6">
        <v>21</v>
      </c>
      <c r="B24" s="4">
        <v>240031</v>
      </c>
      <c r="C24" s="6" t="s">
        <v>353</v>
      </c>
      <c r="D24" s="6">
        <v>303</v>
      </c>
      <c r="E24" s="6" t="str">
        <f>RIGHT(D24,2)&amp;"级"&amp;VLOOKUP(VALUE(LEFT(D24,1)),{1,"木";2,"铁";3,"石";4,"粮"},2,FALSE)</f>
        <v>03级石</v>
      </c>
      <c r="F24" s="6">
        <v>50</v>
      </c>
      <c r="G24" s="6">
        <v>1001</v>
      </c>
      <c r="H24" s="6">
        <f t="shared" ref="H24:BD24" si="20">G24+1</f>
        <v>1002</v>
      </c>
      <c r="I24" s="6">
        <f t="shared" si="20"/>
        <v>1003</v>
      </c>
      <c r="J24" s="6">
        <f t="shared" si="20"/>
        <v>1004</v>
      </c>
      <c r="K24" s="6">
        <f t="shared" si="20"/>
        <v>1005</v>
      </c>
      <c r="L24" s="6">
        <f t="shared" si="20"/>
        <v>1006</v>
      </c>
      <c r="M24" s="6">
        <f t="shared" si="20"/>
        <v>1007</v>
      </c>
      <c r="N24" s="6">
        <f t="shared" si="20"/>
        <v>1008</v>
      </c>
      <c r="O24" s="6">
        <f t="shared" si="20"/>
        <v>1009</v>
      </c>
      <c r="P24" s="6">
        <f t="shared" si="20"/>
        <v>1010</v>
      </c>
      <c r="Q24" s="6">
        <f t="shared" si="20"/>
        <v>1011</v>
      </c>
      <c r="R24" s="6">
        <f t="shared" si="20"/>
        <v>1012</v>
      </c>
      <c r="S24" s="6">
        <f t="shared" si="20"/>
        <v>1013</v>
      </c>
      <c r="T24" s="6">
        <f t="shared" si="20"/>
        <v>1014</v>
      </c>
      <c r="U24" s="6">
        <f t="shared" si="20"/>
        <v>1015</v>
      </c>
      <c r="V24" s="6">
        <f t="shared" si="20"/>
        <v>1016</v>
      </c>
      <c r="W24" s="6">
        <f t="shared" si="20"/>
        <v>1017</v>
      </c>
      <c r="X24" s="6">
        <f t="shared" si="20"/>
        <v>1018</v>
      </c>
      <c r="Y24" s="6">
        <f t="shared" si="20"/>
        <v>1019</v>
      </c>
      <c r="Z24" s="6">
        <f t="shared" si="20"/>
        <v>1020</v>
      </c>
      <c r="AA24" s="6">
        <f t="shared" si="20"/>
        <v>1021</v>
      </c>
      <c r="AB24" s="6">
        <f t="shared" si="20"/>
        <v>1022</v>
      </c>
      <c r="AC24" s="6">
        <f t="shared" si="20"/>
        <v>1023</v>
      </c>
      <c r="AD24" s="6">
        <f t="shared" si="20"/>
        <v>1024</v>
      </c>
      <c r="AE24" s="6">
        <f t="shared" si="20"/>
        <v>1025</v>
      </c>
      <c r="AF24" s="6">
        <f t="shared" si="20"/>
        <v>1026</v>
      </c>
      <c r="AG24" s="6">
        <f t="shared" si="20"/>
        <v>1027</v>
      </c>
      <c r="AH24" s="6">
        <f t="shared" si="20"/>
        <v>1028</v>
      </c>
      <c r="AI24" s="6">
        <f t="shared" si="20"/>
        <v>1029</v>
      </c>
      <c r="AJ24" s="6">
        <f t="shared" si="20"/>
        <v>1030</v>
      </c>
      <c r="AK24" s="6">
        <f t="shared" si="20"/>
        <v>1031</v>
      </c>
      <c r="AL24" s="6">
        <f t="shared" si="20"/>
        <v>1032</v>
      </c>
      <c r="AM24" s="6">
        <f t="shared" si="20"/>
        <v>1033</v>
      </c>
      <c r="AN24" s="6">
        <f t="shared" si="20"/>
        <v>1034</v>
      </c>
      <c r="AO24" s="6">
        <f t="shared" si="20"/>
        <v>1035</v>
      </c>
      <c r="AP24" s="6">
        <f t="shared" si="20"/>
        <v>1036</v>
      </c>
      <c r="AQ24" s="6">
        <f t="shared" si="20"/>
        <v>1037</v>
      </c>
      <c r="AR24" s="6">
        <f t="shared" si="20"/>
        <v>1038</v>
      </c>
      <c r="AS24" s="6">
        <f t="shared" si="20"/>
        <v>1039</v>
      </c>
      <c r="AT24" s="6">
        <f t="shared" si="20"/>
        <v>1040</v>
      </c>
      <c r="AU24" s="6">
        <f t="shared" si="20"/>
        <v>1041</v>
      </c>
      <c r="AV24" s="6">
        <f t="shared" si="20"/>
        <v>1042</v>
      </c>
      <c r="AW24" s="6">
        <f t="shared" si="20"/>
        <v>1043</v>
      </c>
      <c r="AX24" s="6">
        <f t="shared" si="20"/>
        <v>1044</v>
      </c>
      <c r="AY24" s="6">
        <f t="shared" si="20"/>
        <v>1045</v>
      </c>
      <c r="AZ24" s="6">
        <f t="shared" si="20"/>
        <v>1046</v>
      </c>
      <c r="BA24" s="6">
        <f t="shared" si="20"/>
        <v>1047</v>
      </c>
      <c r="BB24" s="6">
        <f t="shared" si="20"/>
        <v>1048</v>
      </c>
      <c r="BC24" s="6">
        <f t="shared" si="20"/>
        <v>1049</v>
      </c>
      <c r="BD24" s="6">
        <f t="shared" si="20"/>
        <v>1050</v>
      </c>
    </row>
    <row r="25" spans="1:56">
      <c r="A25" s="6">
        <v>22</v>
      </c>
      <c r="B25" s="4">
        <v>240031</v>
      </c>
      <c r="C25" s="6" t="s">
        <v>353</v>
      </c>
      <c r="D25" s="6">
        <v>304</v>
      </c>
      <c r="E25" s="6" t="str">
        <f>RIGHT(D25,2)&amp;"级"&amp;VLOOKUP(VALUE(LEFT(D25,1)),{1,"木";2,"铁";3,"石";4,"粮"},2,FALSE)</f>
        <v>04级石</v>
      </c>
      <c r="F25" s="6">
        <v>50</v>
      </c>
      <c r="G25" s="6">
        <v>1051</v>
      </c>
      <c r="H25" s="6">
        <f t="shared" ref="H25:BD25" si="21">G25+1</f>
        <v>1052</v>
      </c>
      <c r="I25" s="6">
        <f t="shared" si="21"/>
        <v>1053</v>
      </c>
      <c r="J25" s="6">
        <f t="shared" si="21"/>
        <v>1054</v>
      </c>
      <c r="K25" s="6">
        <f t="shared" si="21"/>
        <v>1055</v>
      </c>
      <c r="L25" s="6">
        <f t="shared" si="21"/>
        <v>1056</v>
      </c>
      <c r="M25" s="6">
        <f t="shared" si="21"/>
        <v>1057</v>
      </c>
      <c r="N25" s="6">
        <f t="shared" si="21"/>
        <v>1058</v>
      </c>
      <c r="O25" s="6">
        <f t="shared" si="21"/>
        <v>1059</v>
      </c>
      <c r="P25" s="6">
        <f t="shared" si="21"/>
        <v>1060</v>
      </c>
      <c r="Q25" s="6">
        <f t="shared" si="21"/>
        <v>1061</v>
      </c>
      <c r="R25" s="6">
        <f t="shared" si="21"/>
        <v>1062</v>
      </c>
      <c r="S25" s="6">
        <f t="shared" si="21"/>
        <v>1063</v>
      </c>
      <c r="T25" s="6">
        <f t="shared" si="21"/>
        <v>1064</v>
      </c>
      <c r="U25" s="6">
        <f t="shared" si="21"/>
        <v>1065</v>
      </c>
      <c r="V25" s="6">
        <f t="shared" si="21"/>
        <v>1066</v>
      </c>
      <c r="W25" s="6">
        <f t="shared" si="21"/>
        <v>1067</v>
      </c>
      <c r="X25" s="6">
        <f t="shared" si="21"/>
        <v>1068</v>
      </c>
      <c r="Y25" s="6">
        <f t="shared" si="21"/>
        <v>1069</v>
      </c>
      <c r="Z25" s="6">
        <f t="shared" si="21"/>
        <v>1070</v>
      </c>
      <c r="AA25" s="6">
        <f t="shared" si="21"/>
        <v>1071</v>
      </c>
      <c r="AB25" s="6">
        <f t="shared" si="21"/>
        <v>1072</v>
      </c>
      <c r="AC25" s="6">
        <f t="shared" si="21"/>
        <v>1073</v>
      </c>
      <c r="AD25" s="6">
        <f t="shared" si="21"/>
        <v>1074</v>
      </c>
      <c r="AE25" s="6">
        <f t="shared" si="21"/>
        <v>1075</v>
      </c>
      <c r="AF25" s="6">
        <f t="shared" si="21"/>
        <v>1076</v>
      </c>
      <c r="AG25" s="6">
        <f t="shared" si="21"/>
        <v>1077</v>
      </c>
      <c r="AH25" s="6">
        <f t="shared" si="21"/>
        <v>1078</v>
      </c>
      <c r="AI25" s="6">
        <f t="shared" si="21"/>
        <v>1079</v>
      </c>
      <c r="AJ25" s="6">
        <f t="shared" si="21"/>
        <v>1080</v>
      </c>
      <c r="AK25" s="6">
        <f t="shared" si="21"/>
        <v>1081</v>
      </c>
      <c r="AL25" s="6">
        <f t="shared" si="21"/>
        <v>1082</v>
      </c>
      <c r="AM25" s="6">
        <f t="shared" si="21"/>
        <v>1083</v>
      </c>
      <c r="AN25" s="6">
        <f t="shared" si="21"/>
        <v>1084</v>
      </c>
      <c r="AO25" s="6">
        <f t="shared" si="21"/>
        <v>1085</v>
      </c>
      <c r="AP25" s="6">
        <f t="shared" si="21"/>
        <v>1086</v>
      </c>
      <c r="AQ25" s="6">
        <f t="shared" si="21"/>
        <v>1087</v>
      </c>
      <c r="AR25" s="6">
        <f t="shared" si="21"/>
        <v>1088</v>
      </c>
      <c r="AS25" s="6">
        <f t="shared" si="21"/>
        <v>1089</v>
      </c>
      <c r="AT25" s="6">
        <f t="shared" si="21"/>
        <v>1090</v>
      </c>
      <c r="AU25" s="6">
        <f t="shared" si="21"/>
        <v>1091</v>
      </c>
      <c r="AV25" s="6">
        <f t="shared" si="21"/>
        <v>1092</v>
      </c>
      <c r="AW25" s="6">
        <f t="shared" si="21"/>
        <v>1093</v>
      </c>
      <c r="AX25" s="6">
        <f t="shared" si="21"/>
        <v>1094</v>
      </c>
      <c r="AY25" s="6">
        <f t="shared" si="21"/>
        <v>1095</v>
      </c>
      <c r="AZ25" s="6">
        <f t="shared" si="21"/>
        <v>1096</v>
      </c>
      <c r="BA25" s="6">
        <f t="shared" si="21"/>
        <v>1097</v>
      </c>
      <c r="BB25" s="6">
        <f t="shared" si="21"/>
        <v>1098</v>
      </c>
      <c r="BC25" s="6">
        <f t="shared" si="21"/>
        <v>1099</v>
      </c>
      <c r="BD25" s="6">
        <f t="shared" si="21"/>
        <v>1100</v>
      </c>
    </row>
    <row r="26" spans="1:56">
      <c r="A26" s="6">
        <v>23</v>
      </c>
      <c r="B26" s="4">
        <v>240031</v>
      </c>
      <c r="C26" s="6" t="s">
        <v>353</v>
      </c>
      <c r="D26" s="6">
        <v>305</v>
      </c>
      <c r="E26" s="6" t="str">
        <f>RIGHT(D26,2)&amp;"级"&amp;VLOOKUP(VALUE(LEFT(D26,1)),{1,"木";2,"铁";3,"石";4,"粮"},2,FALSE)</f>
        <v>05级石</v>
      </c>
      <c r="F26" s="6">
        <v>50</v>
      </c>
      <c r="G26" s="6">
        <v>1101</v>
      </c>
      <c r="H26" s="6">
        <f t="shared" ref="H26:BD26" si="22">G26+1</f>
        <v>1102</v>
      </c>
      <c r="I26" s="6">
        <f t="shared" si="22"/>
        <v>1103</v>
      </c>
      <c r="J26" s="6">
        <f t="shared" si="22"/>
        <v>1104</v>
      </c>
      <c r="K26" s="6">
        <f t="shared" si="22"/>
        <v>1105</v>
      </c>
      <c r="L26" s="6">
        <f t="shared" si="22"/>
        <v>1106</v>
      </c>
      <c r="M26" s="6">
        <f t="shared" si="22"/>
        <v>1107</v>
      </c>
      <c r="N26" s="6">
        <f t="shared" si="22"/>
        <v>1108</v>
      </c>
      <c r="O26" s="6">
        <f t="shared" si="22"/>
        <v>1109</v>
      </c>
      <c r="P26" s="6">
        <f t="shared" si="22"/>
        <v>1110</v>
      </c>
      <c r="Q26" s="6">
        <f t="shared" si="22"/>
        <v>1111</v>
      </c>
      <c r="R26" s="6">
        <f t="shared" si="22"/>
        <v>1112</v>
      </c>
      <c r="S26" s="6">
        <f t="shared" si="22"/>
        <v>1113</v>
      </c>
      <c r="T26" s="6">
        <f t="shared" si="22"/>
        <v>1114</v>
      </c>
      <c r="U26" s="6">
        <f t="shared" si="22"/>
        <v>1115</v>
      </c>
      <c r="V26" s="6">
        <f t="shared" si="22"/>
        <v>1116</v>
      </c>
      <c r="W26" s="6">
        <f t="shared" si="22"/>
        <v>1117</v>
      </c>
      <c r="X26" s="6">
        <f t="shared" si="22"/>
        <v>1118</v>
      </c>
      <c r="Y26" s="6">
        <f t="shared" si="22"/>
        <v>1119</v>
      </c>
      <c r="Z26" s="6">
        <f t="shared" si="22"/>
        <v>1120</v>
      </c>
      <c r="AA26" s="6">
        <f t="shared" si="22"/>
        <v>1121</v>
      </c>
      <c r="AB26" s="6">
        <f t="shared" si="22"/>
        <v>1122</v>
      </c>
      <c r="AC26" s="6">
        <f t="shared" si="22"/>
        <v>1123</v>
      </c>
      <c r="AD26" s="6">
        <f t="shared" si="22"/>
        <v>1124</v>
      </c>
      <c r="AE26" s="6">
        <f t="shared" si="22"/>
        <v>1125</v>
      </c>
      <c r="AF26" s="6">
        <f t="shared" si="22"/>
        <v>1126</v>
      </c>
      <c r="AG26" s="6">
        <f t="shared" si="22"/>
        <v>1127</v>
      </c>
      <c r="AH26" s="6">
        <f t="shared" si="22"/>
        <v>1128</v>
      </c>
      <c r="AI26" s="6">
        <f t="shared" si="22"/>
        <v>1129</v>
      </c>
      <c r="AJ26" s="6">
        <f t="shared" si="22"/>
        <v>1130</v>
      </c>
      <c r="AK26" s="6">
        <f t="shared" si="22"/>
        <v>1131</v>
      </c>
      <c r="AL26" s="6">
        <f t="shared" si="22"/>
        <v>1132</v>
      </c>
      <c r="AM26" s="6">
        <f t="shared" si="22"/>
        <v>1133</v>
      </c>
      <c r="AN26" s="6">
        <f t="shared" si="22"/>
        <v>1134</v>
      </c>
      <c r="AO26" s="6">
        <f t="shared" si="22"/>
        <v>1135</v>
      </c>
      <c r="AP26" s="6">
        <f t="shared" si="22"/>
        <v>1136</v>
      </c>
      <c r="AQ26" s="6">
        <f t="shared" si="22"/>
        <v>1137</v>
      </c>
      <c r="AR26" s="6">
        <f t="shared" si="22"/>
        <v>1138</v>
      </c>
      <c r="AS26" s="6">
        <f t="shared" si="22"/>
        <v>1139</v>
      </c>
      <c r="AT26" s="6">
        <f t="shared" si="22"/>
        <v>1140</v>
      </c>
      <c r="AU26" s="6">
        <f t="shared" si="22"/>
        <v>1141</v>
      </c>
      <c r="AV26" s="6">
        <f t="shared" si="22"/>
        <v>1142</v>
      </c>
      <c r="AW26" s="6">
        <f t="shared" si="22"/>
        <v>1143</v>
      </c>
      <c r="AX26" s="6">
        <f t="shared" si="22"/>
        <v>1144</v>
      </c>
      <c r="AY26" s="6">
        <f t="shared" si="22"/>
        <v>1145</v>
      </c>
      <c r="AZ26" s="6">
        <f t="shared" si="22"/>
        <v>1146</v>
      </c>
      <c r="BA26" s="6">
        <f t="shared" si="22"/>
        <v>1147</v>
      </c>
      <c r="BB26" s="6">
        <f t="shared" si="22"/>
        <v>1148</v>
      </c>
      <c r="BC26" s="6">
        <f t="shared" si="22"/>
        <v>1149</v>
      </c>
      <c r="BD26" s="6">
        <f t="shared" si="22"/>
        <v>1150</v>
      </c>
    </row>
    <row r="27" spans="1:56">
      <c r="A27" s="6">
        <v>24</v>
      </c>
      <c r="B27" s="4">
        <v>240031</v>
      </c>
      <c r="C27" s="6" t="s">
        <v>353</v>
      </c>
      <c r="D27" s="6">
        <v>306</v>
      </c>
      <c r="E27" s="6" t="str">
        <f>RIGHT(D27,2)&amp;"级"&amp;VLOOKUP(VALUE(LEFT(D27,1)),{1,"木";2,"铁";3,"石";4,"粮"},2,FALSE)</f>
        <v>06级石</v>
      </c>
      <c r="F27" s="6">
        <v>50</v>
      </c>
      <c r="G27" s="6">
        <v>1151</v>
      </c>
      <c r="H27" s="6">
        <f t="shared" ref="H27:BD27" si="23">G27+1</f>
        <v>1152</v>
      </c>
      <c r="I27" s="6">
        <f t="shared" si="23"/>
        <v>1153</v>
      </c>
      <c r="J27" s="6">
        <f t="shared" si="23"/>
        <v>1154</v>
      </c>
      <c r="K27" s="6">
        <f t="shared" si="23"/>
        <v>1155</v>
      </c>
      <c r="L27" s="6">
        <f t="shared" si="23"/>
        <v>1156</v>
      </c>
      <c r="M27" s="6">
        <f t="shared" si="23"/>
        <v>1157</v>
      </c>
      <c r="N27" s="6">
        <f t="shared" si="23"/>
        <v>1158</v>
      </c>
      <c r="O27" s="6">
        <f t="shared" si="23"/>
        <v>1159</v>
      </c>
      <c r="P27" s="6">
        <f t="shared" si="23"/>
        <v>1160</v>
      </c>
      <c r="Q27" s="6">
        <f t="shared" si="23"/>
        <v>1161</v>
      </c>
      <c r="R27" s="6">
        <f t="shared" si="23"/>
        <v>1162</v>
      </c>
      <c r="S27" s="6">
        <f t="shared" si="23"/>
        <v>1163</v>
      </c>
      <c r="T27" s="6">
        <f t="shared" si="23"/>
        <v>1164</v>
      </c>
      <c r="U27" s="6">
        <f t="shared" si="23"/>
        <v>1165</v>
      </c>
      <c r="V27" s="6">
        <f t="shared" si="23"/>
        <v>1166</v>
      </c>
      <c r="W27" s="6">
        <f t="shared" si="23"/>
        <v>1167</v>
      </c>
      <c r="X27" s="6">
        <f t="shared" si="23"/>
        <v>1168</v>
      </c>
      <c r="Y27" s="6">
        <f t="shared" si="23"/>
        <v>1169</v>
      </c>
      <c r="Z27" s="6">
        <f t="shared" si="23"/>
        <v>1170</v>
      </c>
      <c r="AA27" s="6">
        <f t="shared" si="23"/>
        <v>1171</v>
      </c>
      <c r="AB27" s="6">
        <f t="shared" si="23"/>
        <v>1172</v>
      </c>
      <c r="AC27" s="6">
        <f t="shared" si="23"/>
        <v>1173</v>
      </c>
      <c r="AD27" s="6">
        <f t="shared" si="23"/>
        <v>1174</v>
      </c>
      <c r="AE27" s="6">
        <f t="shared" si="23"/>
        <v>1175</v>
      </c>
      <c r="AF27" s="6">
        <f t="shared" si="23"/>
        <v>1176</v>
      </c>
      <c r="AG27" s="6">
        <f t="shared" si="23"/>
        <v>1177</v>
      </c>
      <c r="AH27" s="6">
        <f t="shared" si="23"/>
        <v>1178</v>
      </c>
      <c r="AI27" s="6">
        <f t="shared" si="23"/>
        <v>1179</v>
      </c>
      <c r="AJ27" s="6">
        <f t="shared" si="23"/>
        <v>1180</v>
      </c>
      <c r="AK27" s="6">
        <f t="shared" si="23"/>
        <v>1181</v>
      </c>
      <c r="AL27" s="6">
        <f t="shared" si="23"/>
        <v>1182</v>
      </c>
      <c r="AM27" s="6">
        <f t="shared" si="23"/>
        <v>1183</v>
      </c>
      <c r="AN27" s="6">
        <f t="shared" si="23"/>
        <v>1184</v>
      </c>
      <c r="AO27" s="6">
        <f t="shared" si="23"/>
        <v>1185</v>
      </c>
      <c r="AP27" s="6">
        <f t="shared" si="23"/>
        <v>1186</v>
      </c>
      <c r="AQ27" s="6">
        <f t="shared" si="23"/>
        <v>1187</v>
      </c>
      <c r="AR27" s="6">
        <f t="shared" si="23"/>
        <v>1188</v>
      </c>
      <c r="AS27" s="6">
        <f t="shared" si="23"/>
        <v>1189</v>
      </c>
      <c r="AT27" s="6">
        <f t="shared" si="23"/>
        <v>1190</v>
      </c>
      <c r="AU27" s="6">
        <f t="shared" si="23"/>
        <v>1191</v>
      </c>
      <c r="AV27" s="6">
        <f t="shared" si="23"/>
        <v>1192</v>
      </c>
      <c r="AW27" s="6">
        <f t="shared" si="23"/>
        <v>1193</v>
      </c>
      <c r="AX27" s="6">
        <f t="shared" si="23"/>
        <v>1194</v>
      </c>
      <c r="AY27" s="6">
        <f t="shared" si="23"/>
        <v>1195</v>
      </c>
      <c r="AZ27" s="6">
        <f t="shared" si="23"/>
        <v>1196</v>
      </c>
      <c r="BA27" s="6">
        <f t="shared" si="23"/>
        <v>1197</v>
      </c>
      <c r="BB27" s="6">
        <f t="shared" si="23"/>
        <v>1198</v>
      </c>
      <c r="BC27" s="6">
        <f t="shared" si="23"/>
        <v>1199</v>
      </c>
      <c r="BD27" s="6">
        <f t="shared" si="23"/>
        <v>1200</v>
      </c>
    </row>
    <row r="28" spans="1:56">
      <c r="A28" s="6">
        <v>25</v>
      </c>
      <c r="B28" s="4">
        <v>240031</v>
      </c>
      <c r="C28" s="6" t="s">
        <v>353</v>
      </c>
      <c r="D28" s="6">
        <v>307</v>
      </c>
      <c r="E28" s="6" t="str">
        <f>RIGHT(D28,2)&amp;"级"&amp;VLOOKUP(VALUE(LEFT(D28,1)),{1,"木";2,"铁";3,"石";4,"粮"},2,FALSE)</f>
        <v>07级石</v>
      </c>
      <c r="F28" s="6">
        <v>50</v>
      </c>
      <c r="G28" s="6">
        <v>1201</v>
      </c>
      <c r="H28" s="6">
        <f t="shared" ref="H28:BD28" si="24">G28+1</f>
        <v>1202</v>
      </c>
      <c r="I28" s="6">
        <f t="shared" si="24"/>
        <v>1203</v>
      </c>
      <c r="J28" s="6">
        <f t="shared" si="24"/>
        <v>1204</v>
      </c>
      <c r="K28" s="6">
        <f t="shared" si="24"/>
        <v>1205</v>
      </c>
      <c r="L28" s="6">
        <f t="shared" si="24"/>
        <v>1206</v>
      </c>
      <c r="M28" s="6">
        <f t="shared" si="24"/>
        <v>1207</v>
      </c>
      <c r="N28" s="6">
        <f t="shared" si="24"/>
        <v>1208</v>
      </c>
      <c r="O28" s="6">
        <f t="shared" si="24"/>
        <v>1209</v>
      </c>
      <c r="P28" s="6">
        <f t="shared" si="24"/>
        <v>1210</v>
      </c>
      <c r="Q28" s="6">
        <f t="shared" si="24"/>
        <v>1211</v>
      </c>
      <c r="R28" s="6">
        <f t="shared" si="24"/>
        <v>1212</v>
      </c>
      <c r="S28" s="6">
        <f t="shared" si="24"/>
        <v>1213</v>
      </c>
      <c r="T28" s="6">
        <f t="shared" si="24"/>
        <v>1214</v>
      </c>
      <c r="U28" s="6">
        <f t="shared" si="24"/>
        <v>1215</v>
      </c>
      <c r="V28" s="6">
        <f t="shared" si="24"/>
        <v>1216</v>
      </c>
      <c r="W28" s="6">
        <f t="shared" si="24"/>
        <v>1217</v>
      </c>
      <c r="X28" s="6">
        <f t="shared" si="24"/>
        <v>1218</v>
      </c>
      <c r="Y28" s="6">
        <f t="shared" si="24"/>
        <v>1219</v>
      </c>
      <c r="Z28" s="6">
        <f t="shared" si="24"/>
        <v>1220</v>
      </c>
      <c r="AA28" s="6">
        <f t="shared" si="24"/>
        <v>1221</v>
      </c>
      <c r="AB28" s="6">
        <f t="shared" si="24"/>
        <v>1222</v>
      </c>
      <c r="AC28" s="6">
        <f t="shared" si="24"/>
        <v>1223</v>
      </c>
      <c r="AD28" s="6">
        <f t="shared" si="24"/>
        <v>1224</v>
      </c>
      <c r="AE28" s="6">
        <f t="shared" si="24"/>
        <v>1225</v>
      </c>
      <c r="AF28" s="6">
        <f t="shared" si="24"/>
        <v>1226</v>
      </c>
      <c r="AG28" s="6">
        <f t="shared" si="24"/>
        <v>1227</v>
      </c>
      <c r="AH28" s="6">
        <f t="shared" si="24"/>
        <v>1228</v>
      </c>
      <c r="AI28" s="6">
        <f t="shared" si="24"/>
        <v>1229</v>
      </c>
      <c r="AJ28" s="6">
        <f t="shared" si="24"/>
        <v>1230</v>
      </c>
      <c r="AK28" s="6">
        <f t="shared" si="24"/>
        <v>1231</v>
      </c>
      <c r="AL28" s="6">
        <f t="shared" si="24"/>
        <v>1232</v>
      </c>
      <c r="AM28" s="6">
        <f t="shared" si="24"/>
        <v>1233</v>
      </c>
      <c r="AN28" s="6">
        <f t="shared" si="24"/>
        <v>1234</v>
      </c>
      <c r="AO28" s="6">
        <f t="shared" si="24"/>
        <v>1235</v>
      </c>
      <c r="AP28" s="6">
        <f t="shared" si="24"/>
        <v>1236</v>
      </c>
      <c r="AQ28" s="6">
        <f t="shared" si="24"/>
        <v>1237</v>
      </c>
      <c r="AR28" s="6">
        <f t="shared" si="24"/>
        <v>1238</v>
      </c>
      <c r="AS28" s="6">
        <f t="shared" si="24"/>
        <v>1239</v>
      </c>
      <c r="AT28" s="6">
        <f t="shared" si="24"/>
        <v>1240</v>
      </c>
      <c r="AU28" s="6">
        <f t="shared" si="24"/>
        <v>1241</v>
      </c>
      <c r="AV28" s="6">
        <f t="shared" si="24"/>
        <v>1242</v>
      </c>
      <c r="AW28" s="6">
        <f t="shared" si="24"/>
        <v>1243</v>
      </c>
      <c r="AX28" s="6">
        <f t="shared" si="24"/>
        <v>1244</v>
      </c>
      <c r="AY28" s="6">
        <f t="shared" si="24"/>
        <v>1245</v>
      </c>
      <c r="AZ28" s="6">
        <f t="shared" si="24"/>
        <v>1246</v>
      </c>
      <c r="BA28" s="6">
        <f t="shared" si="24"/>
        <v>1247</v>
      </c>
      <c r="BB28" s="6">
        <f t="shared" si="24"/>
        <v>1248</v>
      </c>
      <c r="BC28" s="6">
        <f t="shared" si="24"/>
        <v>1249</v>
      </c>
      <c r="BD28" s="6">
        <f t="shared" si="24"/>
        <v>1250</v>
      </c>
    </row>
    <row r="29" spans="1:56">
      <c r="A29" s="6">
        <v>26</v>
      </c>
      <c r="B29" s="4">
        <v>240031</v>
      </c>
      <c r="C29" s="6" t="s">
        <v>353</v>
      </c>
      <c r="D29" s="6">
        <v>308</v>
      </c>
      <c r="E29" s="6" t="str">
        <f>RIGHT(D29,2)&amp;"级"&amp;VLOOKUP(VALUE(LEFT(D29,1)),{1,"木";2,"铁";3,"石";4,"粮"},2,FALSE)</f>
        <v>08级石</v>
      </c>
      <c r="F29" s="6">
        <v>50</v>
      </c>
      <c r="G29" s="6">
        <v>1251</v>
      </c>
      <c r="H29" s="6">
        <f t="shared" ref="H29:BD29" si="25">G29+1</f>
        <v>1252</v>
      </c>
      <c r="I29" s="6">
        <f t="shared" si="25"/>
        <v>1253</v>
      </c>
      <c r="J29" s="6">
        <f t="shared" si="25"/>
        <v>1254</v>
      </c>
      <c r="K29" s="6">
        <f t="shared" si="25"/>
        <v>1255</v>
      </c>
      <c r="L29" s="6">
        <f t="shared" si="25"/>
        <v>1256</v>
      </c>
      <c r="M29" s="6">
        <f t="shared" si="25"/>
        <v>1257</v>
      </c>
      <c r="N29" s="6">
        <f t="shared" si="25"/>
        <v>1258</v>
      </c>
      <c r="O29" s="6">
        <f t="shared" si="25"/>
        <v>1259</v>
      </c>
      <c r="P29" s="6">
        <f t="shared" si="25"/>
        <v>1260</v>
      </c>
      <c r="Q29" s="6">
        <f t="shared" si="25"/>
        <v>1261</v>
      </c>
      <c r="R29" s="6">
        <f t="shared" si="25"/>
        <v>1262</v>
      </c>
      <c r="S29" s="6">
        <f t="shared" si="25"/>
        <v>1263</v>
      </c>
      <c r="T29" s="6">
        <f t="shared" si="25"/>
        <v>1264</v>
      </c>
      <c r="U29" s="6">
        <f t="shared" si="25"/>
        <v>1265</v>
      </c>
      <c r="V29" s="6">
        <f t="shared" si="25"/>
        <v>1266</v>
      </c>
      <c r="W29" s="6">
        <f t="shared" si="25"/>
        <v>1267</v>
      </c>
      <c r="X29" s="6">
        <f t="shared" si="25"/>
        <v>1268</v>
      </c>
      <c r="Y29" s="6">
        <f t="shared" si="25"/>
        <v>1269</v>
      </c>
      <c r="Z29" s="6">
        <f t="shared" si="25"/>
        <v>1270</v>
      </c>
      <c r="AA29" s="6">
        <f t="shared" si="25"/>
        <v>1271</v>
      </c>
      <c r="AB29" s="6">
        <f t="shared" si="25"/>
        <v>1272</v>
      </c>
      <c r="AC29" s="6">
        <f t="shared" si="25"/>
        <v>1273</v>
      </c>
      <c r="AD29" s="6">
        <f t="shared" si="25"/>
        <v>1274</v>
      </c>
      <c r="AE29" s="6">
        <f t="shared" si="25"/>
        <v>1275</v>
      </c>
      <c r="AF29" s="6">
        <f t="shared" si="25"/>
        <v>1276</v>
      </c>
      <c r="AG29" s="6">
        <f t="shared" si="25"/>
        <v>1277</v>
      </c>
      <c r="AH29" s="6">
        <f t="shared" si="25"/>
        <v>1278</v>
      </c>
      <c r="AI29" s="6">
        <f t="shared" si="25"/>
        <v>1279</v>
      </c>
      <c r="AJ29" s="6">
        <f t="shared" si="25"/>
        <v>1280</v>
      </c>
      <c r="AK29" s="6">
        <f t="shared" si="25"/>
        <v>1281</v>
      </c>
      <c r="AL29" s="6">
        <f t="shared" si="25"/>
        <v>1282</v>
      </c>
      <c r="AM29" s="6">
        <f t="shared" si="25"/>
        <v>1283</v>
      </c>
      <c r="AN29" s="6">
        <f t="shared" si="25"/>
        <v>1284</v>
      </c>
      <c r="AO29" s="6">
        <f t="shared" si="25"/>
        <v>1285</v>
      </c>
      <c r="AP29" s="6">
        <f t="shared" si="25"/>
        <v>1286</v>
      </c>
      <c r="AQ29" s="6">
        <f t="shared" si="25"/>
        <v>1287</v>
      </c>
      <c r="AR29" s="6">
        <f t="shared" si="25"/>
        <v>1288</v>
      </c>
      <c r="AS29" s="6">
        <f t="shared" si="25"/>
        <v>1289</v>
      </c>
      <c r="AT29" s="6">
        <f t="shared" si="25"/>
        <v>1290</v>
      </c>
      <c r="AU29" s="6">
        <f t="shared" si="25"/>
        <v>1291</v>
      </c>
      <c r="AV29" s="6">
        <f t="shared" si="25"/>
        <v>1292</v>
      </c>
      <c r="AW29" s="6">
        <f t="shared" si="25"/>
        <v>1293</v>
      </c>
      <c r="AX29" s="6">
        <f t="shared" si="25"/>
        <v>1294</v>
      </c>
      <c r="AY29" s="6">
        <f t="shared" si="25"/>
        <v>1295</v>
      </c>
      <c r="AZ29" s="6">
        <f t="shared" si="25"/>
        <v>1296</v>
      </c>
      <c r="BA29" s="6">
        <f t="shared" si="25"/>
        <v>1297</v>
      </c>
      <c r="BB29" s="6">
        <f t="shared" si="25"/>
        <v>1298</v>
      </c>
      <c r="BC29" s="6">
        <f t="shared" si="25"/>
        <v>1299</v>
      </c>
      <c r="BD29" s="6">
        <f t="shared" si="25"/>
        <v>1300</v>
      </c>
    </row>
    <row r="30" spans="1:56">
      <c r="A30" s="6">
        <v>27</v>
      </c>
      <c r="B30" s="4">
        <v>240031</v>
      </c>
      <c r="C30" s="6" t="s">
        <v>353</v>
      </c>
      <c r="D30" s="6">
        <v>309</v>
      </c>
      <c r="E30" s="6" t="str">
        <f>RIGHT(D30,2)&amp;"级"&amp;VLOOKUP(VALUE(LEFT(D30,1)),{1,"木";2,"铁";3,"石";4,"粮"},2,FALSE)</f>
        <v>09级石</v>
      </c>
      <c r="F30" s="6">
        <v>50</v>
      </c>
      <c r="G30" s="6">
        <v>1301</v>
      </c>
      <c r="H30" s="6">
        <f t="shared" ref="H30:BD30" si="26">G30+1</f>
        <v>1302</v>
      </c>
      <c r="I30" s="6">
        <f t="shared" si="26"/>
        <v>1303</v>
      </c>
      <c r="J30" s="6">
        <f t="shared" si="26"/>
        <v>1304</v>
      </c>
      <c r="K30" s="6">
        <f t="shared" si="26"/>
        <v>1305</v>
      </c>
      <c r="L30" s="6">
        <f t="shared" si="26"/>
        <v>1306</v>
      </c>
      <c r="M30" s="6">
        <f t="shared" si="26"/>
        <v>1307</v>
      </c>
      <c r="N30" s="6">
        <f t="shared" si="26"/>
        <v>1308</v>
      </c>
      <c r="O30" s="6">
        <f t="shared" si="26"/>
        <v>1309</v>
      </c>
      <c r="P30" s="6">
        <f t="shared" si="26"/>
        <v>1310</v>
      </c>
      <c r="Q30" s="6">
        <f t="shared" si="26"/>
        <v>1311</v>
      </c>
      <c r="R30" s="6">
        <f t="shared" si="26"/>
        <v>1312</v>
      </c>
      <c r="S30" s="6">
        <f t="shared" si="26"/>
        <v>1313</v>
      </c>
      <c r="T30" s="6">
        <f t="shared" si="26"/>
        <v>1314</v>
      </c>
      <c r="U30" s="6">
        <f t="shared" si="26"/>
        <v>1315</v>
      </c>
      <c r="V30" s="6">
        <f t="shared" si="26"/>
        <v>1316</v>
      </c>
      <c r="W30" s="6">
        <f t="shared" si="26"/>
        <v>1317</v>
      </c>
      <c r="X30" s="6">
        <f t="shared" si="26"/>
        <v>1318</v>
      </c>
      <c r="Y30" s="6">
        <f t="shared" si="26"/>
        <v>1319</v>
      </c>
      <c r="Z30" s="6">
        <f t="shared" si="26"/>
        <v>1320</v>
      </c>
      <c r="AA30" s="6">
        <f t="shared" si="26"/>
        <v>1321</v>
      </c>
      <c r="AB30" s="6">
        <f t="shared" si="26"/>
        <v>1322</v>
      </c>
      <c r="AC30" s="6">
        <f t="shared" si="26"/>
        <v>1323</v>
      </c>
      <c r="AD30" s="6">
        <f t="shared" si="26"/>
        <v>1324</v>
      </c>
      <c r="AE30" s="6">
        <f t="shared" si="26"/>
        <v>1325</v>
      </c>
      <c r="AF30" s="6">
        <f t="shared" si="26"/>
        <v>1326</v>
      </c>
      <c r="AG30" s="6">
        <f t="shared" si="26"/>
        <v>1327</v>
      </c>
      <c r="AH30" s="6">
        <f t="shared" si="26"/>
        <v>1328</v>
      </c>
      <c r="AI30" s="6">
        <f t="shared" si="26"/>
        <v>1329</v>
      </c>
      <c r="AJ30" s="6">
        <f t="shared" si="26"/>
        <v>1330</v>
      </c>
      <c r="AK30" s="6">
        <f t="shared" si="26"/>
        <v>1331</v>
      </c>
      <c r="AL30" s="6">
        <f t="shared" si="26"/>
        <v>1332</v>
      </c>
      <c r="AM30" s="6">
        <f t="shared" si="26"/>
        <v>1333</v>
      </c>
      <c r="AN30" s="6">
        <f t="shared" si="26"/>
        <v>1334</v>
      </c>
      <c r="AO30" s="6">
        <f t="shared" si="26"/>
        <v>1335</v>
      </c>
      <c r="AP30" s="6">
        <f t="shared" si="26"/>
        <v>1336</v>
      </c>
      <c r="AQ30" s="6">
        <f t="shared" si="26"/>
        <v>1337</v>
      </c>
      <c r="AR30" s="6">
        <f t="shared" si="26"/>
        <v>1338</v>
      </c>
      <c r="AS30" s="6">
        <f t="shared" si="26"/>
        <v>1339</v>
      </c>
      <c r="AT30" s="6">
        <f t="shared" si="26"/>
        <v>1340</v>
      </c>
      <c r="AU30" s="6">
        <f t="shared" si="26"/>
        <v>1341</v>
      </c>
      <c r="AV30" s="6">
        <f t="shared" si="26"/>
        <v>1342</v>
      </c>
      <c r="AW30" s="6">
        <f t="shared" si="26"/>
        <v>1343</v>
      </c>
      <c r="AX30" s="6">
        <f t="shared" si="26"/>
        <v>1344</v>
      </c>
      <c r="AY30" s="6">
        <f t="shared" si="26"/>
        <v>1345</v>
      </c>
      <c r="AZ30" s="6">
        <f t="shared" si="26"/>
        <v>1346</v>
      </c>
      <c r="BA30" s="6">
        <f t="shared" si="26"/>
        <v>1347</v>
      </c>
      <c r="BB30" s="6">
        <f t="shared" si="26"/>
        <v>1348</v>
      </c>
      <c r="BC30" s="6">
        <f t="shared" si="26"/>
        <v>1349</v>
      </c>
      <c r="BD30" s="6">
        <f t="shared" si="26"/>
        <v>1350</v>
      </c>
    </row>
    <row r="31" spans="1:56">
      <c r="A31" s="6">
        <v>28</v>
      </c>
      <c r="B31" s="4">
        <v>240031</v>
      </c>
      <c r="C31" s="6" t="s">
        <v>353</v>
      </c>
      <c r="D31" s="6">
        <v>401</v>
      </c>
      <c r="E31" s="6" t="str">
        <f>RIGHT(D31,2)&amp;"级"&amp;VLOOKUP(VALUE(LEFT(D31,1)),{1,"木";2,"铁";3,"石";4,"粮"},2,FALSE)</f>
        <v>01级粮</v>
      </c>
      <c r="F31" s="6">
        <v>50</v>
      </c>
      <c r="G31" s="6">
        <v>1351</v>
      </c>
      <c r="H31" s="6">
        <f t="shared" ref="H31:BD32" si="27">G31+1</f>
        <v>1352</v>
      </c>
      <c r="I31" s="6">
        <f t="shared" si="27"/>
        <v>1353</v>
      </c>
      <c r="J31" s="6">
        <f t="shared" si="27"/>
        <v>1354</v>
      </c>
      <c r="K31" s="6">
        <f t="shared" si="27"/>
        <v>1355</v>
      </c>
      <c r="L31" s="6">
        <f t="shared" si="27"/>
        <v>1356</v>
      </c>
      <c r="M31" s="6">
        <f t="shared" si="27"/>
        <v>1357</v>
      </c>
      <c r="N31" s="6">
        <f t="shared" si="27"/>
        <v>1358</v>
      </c>
      <c r="O31" s="6">
        <f t="shared" si="27"/>
        <v>1359</v>
      </c>
      <c r="P31" s="6">
        <f t="shared" si="27"/>
        <v>1360</v>
      </c>
      <c r="Q31" s="6">
        <f t="shared" si="27"/>
        <v>1361</v>
      </c>
      <c r="R31" s="6">
        <f t="shared" si="27"/>
        <v>1362</v>
      </c>
      <c r="S31" s="6">
        <f t="shared" si="27"/>
        <v>1363</v>
      </c>
      <c r="T31" s="6">
        <f t="shared" si="27"/>
        <v>1364</v>
      </c>
      <c r="U31" s="6">
        <f t="shared" si="27"/>
        <v>1365</v>
      </c>
      <c r="V31" s="6">
        <f t="shared" si="27"/>
        <v>1366</v>
      </c>
      <c r="W31" s="6">
        <f t="shared" si="27"/>
        <v>1367</v>
      </c>
      <c r="X31" s="6">
        <f t="shared" si="27"/>
        <v>1368</v>
      </c>
      <c r="Y31" s="6">
        <f t="shared" si="27"/>
        <v>1369</v>
      </c>
      <c r="Z31" s="6">
        <f t="shared" si="27"/>
        <v>1370</v>
      </c>
      <c r="AA31" s="6">
        <f t="shared" si="27"/>
        <v>1371</v>
      </c>
      <c r="AB31" s="6">
        <f t="shared" si="27"/>
        <v>1372</v>
      </c>
      <c r="AC31" s="6">
        <f t="shared" si="27"/>
        <v>1373</v>
      </c>
      <c r="AD31" s="6">
        <f t="shared" si="27"/>
        <v>1374</v>
      </c>
      <c r="AE31" s="6">
        <f t="shared" si="27"/>
        <v>1375</v>
      </c>
      <c r="AF31" s="6">
        <f t="shared" si="27"/>
        <v>1376</v>
      </c>
      <c r="AG31" s="6">
        <f t="shared" si="27"/>
        <v>1377</v>
      </c>
      <c r="AH31" s="6">
        <f t="shared" si="27"/>
        <v>1378</v>
      </c>
      <c r="AI31" s="6">
        <f t="shared" si="27"/>
        <v>1379</v>
      </c>
      <c r="AJ31" s="6">
        <f t="shared" si="27"/>
        <v>1380</v>
      </c>
      <c r="AK31" s="6">
        <f t="shared" si="27"/>
        <v>1381</v>
      </c>
      <c r="AL31" s="6">
        <f t="shared" si="27"/>
        <v>1382</v>
      </c>
      <c r="AM31" s="6">
        <f t="shared" si="27"/>
        <v>1383</v>
      </c>
      <c r="AN31" s="6">
        <f t="shared" si="27"/>
        <v>1384</v>
      </c>
      <c r="AO31" s="6">
        <f t="shared" si="27"/>
        <v>1385</v>
      </c>
      <c r="AP31" s="6">
        <f t="shared" si="27"/>
        <v>1386</v>
      </c>
      <c r="AQ31" s="6">
        <f t="shared" si="27"/>
        <v>1387</v>
      </c>
      <c r="AR31" s="6">
        <f t="shared" si="27"/>
        <v>1388</v>
      </c>
      <c r="AS31" s="6">
        <f t="shared" si="27"/>
        <v>1389</v>
      </c>
      <c r="AT31" s="6">
        <f t="shared" si="27"/>
        <v>1390</v>
      </c>
      <c r="AU31" s="6">
        <f t="shared" si="27"/>
        <v>1391</v>
      </c>
      <c r="AV31" s="6">
        <f t="shared" si="27"/>
        <v>1392</v>
      </c>
      <c r="AW31" s="6">
        <f t="shared" si="27"/>
        <v>1393</v>
      </c>
      <c r="AX31" s="6">
        <f t="shared" si="27"/>
        <v>1394</v>
      </c>
      <c r="AY31" s="6">
        <f t="shared" si="27"/>
        <v>1395</v>
      </c>
      <c r="AZ31" s="6">
        <f t="shared" si="27"/>
        <v>1396</v>
      </c>
      <c r="BA31" s="6">
        <f t="shared" si="27"/>
        <v>1397</v>
      </c>
      <c r="BB31" s="6">
        <f t="shared" si="27"/>
        <v>1398</v>
      </c>
      <c r="BC31" s="6">
        <f t="shared" si="27"/>
        <v>1399</v>
      </c>
      <c r="BD31" s="6">
        <f t="shared" si="27"/>
        <v>1400</v>
      </c>
    </row>
    <row r="32" spans="1:56">
      <c r="A32" s="6">
        <v>29</v>
      </c>
      <c r="B32" s="4">
        <v>240031</v>
      </c>
      <c r="C32" s="6" t="s">
        <v>353</v>
      </c>
      <c r="D32" s="6">
        <v>402</v>
      </c>
      <c r="E32" s="6" t="str">
        <f>RIGHT(D32,2)&amp;"级"&amp;VLOOKUP(VALUE(LEFT(D32,1)),{1,"木";2,"铁";3,"石";4,"粮"},2,FALSE)</f>
        <v>02级粮</v>
      </c>
      <c r="F32" s="6">
        <v>50</v>
      </c>
      <c r="G32" s="6">
        <v>1401</v>
      </c>
      <c r="H32" s="6">
        <f>G32+1</f>
        <v>1402</v>
      </c>
      <c r="I32" s="6">
        <f t="shared" si="27"/>
        <v>1403</v>
      </c>
      <c r="J32" s="6">
        <f t="shared" si="27"/>
        <v>1404</v>
      </c>
      <c r="K32" s="6">
        <f t="shared" si="27"/>
        <v>1405</v>
      </c>
      <c r="L32" s="6">
        <f t="shared" si="27"/>
        <v>1406</v>
      </c>
      <c r="M32" s="6">
        <f t="shared" si="27"/>
        <v>1407</v>
      </c>
      <c r="N32" s="6">
        <f t="shared" si="27"/>
        <v>1408</v>
      </c>
      <c r="O32" s="6">
        <f t="shared" si="27"/>
        <v>1409</v>
      </c>
      <c r="P32" s="6">
        <f t="shared" si="27"/>
        <v>1410</v>
      </c>
      <c r="Q32" s="6">
        <f t="shared" si="27"/>
        <v>1411</v>
      </c>
      <c r="R32" s="6">
        <f t="shared" si="27"/>
        <v>1412</v>
      </c>
      <c r="S32" s="6">
        <f t="shared" si="27"/>
        <v>1413</v>
      </c>
      <c r="T32" s="6">
        <f t="shared" si="27"/>
        <v>1414</v>
      </c>
      <c r="U32" s="6">
        <f t="shared" si="27"/>
        <v>1415</v>
      </c>
      <c r="V32" s="6">
        <f t="shared" si="27"/>
        <v>1416</v>
      </c>
      <c r="W32" s="6">
        <f t="shared" si="27"/>
        <v>1417</v>
      </c>
      <c r="X32" s="6">
        <f t="shared" si="27"/>
        <v>1418</v>
      </c>
      <c r="Y32" s="6">
        <f t="shared" si="27"/>
        <v>1419</v>
      </c>
      <c r="Z32" s="6">
        <f t="shared" si="27"/>
        <v>1420</v>
      </c>
      <c r="AA32" s="6">
        <f t="shared" si="27"/>
        <v>1421</v>
      </c>
      <c r="AB32" s="6">
        <f t="shared" si="27"/>
        <v>1422</v>
      </c>
      <c r="AC32" s="6">
        <f t="shared" si="27"/>
        <v>1423</v>
      </c>
      <c r="AD32" s="6">
        <f t="shared" si="27"/>
        <v>1424</v>
      </c>
      <c r="AE32" s="6">
        <f t="shared" si="27"/>
        <v>1425</v>
      </c>
      <c r="AF32" s="6">
        <f t="shared" si="27"/>
        <v>1426</v>
      </c>
      <c r="AG32" s="6">
        <f t="shared" si="27"/>
        <v>1427</v>
      </c>
      <c r="AH32" s="6">
        <f t="shared" si="27"/>
        <v>1428</v>
      </c>
      <c r="AI32" s="6">
        <f t="shared" si="27"/>
        <v>1429</v>
      </c>
      <c r="AJ32" s="6">
        <f t="shared" si="27"/>
        <v>1430</v>
      </c>
      <c r="AK32" s="6">
        <f t="shared" si="27"/>
        <v>1431</v>
      </c>
      <c r="AL32" s="6">
        <f t="shared" si="27"/>
        <v>1432</v>
      </c>
      <c r="AM32" s="6">
        <f t="shared" si="27"/>
        <v>1433</v>
      </c>
      <c r="AN32" s="6">
        <f t="shared" si="27"/>
        <v>1434</v>
      </c>
      <c r="AO32" s="6">
        <f t="shared" si="27"/>
        <v>1435</v>
      </c>
      <c r="AP32" s="6">
        <f t="shared" si="27"/>
        <v>1436</v>
      </c>
      <c r="AQ32" s="6">
        <f t="shared" si="27"/>
        <v>1437</v>
      </c>
      <c r="AR32" s="6">
        <f t="shared" si="27"/>
        <v>1438</v>
      </c>
      <c r="AS32" s="6">
        <f t="shared" si="27"/>
        <v>1439</v>
      </c>
      <c r="AT32" s="6">
        <f t="shared" si="27"/>
        <v>1440</v>
      </c>
      <c r="AU32" s="6">
        <f t="shared" si="27"/>
        <v>1441</v>
      </c>
      <c r="AV32" s="6">
        <f t="shared" si="27"/>
        <v>1442</v>
      </c>
      <c r="AW32" s="6">
        <f t="shared" si="27"/>
        <v>1443</v>
      </c>
      <c r="AX32" s="6">
        <f t="shared" si="27"/>
        <v>1444</v>
      </c>
      <c r="AY32" s="6">
        <f t="shared" si="27"/>
        <v>1445</v>
      </c>
      <c r="AZ32" s="6">
        <f t="shared" si="27"/>
        <v>1446</v>
      </c>
      <c r="BA32" s="6">
        <f t="shared" si="27"/>
        <v>1447</v>
      </c>
      <c r="BB32" s="6">
        <f t="shared" si="27"/>
        <v>1448</v>
      </c>
      <c r="BC32" s="6">
        <f t="shared" si="27"/>
        <v>1449</v>
      </c>
      <c r="BD32" s="6">
        <f t="shared" si="27"/>
        <v>1450</v>
      </c>
    </row>
    <row r="33" spans="1:56">
      <c r="A33" s="6">
        <v>30</v>
      </c>
      <c r="B33" s="4">
        <v>240031</v>
      </c>
      <c r="C33" s="6" t="s">
        <v>353</v>
      </c>
      <c r="D33" s="6">
        <v>403</v>
      </c>
      <c r="E33" s="6" t="str">
        <f>RIGHT(D33,2)&amp;"级"&amp;VLOOKUP(VALUE(LEFT(D33,1)),{1,"木";2,"铁";3,"石";4,"粮"},2,FALSE)</f>
        <v>03级粮</v>
      </c>
      <c r="F33" s="6">
        <v>50</v>
      </c>
      <c r="G33" s="6">
        <v>1451</v>
      </c>
      <c r="H33" s="6">
        <f>G33+1</f>
        <v>1452</v>
      </c>
      <c r="I33" s="6">
        <f t="shared" ref="I33:BD33" si="28">H33+1</f>
        <v>1453</v>
      </c>
      <c r="J33" s="6">
        <f t="shared" si="28"/>
        <v>1454</v>
      </c>
      <c r="K33" s="6">
        <f t="shared" si="28"/>
        <v>1455</v>
      </c>
      <c r="L33" s="6">
        <f t="shared" si="28"/>
        <v>1456</v>
      </c>
      <c r="M33" s="6">
        <f t="shared" si="28"/>
        <v>1457</v>
      </c>
      <c r="N33" s="6">
        <f t="shared" si="28"/>
        <v>1458</v>
      </c>
      <c r="O33" s="6">
        <f t="shared" si="28"/>
        <v>1459</v>
      </c>
      <c r="P33" s="6">
        <f t="shared" si="28"/>
        <v>1460</v>
      </c>
      <c r="Q33" s="6">
        <f t="shared" si="28"/>
        <v>1461</v>
      </c>
      <c r="R33" s="6">
        <f t="shared" si="28"/>
        <v>1462</v>
      </c>
      <c r="S33" s="6">
        <f t="shared" si="28"/>
        <v>1463</v>
      </c>
      <c r="T33" s="6">
        <f t="shared" si="28"/>
        <v>1464</v>
      </c>
      <c r="U33" s="6">
        <f t="shared" si="28"/>
        <v>1465</v>
      </c>
      <c r="V33" s="6">
        <f t="shared" si="28"/>
        <v>1466</v>
      </c>
      <c r="W33" s="6">
        <f t="shared" si="28"/>
        <v>1467</v>
      </c>
      <c r="X33" s="6">
        <f t="shared" si="28"/>
        <v>1468</v>
      </c>
      <c r="Y33" s="6">
        <f t="shared" si="28"/>
        <v>1469</v>
      </c>
      <c r="Z33" s="6">
        <f t="shared" si="28"/>
        <v>1470</v>
      </c>
      <c r="AA33" s="6">
        <f t="shared" si="28"/>
        <v>1471</v>
      </c>
      <c r="AB33" s="6">
        <f t="shared" si="28"/>
        <v>1472</v>
      </c>
      <c r="AC33" s="6">
        <f t="shared" si="28"/>
        <v>1473</v>
      </c>
      <c r="AD33" s="6">
        <f t="shared" si="28"/>
        <v>1474</v>
      </c>
      <c r="AE33" s="6">
        <f t="shared" si="28"/>
        <v>1475</v>
      </c>
      <c r="AF33" s="6">
        <f t="shared" si="28"/>
        <v>1476</v>
      </c>
      <c r="AG33" s="6">
        <f t="shared" si="28"/>
        <v>1477</v>
      </c>
      <c r="AH33" s="6">
        <f t="shared" si="28"/>
        <v>1478</v>
      </c>
      <c r="AI33" s="6">
        <f t="shared" si="28"/>
        <v>1479</v>
      </c>
      <c r="AJ33" s="6">
        <f t="shared" si="28"/>
        <v>1480</v>
      </c>
      <c r="AK33" s="6">
        <f t="shared" si="28"/>
        <v>1481</v>
      </c>
      <c r="AL33" s="6">
        <f t="shared" si="28"/>
        <v>1482</v>
      </c>
      <c r="AM33" s="6">
        <f t="shared" si="28"/>
        <v>1483</v>
      </c>
      <c r="AN33" s="6">
        <f t="shared" si="28"/>
        <v>1484</v>
      </c>
      <c r="AO33" s="6">
        <f t="shared" si="28"/>
        <v>1485</v>
      </c>
      <c r="AP33" s="6">
        <f t="shared" si="28"/>
        <v>1486</v>
      </c>
      <c r="AQ33" s="6">
        <f t="shared" si="28"/>
        <v>1487</v>
      </c>
      <c r="AR33" s="6">
        <f t="shared" si="28"/>
        <v>1488</v>
      </c>
      <c r="AS33" s="6">
        <f t="shared" si="28"/>
        <v>1489</v>
      </c>
      <c r="AT33" s="6">
        <f t="shared" si="28"/>
        <v>1490</v>
      </c>
      <c r="AU33" s="6">
        <f t="shared" si="28"/>
        <v>1491</v>
      </c>
      <c r="AV33" s="6">
        <f t="shared" si="28"/>
        <v>1492</v>
      </c>
      <c r="AW33" s="6">
        <f t="shared" si="28"/>
        <v>1493</v>
      </c>
      <c r="AX33" s="6">
        <f t="shared" si="28"/>
        <v>1494</v>
      </c>
      <c r="AY33" s="6">
        <f t="shared" si="28"/>
        <v>1495</v>
      </c>
      <c r="AZ33" s="6">
        <f t="shared" si="28"/>
        <v>1496</v>
      </c>
      <c r="BA33" s="6">
        <f t="shared" si="28"/>
        <v>1497</v>
      </c>
      <c r="BB33" s="6">
        <f t="shared" si="28"/>
        <v>1498</v>
      </c>
      <c r="BC33" s="6">
        <f t="shared" si="28"/>
        <v>1499</v>
      </c>
      <c r="BD33" s="6">
        <f t="shared" si="28"/>
        <v>1500</v>
      </c>
    </row>
    <row r="34" spans="1:56">
      <c r="A34" s="6">
        <v>31</v>
      </c>
      <c r="B34" s="4">
        <v>240031</v>
      </c>
      <c r="C34" s="6" t="s">
        <v>353</v>
      </c>
      <c r="D34" s="6">
        <v>404</v>
      </c>
      <c r="E34" s="6" t="str">
        <f>RIGHT(D34,2)&amp;"级"&amp;VLOOKUP(VALUE(LEFT(D34,1)),{1,"木";2,"铁";3,"石";4,"粮"},2,FALSE)</f>
        <v>04级粮</v>
      </c>
      <c r="F34" s="6">
        <v>50</v>
      </c>
      <c r="G34" s="6">
        <v>1501</v>
      </c>
      <c r="H34" s="6">
        <f t="shared" ref="H34:BD34" si="29">G34+1</f>
        <v>1502</v>
      </c>
      <c r="I34" s="6">
        <f t="shared" si="29"/>
        <v>1503</v>
      </c>
      <c r="J34" s="6">
        <f t="shared" si="29"/>
        <v>1504</v>
      </c>
      <c r="K34" s="6">
        <f t="shared" si="29"/>
        <v>1505</v>
      </c>
      <c r="L34" s="6">
        <f t="shared" si="29"/>
        <v>1506</v>
      </c>
      <c r="M34" s="6">
        <f t="shared" si="29"/>
        <v>1507</v>
      </c>
      <c r="N34" s="6">
        <f t="shared" si="29"/>
        <v>1508</v>
      </c>
      <c r="O34" s="6">
        <f t="shared" si="29"/>
        <v>1509</v>
      </c>
      <c r="P34" s="6">
        <f t="shared" si="29"/>
        <v>1510</v>
      </c>
      <c r="Q34" s="6">
        <f t="shared" si="29"/>
        <v>1511</v>
      </c>
      <c r="R34" s="6">
        <f t="shared" si="29"/>
        <v>1512</v>
      </c>
      <c r="S34" s="6">
        <f t="shared" si="29"/>
        <v>1513</v>
      </c>
      <c r="T34" s="6">
        <f t="shared" si="29"/>
        <v>1514</v>
      </c>
      <c r="U34" s="6">
        <f t="shared" si="29"/>
        <v>1515</v>
      </c>
      <c r="V34" s="6">
        <f t="shared" si="29"/>
        <v>1516</v>
      </c>
      <c r="W34" s="6">
        <f t="shared" si="29"/>
        <v>1517</v>
      </c>
      <c r="X34" s="6">
        <f t="shared" si="29"/>
        <v>1518</v>
      </c>
      <c r="Y34" s="6">
        <f t="shared" si="29"/>
        <v>1519</v>
      </c>
      <c r="Z34" s="6">
        <f t="shared" si="29"/>
        <v>1520</v>
      </c>
      <c r="AA34" s="6">
        <f t="shared" si="29"/>
        <v>1521</v>
      </c>
      <c r="AB34" s="6">
        <f t="shared" si="29"/>
        <v>1522</v>
      </c>
      <c r="AC34" s="6">
        <f t="shared" si="29"/>
        <v>1523</v>
      </c>
      <c r="AD34" s="6">
        <f t="shared" si="29"/>
        <v>1524</v>
      </c>
      <c r="AE34" s="6">
        <f t="shared" si="29"/>
        <v>1525</v>
      </c>
      <c r="AF34" s="6">
        <f t="shared" si="29"/>
        <v>1526</v>
      </c>
      <c r="AG34" s="6">
        <f t="shared" si="29"/>
        <v>1527</v>
      </c>
      <c r="AH34" s="6">
        <f t="shared" si="29"/>
        <v>1528</v>
      </c>
      <c r="AI34" s="6">
        <f t="shared" si="29"/>
        <v>1529</v>
      </c>
      <c r="AJ34" s="6">
        <f t="shared" si="29"/>
        <v>1530</v>
      </c>
      <c r="AK34" s="6">
        <f t="shared" si="29"/>
        <v>1531</v>
      </c>
      <c r="AL34" s="6">
        <f t="shared" si="29"/>
        <v>1532</v>
      </c>
      <c r="AM34" s="6">
        <f t="shared" si="29"/>
        <v>1533</v>
      </c>
      <c r="AN34" s="6">
        <f t="shared" si="29"/>
        <v>1534</v>
      </c>
      <c r="AO34" s="6">
        <f t="shared" si="29"/>
        <v>1535</v>
      </c>
      <c r="AP34" s="6">
        <f t="shared" si="29"/>
        <v>1536</v>
      </c>
      <c r="AQ34" s="6">
        <f t="shared" si="29"/>
        <v>1537</v>
      </c>
      <c r="AR34" s="6">
        <f t="shared" si="29"/>
        <v>1538</v>
      </c>
      <c r="AS34" s="6">
        <f t="shared" si="29"/>
        <v>1539</v>
      </c>
      <c r="AT34" s="6">
        <f t="shared" si="29"/>
        <v>1540</v>
      </c>
      <c r="AU34" s="6">
        <f t="shared" si="29"/>
        <v>1541</v>
      </c>
      <c r="AV34" s="6">
        <f t="shared" si="29"/>
        <v>1542</v>
      </c>
      <c r="AW34" s="6">
        <f t="shared" si="29"/>
        <v>1543</v>
      </c>
      <c r="AX34" s="6">
        <f t="shared" si="29"/>
        <v>1544</v>
      </c>
      <c r="AY34" s="6">
        <f t="shared" si="29"/>
        <v>1545</v>
      </c>
      <c r="AZ34" s="6">
        <f t="shared" si="29"/>
        <v>1546</v>
      </c>
      <c r="BA34" s="6">
        <f t="shared" si="29"/>
        <v>1547</v>
      </c>
      <c r="BB34" s="6">
        <f t="shared" si="29"/>
        <v>1548</v>
      </c>
      <c r="BC34" s="6">
        <f t="shared" si="29"/>
        <v>1549</v>
      </c>
      <c r="BD34" s="6">
        <f t="shared" si="29"/>
        <v>1550</v>
      </c>
    </row>
    <row r="35" spans="1:56">
      <c r="A35" s="6">
        <v>32</v>
      </c>
      <c r="B35" s="4">
        <v>240031</v>
      </c>
      <c r="C35" s="6" t="s">
        <v>353</v>
      </c>
      <c r="D35" s="6">
        <v>405</v>
      </c>
      <c r="E35" s="6" t="str">
        <f>RIGHT(D35,2)&amp;"级"&amp;VLOOKUP(VALUE(LEFT(D35,1)),{1,"木";2,"铁";3,"石";4,"粮"},2,FALSE)</f>
        <v>05级粮</v>
      </c>
      <c r="F35" s="6">
        <v>50</v>
      </c>
      <c r="G35" s="6">
        <v>1551</v>
      </c>
      <c r="H35" s="6">
        <f t="shared" ref="H35:BD35" si="30">G35+1</f>
        <v>1552</v>
      </c>
      <c r="I35" s="6">
        <f t="shared" si="30"/>
        <v>1553</v>
      </c>
      <c r="J35" s="6">
        <f t="shared" si="30"/>
        <v>1554</v>
      </c>
      <c r="K35" s="6">
        <f t="shared" si="30"/>
        <v>1555</v>
      </c>
      <c r="L35" s="6">
        <f t="shared" si="30"/>
        <v>1556</v>
      </c>
      <c r="M35" s="6">
        <f t="shared" si="30"/>
        <v>1557</v>
      </c>
      <c r="N35" s="6">
        <f t="shared" si="30"/>
        <v>1558</v>
      </c>
      <c r="O35" s="6">
        <f t="shared" si="30"/>
        <v>1559</v>
      </c>
      <c r="P35" s="6">
        <f t="shared" si="30"/>
        <v>1560</v>
      </c>
      <c r="Q35" s="6">
        <f t="shared" si="30"/>
        <v>1561</v>
      </c>
      <c r="R35" s="6">
        <f t="shared" si="30"/>
        <v>1562</v>
      </c>
      <c r="S35" s="6">
        <f t="shared" si="30"/>
        <v>1563</v>
      </c>
      <c r="T35" s="6">
        <f t="shared" si="30"/>
        <v>1564</v>
      </c>
      <c r="U35" s="6">
        <f t="shared" si="30"/>
        <v>1565</v>
      </c>
      <c r="V35" s="6">
        <f t="shared" si="30"/>
        <v>1566</v>
      </c>
      <c r="W35" s="6">
        <f t="shared" si="30"/>
        <v>1567</v>
      </c>
      <c r="X35" s="6">
        <f t="shared" si="30"/>
        <v>1568</v>
      </c>
      <c r="Y35" s="6">
        <f t="shared" si="30"/>
        <v>1569</v>
      </c>
      <c r="Z35" s="6">
        <f t="shared" si="30"/>
        <v>1570</v>
      </c>
      <c r="AA35" s="6">
        <f t="shared" si="30"/>
        <v>1571</v>
      </c>
      <c r="AB35" s="6">
        <f t="shared" si="30"/>
        <v>1572</v>
      </c>
      <c r="AC35" s="6">
        <f t="shared" si="30"/>
        <v>1573</v>
      </c>
      <c r="AD35" s="6">
        <f t="shared" si="30"/>
        <v>1574</v>
      </c>
      <c r="AE35" s="6">
        <f t="shared" si="30"/>
        <v>1575</v>
      </c>
      <c r="AF35" s="6">
        <f t="shared" si="30"/>
        <v>1576</v>
      </c>
      <c r="AG35" s="6">
        <f t="shared" si="30"/>
        <v>1577</v>
      </c>
      <c r="AH35" s="6">
        <f t="shared" si="30"/>
        <v>1578</v>
      </c>
      <c r="AI35" s="6">
        <f t="shared" si="30"/>
        <v>1579</v>
      </c>
      <c r="AJ35" s="6">
        <f t="shared" si="30"/>
        <v>1580</v>
      </c>
      <c r="AK35" s="6">
        <f t="shared" si="30"/>
        <v>1581</v>
      </c>
      <c r="AL35" s="6">
        <f t="shared" si="30"/>
        <v>1582</v>
      </c>
      <c r="AM35" s="6">
        <f t="shared" si="30"/>
        <v>1583</v>
      </c>
      <c r="AN35" s="6">
        <f t="shared" si="30"/>
        <v>1584</v>
      </c>
      <c r="AO35" s="6">
        <f t="shared" si="30"/>
        <v>1585</v>
      </c>
      <c r="AP35" s="6">
        <f t="shared" si="30"/>
        <v>1586</v>
      </c>
      <c r="AQ35" s="6">
        <f t="shared" si="30"/>
        <v>1587</v>
      </c>
      <c r="AR35" s="6">
        <f t="shared" si="30"/>
        <v>1588</v>
      </c>
      <c r="AS35" s="6">
        <f t="shared" si="30"/>
        <v>1589</v>
      </c>
      <c r="AT35" s="6">
        <f t="shared" si="30"/>
        <v>1590</v>
      </c>
      <c r="AU35" s="6">
        <f t="shared" si="30"/>
        <v>1591</v>
      </c>
      <c r="AV35" s="6">
        <f t="shared" si="30"/>
        <v>1592</v>
      </c>
      <c r="AW35" s="6">
        <f t="shared" si="30"/>
        <v>1593</v>
      </c>
      <c r="AX35" s="6">
        <f t="shared" si="30"/>
        <v>1594</v>
      </c>
      <c r="AY35" s="6">
        <f t="shared" si="30"/>
        <v>1595</v>
      </c>
      <c r="AZ35" s="6">
        <f t="shared" si="30"/>
        <v>1596</v>
      </c>
      <c r="BA35" s="6">
        <f t="shared" si="30"/>
        <v>1597</v>
      </c>
      <c r="BB35" s="6">
        <f t="shared" si="30"/>
        <v>1598</v>
      </c>
      <c r="BC35" s="6">
        <f t="shared" si="30"/>
        <v>1599</v>
      </c>
      <c r="BD35" s="6">
        <f t="shared" si="30"/>
        <v>1600</v>
      </c>
    </row>
    <row r="36" spans="1:56">
      <c r="A36" s="6">
        <v>33</v>
      </c>
      <c r="B36" s="4">
        <v>240031</v>
      </c>
      <c r="C36" s="6" t="s">
        <v>353</v>
      </c>
      <c r="D36" s="6">
        <v>406</v>
      </c>
      <c r="E36" s="6" t="str">
        <f>RIGHT(D36,2)&amp;"级"&amp;VLOOKUP(VALUE(LEFT(D36,1)),{1,"木";2,"铁";3,"石";4,"粮"},2,FALSE)</f>
        <v>06级粮</v>
      </c>
      <c r="F36" s="6">
        <v>50</v>
      </c>
      <c r="G36" s="6">
        <v>1601</v>
      </c>
      <c r="H36" s="6">
        <f t="shared" ref="H36:BD36" si="31">G36+1</f>
        <v>1602</v>
      </c>
      <c r="I36" s="6">
        <f t="shared" si="31"/>
        <v>1603</v>
      </c>
      <c r="J36" s="6">
        <f t="shared" si="31"/>
        <v>1604</v>
      </c>
      <c r="K36" s="6">
        <f t="shared" si="31"/>
        <v>1605</v>
      </c>
      <c r="L36" s="6">
        <f t="shared" si="31"/>
        <v>1606</v>
      </c>
      <c r="M36" s="6">
        <f t="shared" si="31"/>
        <v>1607</v>
      </c>
      <c r="N36" s="6">
        <f t="shared" si="31"/>
        <v>1608</v>
      </c>
      <c r="O36" s="6">
        <f t="shared" si="31"/>
        <v>1609</v>
      </c>
      <c r="P36" s="6">
        <f t="shared" si="31"/>
        <v>1610</v>
      </c>
      <c r="Q36" s="6">
        <f t="shared" si="31"/>
        <v>1611</v>
      </c>
      <c r="R36" s="6">
        <f t="shared" si="31"/>
        <v>1612</v>
      </c>
      <c r="S36" s="6">
        <f t="shared" si="31"/>
        <v>1613</v>
      </c>
      <c r="T36" s="6">
        <f t="shared" si="31"/>
        <v>1614</v>
      </c>
      <c r="U36" s="6">
        <f t="shared" si="31"/>
        <v>1615</v>
      </c>
      <c r="V36" s="6">
        <f t="shared" si="31"/>
        <v>1616</v>
      </c>
      <c r="W36" s="6">
        <f t="shared" si="31"/>
        <v>1617</v>
      </c>
      <c r="X36" s="6">
        <f t="shared" si="31"/>
        <v>1618</v>
      </c>
      <c r="Y36" s="6">
        <f t="shared" si="31"/>
        <v>1619</v>
      </c>
      <c r="Z36" s="6">
        <f t="shared" si="31"/>
        <v>1620</v>
      </c>
      <c r="AA36" s="6">
        <f t="shared" si="31"/>
        <v>1621</v>
      </c>
      <c r="AB36" s="6">
        <f t="shared" si="31"/>
        <v>1622</v>
      </c>
      <c r="AC36" s="6">
        <f t="shared" si="31"/>
        <v>1623</v>
      </c>
      <c r="AD36" s="6">
        <f t="shared" si="31"/>
        <v>1624</v>
      </c>
      <c r="AE36" s="6">
        <f t="shared" si="31"/>
        <v>1625</v>
      </c>
      <c r="AF36" s="6">
        <f t="shared" si="31"/>
        <v>1626</v>
      </c>
      <c r="AG36" s="6">
        <f t="shared" si="31"/>
        <v>1627</v>
      </c>
      <c r="AH36" s="6">
        <f t="shared" si="31"/>
        <v>1628</v>
      </c>
      <c r="AI36" s="6">
        <f t="shared" si="31"/>
        <v>1629</v>
      </c>
      <c r="AJ36" s="6">
        <f t="shared" si="31"/>
        <v>1630</v>
      </c>
      <c r="AK36" s="6">
        <f t="shared" si="31"/>
        <v>1631</v>
      </c>
      <c r="AL36" s="6">
        <f t="shared" si="31"/>
        <v>1632</v>
      </c>
      <c r="AM36" s="6">
        <f t="shared" si="31"/>
        <v>1633</v>
      </c>
      <c r="AN36" s="6">
        <f t="shared" si="31"/>
        <v>1634</v>
      </c>
      <c r="AO36" s="6">
        <f t="shared" si="31"/>
        <v>1635</v>
      </c>
      <c r="AP36" s="6">
        <f t="shared" si="31"/>
        <v>1636</v>
      </c>
      <c r="AQ36" s="6">
        <f t="shared" si="31"/>
        <v>1637</v>
      </c>
      <c r="AR36" s="6">
        <f t="shared" si="31"/>
        <v>1638</v>
      </c>
      <c r="AS36" s="6">
        <f t="shared" si="31"/>
        <v>1639</v>
      </c>
      <c r="AT36" s="6">
        <f t="shared" si="31"/>
        <v>1640</v>
      </c>
      <c r="AU36" s="6">
        <f t="shared" si="31"/>
        <v>1641</v>
      </c>
      <c r="AV36" s="6">
        <f t="shared" si="31"/>
        <v>1642</v>
      </c>
      <c r="AW36" s="6">
        <f t="shared" si="31"/>
        <v>1643</v>
      </c>
      <c r="AX36" s="6">
        <f t="shared" si="31"/>
        <v>1644</v>
      </c>
      <c r="AY36" s="6">
        <f t="shared" si="31"/>
        <v>1645</v>
      </c>
      <c r="AZ36" s="6">
        <f t="shared" si="31"/>
        <v>1646</v>
      </c>
      <c r="BA36" s="6">
        <f t="shared" si="31"/>
        <v>1647</v>
      </c>
      <c r="BB36" s="6">
        <f t="shared" si="31"/>
        <v>1648</v>
      </c>
      <c r="BC36" s="6">
        <f t="shared" si="31"/>
        <v>1649</v>
      </c>
      <c r="BD36" s="6">
        <f t="shared" si="31"/>
        <v>1650</v>
      </c>
    </row>
    <row r="37" spans="1:56">
      <c r="A37" s="6">
        <v>34</v>
      </c>
      <c r="B37" s="4">
        <v>240031</v>
      </c>
      <c r="C37" s="6" t="s">
        <v>353</v>
      </c>
      <c r="D37" s="6">
        <v>407</v>
      </c>
      <c r="E37" s="6" t="str">
        <f>RIGHT(D37,2)&amp;"级"&amp;VLOOKUP(VALUE(LEFT(D37,1)),{1,"木";2,"铁";3,"石";4,"粮"},2,FALSE)</f>
        <v>07级粮</v>
      </c>
      <c r="F37" s="6">
        <v>50</v>
      </c>
      <c r="G37" s="6">
        <v>1651</v>
      </c>
      <c r="H37" s="6">
        <f t="shared" ref="H37:BD37" si="32">G37+1</f>
        <v>1652</v>
      </c>
      <c r="I37" s="6">
        <f t="shared" si="32"/>
        <v>1653</v>
      </c>
      <c r="J37" s="6">
        <f t="shared" si="32"/>
        <v>1654</v>
      </c>
      <c r="K37" s="6">
        <f t="shared" si="32"/>
        <v>1655</v>
      </c>
      <c r="L37" s="6">
        <f t="shared" si="32"/>
        <v>1656</v>
      </c>
      <c r="M37" s="6">
        <f t="shared" si="32"/>
        <v>1657</v>
      </c>
      <c r="N37" s="6">
        <f t="shared" si="32"/>
        <v>1658</v>
      </c>
      <c r="O37" s="6">
        <f t="shared" si="32"/>
        <v>1659</v>
      </c>
      <c r="P37" s="6">
        <f t="shared" si="32"/>
        <v>1660</v>
      </c>
      <c r="Q37" s="6">
        <f t="shared" si="32"/>
        <v>1661</v>
      </c>
      <c r="R37" s="6">
        <f t="shared" si="32"/>
        <v>1662</v>
      </c>
      <c r="S37" s="6">
        <f t="shared" si="32"/>
        <v>1663</v>
      </c>
      <c r="T37" s="6">
        <f t="shared" si="32"/>
        <v>1664</v>
      </c>
      <c r="U37" s="6">
        <f t="shared" si="32"/>
        <v>1665</v>
      </c>
      <c r="V37" s="6">
        <f t="shared" si="32"/>
        <v>1666</v>
      </c>
      <c r="W37" s="6">
        <f t="shared" si="32"/>
        <v>1667</v>
      </c>
      <c r="X37" s="6">
        <f t="shared" si="32"/>
        <v>1668</v>
      </c>
      <c r="Y37" s="6">
        <f t="shared" si="32"/>
        <v>1669</v>
      </c>
      <c r="Z37" s="6">
        <f t="shared" si="32"/>
        <v>1670</v>
      </c>
      <c r="AA37" s="6">
        <f t="shared" si="32"/>
        <v>1671</v>
      </c>
      <c r="AB37" s="6">
        <f t="shared" si="32"/>
        <v>1672</v>
      </c>
      <c r="AC37" s="6">
        <f t="shared" si="32"/>
        <v>1673</v>
      </c>
      <c r="AD37" s="6">
        <f t="shared" si="32"/>
        <v>1674</v>
      </c>
      <c r="AE37" s="6">
        <f t="shared" si="32"/>
        <v>1675</v>
      </c>
      <c r="AF37" s="6">
        <f t="shared" si="32"/>
        <v>1676</v>
      </c>
      <c r="AG37" s="6">
        <f t="shared" si="32"/>
        <v>1677</v>
      </c>
      <c r="AH37" s="6">
        <f t="shared" si="32"/>
        <v>1678</v>
      </c>
      <c r="AI37" s="6">
        <f t="shared" si="32"/>
        <v>1679</v>
      </c>
      <c r="AJ37" s="6">
        <f t="shared" si="32"/>
        <v>1680</v>
      </c>
      <c r="AK37" s="6">
        <f t="shared" si="32"/>
        <v>1681</v>
      </c>
      <c r="AL37" s="6">
        <f t="shared" si="32"/>
        <v>1682</v>
      </c>
      <c r="AM37" s="6">
        <f t="shared" si="32"/>
        <v>1683</v>
      </c>
      <c r="AN37" s="6">
        <f t="shared" si="32"/>
        <v>1684</v>
      </c>
      <c r="AO37" s="6">
        <f t="shared" si="32"/>
        <v>1685</v>
      </c>
      <c r="AP37" s="6">
        <f t="shared" si="32"/>
        <v>1686</v>
      </c>
      <c r="AQ37" s="6">
        <f t="shared" si="32"/>
        <v>1687</v>
      </c>
      <c r="AR37" s="6">
        <f t="shared" si="32"/>
        <v>1688</v>
      </c>
      <c r="AS37" s="6">
        <f t="shared" si="32"/>
        <v>1689</v>
      </c>
      <c r="AT37" s="6">
        <f t="shared" si="32"/>
        <v>1690</v>
      </c>
      <c r="AU37" s="6">
        <f t="shared" si="32"/>
        <v>1691</v>
      </c>
      <c r="AV37" s="6">
        <f t="shared" si="32"/>
        <v>1692</v>
      </c>
      <c r="AW37" s="6">
        <f t="shared" si="32"/>
        <v>1693</v>
      </c>
      <c r="AX37" s="6">
        <f t="shared" si="32"/>
        <v>1694</v>
      </c>
      <c r="AY37" s="6">
        <f t="shared" si="32"/>
        <v>1695</v>
      </c>
      <c r="AZ37" s="6">
        <f t="shared" si="32"/>
        <v>1696</v>
      </c>
      <c r="BA37" s="6">
        <f t="shared" si="32"/>
        <v>1697</v>
      </c>
      <c r="BB37" s="6">
        <f t="shared" si="32"/>
        <v>1698</v>
      </c>
      <c r="BC37" s="6">
        <f t="shared" si="32"/>
        <v>1699</v>
      </c>
      <c r="BD37" s="6">
        <f t="shared" si="32"/>
        <v>1700</v>
      </c>
    </row>
    <row r="38" spans="1:56">
      <c r="A38" s="6">
        <v>35</v>
      </c>
      <c r="B38" s="4">
        <v>240031</v>
      </c>
      <c r="C38" s="6" t="s">
        <v>353</v>
      </c>
      <c r="D38" s="6">
        <v>408</v>
      </c>
      <c r="E38" s="6" t="str">
        <f>RIGHT(D38,2)&amp;"级"&amp;VLOOKUP(VALUE(LEFT(D38,1)),{1,"木";2,"铁";3,"石";4,"粮"},2,FALSE)</f>
        <v>08级粮</v>
      </c>
      <c r="F38" s="6">
        <v>50</v>
      </c>
      <c r="G38" s="6">
        <v>1701</v>
      </c>
      <c r="H38" s="6">
        <f t="shared" ref="H38:BD38" si="33">G38+1</f>
        <v>1702</v>
      </c>
      <c r="I38" s="6">
        <f t="shared" si="33"/>
        <v>1703</v>
      </c>
      <c r="J38" s="6">
        <f t="shared" si="33"/>
        <v>1704</v>
      </c>
      <c r="K38" s="6">
        <f t="shared" si="33"/>
        <v>1705</v>
      </c>
      <c r="L38" s="6">
        <f t="shared" si="33"/>
        <v>1706</v>
      </c>
      <c r="M38" s="6">
        <f t="shared" si="33"/>
        <v>1707</v>
      </c>
      <c r="N38" s="6">
        <f t="shared" si="33"/>
        <v>1708</v>
      </c>
      <c r="O38" s="6">
        <f t="shared" si="33"/>
        <v>1709</v>
      </c>
      <c r="P38" s="6">
        <f t="shared" si="33"/>
        <v>1710</v>
      </c>
      <c r="Q38" s="6">
        <f t="shared" si="33"/>
        <v>1711</v>
      </c>
      <c r="R38" s="6">
        <f t="shared" si="33"/>
        <v>1712</v>
      </c>
      <c r="S38" s="6">
        <f t="shared" si="33"/>
        <v>1713</v>
      </c>
      <c r="T38" s="6">
        <f t="shared" si="33"/>
        <v>1714</v>
      </c>
      <c r="U38" s="6">
        <f t="shared" si="33"/>
        <v>1715</v>
      </c>
      <c r="V38" s="6">
        <f t="shared" si="33"/>
        <v>1716</v>
      </c>
      <c r="W38" s="6">
        <f t="shared" si="33"/>
        <v>1717</v>
      </c>
      <c r="X38" s="6">
        <f t="shared" si="33"/>
        <v>1718</v>
      </c>
      <c r="Y38" s="6">
        <f t="shared" si="33"/>
        <v>1719</v>
      </c>
      <c r="Z38" s="6">
        <f t="shared" si="33"/>
        <v>1720</v>
      </c>
      <c r="AA38" s="6">
        <f t="shared" si="33"/>
        <v>1721</v>
      </c>
      <c r="AB38" s="6">
        <f t="shared" si="33"/>
        <v>1722</v>
      </c>
      <c r="AC38" s="6">
        <f t="shared" si="33"/>
        <v>1723</v>
      </c>
      <c r="AD38" s="6">
        <f t="shared" si="33"/>
        <v>1724</v>
      </c>
      <c r="AE38" s="6">
        <f t="shared" si="33"/>
        <v>1725</v>
      </c>
      <c r="AF38" s="6">
        <f t="shared" si="33"/>
        <v>1726</v>
      </c>
      <c r="AG38" s="6">
        <f t="shared" si="33"/>
        <v>1727</v>
      </c>
      <c r="AH38" s="6">
        <f t="shared" si="33"/>
        <v>1728</v>
      </c>
      <c r="AI38" s="6">
        <f t="shared" si="33"/>
        <v>1729</v>
      </c>
      <c r="AJ38" s="6">
        <f t="shared" si="33"/>
        <v>1730</v>
      </c>
      <c r="AK38" s="6">
        <f t="shared" si="33"/>
        <v>1731</v>
      </c>
      <c r="AL38" s="6">
        <f t="shared" si="33"/>
        <v>1732</v>
      </c>
      <c r="AM38" s="6">
        <f t="shared" si="33"/>
        <v>1733</v>
      </c>
      <c r="AN38" s="6">
        <f t="shared" si="33"/>
        <v>1734</v>
      </c>
      <c r="AO38" s="6">
        <f t="shared" si="33"/>
        <v>1735</v>
      </c>
      <c r="AP38" s="6">
        <f t="shared" si="33"/>
        <v>1736</v>
      </c>
      <c r="AQ38" s="6">
        <f t="shared" si="33"/>
        <v>1737</v>
      </c>
      <c r="AR38" s="6">
        <f t="shared" si="33"/>
        <v>1738</v>
      </c>
      <c r="AS38" s="6">
        <f t="shared" si="33"/>
        <v>1739</v>
      </c>
      <c r="AT38" s="6">
        <f t="shared" si="33"/>
        <v>1740</v>
      </c>
      <c r="AU38" s="6">
        <f t="shared" si="33"/>
        <v>1741</v>
      </c>
      <c r="AV38" s="6">
        <f t="shared" si="33"/>
        <v>1742</v>
      </c>
      <c r="AW38" s="6">
        <f t="shared" si="33"/>
        <v>1743</v>
      </c>
      <c r="AX38" s="6">
        <f t="shared" si="33"/>
        <v>1744</v>
      </c>
      <c r="AY38" s="6">
        <f t="shared" si="33"/>
        <v>1745</v>
      </c>
      <c r="AZ38" s="6">
        <f t="shared" si="33"/>
        <v>1746</v>
      </c>
      <c r="BA38" s="6">
        <f t="shared" si="33"/>
        <v>1747</v>
      </c>
      <c r="BB38" s="6">
        <f t="shared" si="33"/>
        <v>1748</v>
      </c>
      <c r="BC38" s="6">
        <f t="shared" si="33"/>
        <v>1749</v>
      </c>
      <c r="BD38" s="6">
        <f t="shared" si="33"/>
        <v>1750</v>
      </c>
    </row>
    <row r="39" spans="1:56">
      <c r="A39" s="6">
        <v>36</v>
      </c>
      <c r="B39" s="4">
        <v>240031</v>
      </c>
      <c r="C39" s="6" t="s">
        <v>353</v>
      </c>
      <c r="D39" s="6">
        <v>409</v>
      </c>
      <c r="E39" s="6" t="str">
        <f>RIGHT(D39,2)&amp;"级"&amp;VLOOKUP(VALUE(LEFT(D39,1)),{1,"木";2,"铁";3,"石";4,"粮"},2,FALSE)</f>
        <v>09级粮</v>
      </c>
      <c r="F39" s="6">
        <v>50</v>
      </c>
      <c r="G39" s="6">
        <v>1751</v>
      </c>
      <c r="H39" s="6">
        <f t="shared" ref="H39:BD39" si="34">G39+1</f>
        <v>1752</v>
      </c>
      <c r="I39" s="6">
        <f t="shared" si="34"/>
        <v>1753</v>
      </c>
      <c r="J39" s="6">
        <f t="shared" si="34"/>
        <v>1754</v>
      </c>
      <c r="K39" s="6">
        <f t="shared" si="34"/>
        <v>1755</v>
      </c>
      <c r="L39" s="6">
        <f t="shared" si="34"/>
        <v>1756</v>
      </c>
      <c r="M39" s="6">
        <f t="shared" si="34"/>
        <v>1757</v>
      </c>
      <c r="N39" s="6">
        <f t="shared" si="34"/>
        <v>1758</v>
      </c>
      <c r="O39" s="6">
        <f t="shared" si="34"/>
        <v>1759</v>
      </c>
      <c r="P39" s="6">
        <f t="shared" si="34"/>
        <v>1760</v>
      </c>
      <c r="Q39" s="6">
        <f t="shared" si="34"/>
        <v>1761</v>
      </c>
      <c r="R39" s="6">
        <f t="shared" si="34"/>
        <v>1762</v>
      </c>
      <c r="S39" s="6">
        <f t="shared" si="34"/>
        <v>1763</v>
      </c>
      <c r="T39" s="6">
        <f t="shared" si="34"/>
        <v>1764</v>
      </c>
      <c r="U39" s="6">
        <f t="shared" si="34"/>
        <v>1765</v>
      </c>
      <c r="V39" s="6">
        <f t="shared" si="34"/>
        <v>1766</v>
      </c>
      <c r="W39" s="6">
        <f t="shared" si="34"/>
        <v>1767</v>
      </c>
      <c r="X39" s="6">
        <f t="shared" si="34"/>
        <v>1768</v>
      </c>
      <c r="Y39" s="6">
        <f t="shared" si="34"/>
        <v>1769</v>
      </c>
      <c r="Z39" s="6">
        <f t="shared" si="34"/>
        <v>1770</v>
      </c>
      <c r="AA39" s="6">
        <f t="shared" si="34"/>
        <v>1771</v>
      </c>
      <c r="AB39" s="6">
        <f t="shared" si="34"/>
        <v>1772</v>
      </c>
      <c r="AC39" s="6">
        <f t="shared" si="34"/>
        <v>1773</v>
      </c>
      <c r="AD39" s="6">
        <f t="shared" si="34"/>
        <v>1774</v>
      </c>
      <c r="AE39" s="6">
        <f t="shared" si="34"/>
        <v>1775</v>
      </c>
      <c r="AF39" s="6">
        <f t="shared" si="34"/>
        <v>1776</v>
      </c>
      <c r="AG39" s="6">
        <f t="shared" si="34"/>
        <v>1777</v>
      </c>
      <c r="AH39" s="6">
        <f t="shared" si="34"/>
        <v>1778</v>
      </c>
      <c r="AI39" s="6">
        <f t="shared" si="34"/>
        <v>1779</v>
      </c>
      <c r="AJ39" s="6">
        <f t="shared" si="34"/>
        <v>1780</v>
      </c>
      <c r="AK39" s="6">
        <f t="shared" si="34"/>
        <v>1781</v>
      </c>
      <c r="AL39" s="6">
        <f t="shared" si="34"/>
        <v>1782</v>
      </c>
      <c r="AM39" s="6">
        <f t="shared" si="34"/>
        <v>1783</v>
      </c>
      <c r="AN39" s="6">
        <f t="shared" si="34"/>
        <v>1784</v>
      </c>
      <c r="AO39" s="6">
        <f t="shared" si="34"/>
        <v>1785</v>
      </c>
      <c r="AP39" s="6">
        <f t="shared" si="34"/>
        <v>1786</v>
      </c>
      <c r="AQ39" s="6">
        <f t="shared" si="34"/>
        <v>1787</v>
      </c>
      <c r="AR39" s="6">
        <f t="shared" si="34"/>
        <v>1788</v>
      </c>
      <c r="AS39" s="6">
        <f t="shared" si="34"/>
        <v>1789</v>
      </c>
      <c r="AT39" s="6">
        <f t="shared" si="34"/>
        <v>1790</v>
      </c>
      <c r="AU39" s="6">
        <f t="shared" si="34"/>
        <v>1791</v>
      </c>
      <c r="AV39" s="6">
        <f t="shared" si="34"/>
        <v>1792</v>
      </c>
      <c r="AW39" s="6">
        <f t="shared" si="34"/>
        <v>1793</v>
      </c>
      <c r="AX39" s="6">
        <f t="shared" si="34"/>
        <v>1794</v>
      </c>
      <c r="AY39" s="6">
        <f t="shared" si="34"/>
        <v>1795</v>
      </c>
      <c r="AZ39" s="6">
        <f t="shared" si="34"/>
        <v>1796</v>
      </c>
      <c r="BA39" s="6">
        <f t="shared" si="34"/>
        <v>1797</v>
      </c>
      <c r="BB39" s="6">
        <f t="shared" si="34"/>
        <v>1798</v>
      </c>
      <c r="BC39" s="6">
        <f t="shared" si="34"/>
        <v>1799</v>
      </c>
      <c r="BD39" s="6">
        <f t="shared" si="34"/>
        <v>1800</v>
      </c>
    </row>
    <row r="40" spans="1:56">
      <c r="A40" s="6">
        <v>37</v>
      </c>
      <c r="B40" s="4">
        <v>990128</v>
      </c>
      <c r="C40" s="6" t="s">
        <v>353</v>
      </c>
      <c r="D40" s="6">
        <v>101</v>
      </c>
      <c r="E40" s="6" t="str">
        <f>RIGHT(D40,2)&amp;"级"&amp;VLOOKUP(VALUE(LEFT(D40,1)),{1,"木";2,"铁";3,"石";4,"粮"},2,FALSE)</f>
        <v>01级木</v>
      </c>
      <c r="F40" s="6">
        <v>50</v>
      </c>
      <c r="G40" s="6">
        <v>1</v>
      </c>
      <c r="H40" s="6">
        <f>G40+1</f>
        <v>2</v>
      </c>
      <c r="I40" s="6">
        <f t="shared" ref="I40:BD40" si="35">H40+1</f>
        <v>3</v>
      </c>
      <c r="J40" s="6">
        <f t="shared" si="35"/>
        <v>4</v>
      </c>
      <c r="K40" s="6">
        <f t="shared" si="35"/>
        <v>5</v>
      </c>
      <c r="L40" s="6">
        <f t="shared" si="35"/>
        <v>6</v>
      </c>
      <c r="M40" s="6">
        <f t="shared" si="35"/>
        <v>7</v>
      </c>
      <c r="N40" s="6">
        <f t="shared" si="35"/>
        <v>8</v>
      </c>
      <c r="O40" s="6">
        <f t="shared" si="35"/>
        <v>9</v>
      </c>
      <c r="P40" s="6">
        <f t="shared" si="35"/>
        <v>10</v>
      </c>
      <c r="Q40" s="6">
        <f t="shared" si="35"/>
        <v>11</v>
      </c>
      <c r="R40" s="6">
        <f t="shared" si="35"/>
        <v>12</v>
      </c>
      <c r="S40" s="6">
        <f t="shared" si="35"/>
        <v>13</v>
      </c>
      <c r="T40" s="6">
        <f t="shared" si="35"/>
        <v>14</v>
      </c>
      <c r="U40" s="6">
        <f t="shared" si="35"/>
        <v>15</v>
      </c>
      <c r="V40" s="6">
        <f t="shared" si="35"/>
        <v>16</v>
      </c>
      <c r="W40" s="6">
        <f t="shared" si="35"/>
        <v>17</v>
      </c>
      <c r="X40" s="6">
        <f t="shared" si="35"/>
        <v>18</v>
      </c>
      <c r="Y40" s="6">
        <f t="shared" si="35"/>
        <v>19</v>
      </c>
      <c r="Z40" s="6">
        <f t="shared" si="35"/>
        <v>20</v>
      </c>
      <c r="AA40" s="6">
        <f t="shared" si="35"/>
        <v>21</v>
      </c>
      <c r="AB40" s="6">
        <f t="shared" si="35"/>
        <v>22</v>
      </c>
      <c r="AC40" s="6">
        <f t="shared" si="35"/>
        <v>23</v>
      </c>
      <c r="AD40" s="6">
        <f t="shared" si="35"/>
        <v>24</v>
      </c>
      <c r="AE40" s="6">
        <f t="shared" si="35"/>
        <v>25</v>
      </c>
      <c r="AF40" s="6">
        <f t="shared" si="35"/>
        <v>26</v>
      </c>
      <c r="AG40" s="6">
        <f t="shared" si="35"/>
        <v>27</v>
      </c>
      <c r="AH40" s="6">
        <f t="shared" si="35"/>
        <v>28</v>
      </c>
      <c r="AI40" s="6">
        <f t="shared" si="35"/>
        <v>29</v>
      </c>
      <c r="AJ40" s="6">
        <f t="shared" si="35"/>
        <v>30</v>
      </c>
      <c r="AK40" s="6">
        <f t="shared" si="35"/>
        <v>31</v>
      </c>
      <c r="AL40" s="6">
        <f t="shared" si="35"/>
        <v>32</v>
      </c>
      <c r="AM40" s="6">
        <f t="shared" si="35"/>
        <v>33</v>
      </c>
      <c r="AN40" s="6">
        <f t="shared" si="35"/>
        <v>34</v>
      </c>
      <c r="AO40" s="6">
        <f t="shared" si="35"/>
        <v>35</v>
      </c>
      <c r="AP40" s="6">
        <f t="shared" si="35"/>
        <v>36</v>
      </c>
      <c r="AQ40" s="6">
        <f t="shared" si="35"/>
        <v>37</v>
      </c>
      <c r="AR40" s="6">
        <f t="shared" si="35"/>
        <v>38</v>
      </c>
      <c r="AS40" s="6">
        <f t="shared" si="35"/>
        <v>39</v>
      </c>
      <c r="AT40" s="6">
        <f t="shared" si="35"/>
        <v>40</v>
      </c>
      <c r="AU40" s="6">
        <f t="shared" si="35"/>
        <v>41</v>
      </c>
      <c r="AV40" s="6">
        <f t="shared" si="35"/>
        <v>42</v>
      </c>
      <c r="AW40" s="6">
        <f t="shared" si="35"/>
        <v>43</v>
      </c>
      <c r="AX40" s="6">
        <f t="shared" si="35"/>
        <v>44</v>
      </c>
      <c r="AY40" s="6">
        <f t="shared" si="35"/>
        <v>45</v>
      </c>
      <c r="AZ40" s="6">
        <f t="shared" si="35"/>
        <v>46</v>
      </c>
      <c r="BA40" s="6">
        <f t="shared" si="35"/>
        <v>47</v>
      </c>
      <c r="BB40" s="6">
        <f t="shared" si="35"/>
        <v>48</v>
      </c>
      <c r="BC40" s="6">
        <f t="shared" si="35"/>
        <v>49</v>
      </c>
      <c r="BD40" s="6">
        <f t="shared" si="35"/>
        <v>50</v>
      </c>
    </row>
    <row r="41" spans="1:56">
      <c r="A41" s="6">
        <v>38</v>
      </c>
      <c r="B41" s="4">
        <v>990128</v>
      </c>
      <c r="C41" s="6" t="s">
        <v>353</v>
      </c>
      <c r="D41" s="6">
        <v>102</v>
      </c>
      <c r="E41" s="6" t="str">
        <f>RIGHT(D41,2)&amp;"级"&amp;VLOOKUP(VALUE(LEFT(D41,1)),{1,"木";2,"铁";3,"石";4,"粮"},2,FALSE)</f>
        <v>02级木</v>
      </c>
      <c r="F41" s="6">
        <v>50</v>
      </c>
      <c r="G41" s="6">
        <v>51</v>
      </c>
      <c r="H41" s="6">
        <f>G41+1</f>
        <v>52</v>
      </c>
      <c r="I41" s="6">
        <f t="shared" ref="I41:BD41" si="36">H41+1</f>
        <v>53</v>
      </c>
      <c r="J41" s="6">
        <f t="shared" si="36"/>
        <v>54</v>
      </c>
      <c r="K41" s="6">
        <f t="shared" si="36"/>
        <v>55</v>
      </c>
      <c r="L41" s="6">
        <f t="shared" si="36"/>
        <v>56</v>
      </c>
      <c r="M41" s="6">
        <f t="shared" si="36"/>
        <v>57</v>
      </c>
      <c r="N41" s="6">
        <f t="shared" si="36"/>
        <v>58</v>
      </c>
      <c r="O41" s="6">
        <f t="shared" si="36"/>
        <v>59</v>
      </c>
      <c r="P41" s="6">
        <f t="shared" si="36"/>
        <v>60</v>
      </c>
      <c r="Q41" s="6">
        <f t="shared" si="36"/>
        <v>61</v>
      </c>
      <c r="R41" s="6">
        <f t="shared" si="36"/>
        <v>62</v>
      </c>
      <c r="S41" s="6">
        <f t="shared" si="36"/>
        <v>63</v>
      </c>
      <c r="T41" s="6">
        <f t="shared" si="36"/>
        <v>64</v>
      </c>
      <c r="U41" s="6">
        <f t="shared" si="36"/>
        <v>65</v>
      </c>
      <c r="V41" s="6">
        <f t="shared" si="36"/>
        <v>66</v>
      </c>
      <c r="W41" s="6">
        <f t="shared" si="36"/>
        <v>67</v>
      </c>
      <c r="X41" s="6">
        <f t="shared" si="36"/>
        <v>68</v>
      </c>
      <c r="Y41" s="6">
        <f t="shared" si="36"/>
        <v>69</v>
      </c>
      <c r="Z41" s="6">
        <f t="shared" si="36"/>
        <v>70</v>
      </c>
      <c r="AA41" s="6">
        <f t="shared" si="36"/>
        <v>71</v>
      </c>
      <c r="AB41" s="6">
        <f t="shared" si="36"/>
        <v>72</v>
      </c>
      <c r="AC41" s="6">
        <f t="shared" si="36"/>
        <v>73</v>
      </c>
      <c r="AD41" s="6">
        <f t="shared" si="36"/>
        <v>74</v>
      </c>
      <c r="AE41" s="6">
        <f t="shared" si="36"/>
        <v>75</v>
      </c>
      <c r="AF41" s="6">
        <f t="shared" si="36"/>
        <v>76</v>
      </c>
      <c r="AG41" s="6">
        <f t="shared" si="36"/>
        <v>77</v>
      </c>
      <c r="AH41" s="6">
        <f t="shared" si="36"/>
        <v>78</v>
      </c>
      <c r="AI41" s="6">
        <f t="shared" si="36"/>
        <v>79</v>
      </c>
      <c r="AJ41" s="6">
        <f t="shared" si="36"/>
        <v>80</v>
      </c>
      <c r="AK41" s="6">
        <f t="shared" si="36"/>
        <v>81</v>
      </c>
      <c r="AL41" s="6">
        <f t="shared" si="36"/>
        <v>82</v>
      </c>
      <c r="AM41" s="6">
        <f t="shared" si="36"/>
        <v>83</v>
      </c>
      <c r="AN41" s="6">
        <f t="shared" si="36"/>
        <v>84</v>
      </c>
      <c r="AO41" s="6">
        <f t="shared" si="36"/>
        <v>85</v>
      </c>
      <c r="AP41" s="6">
        <f t="shared" si="36"/>
        <v>86</v>
      </c>
      <c r="AQ41" s="6">
        <f t="shared" si="36"/>
        <v>87</v>
      </c>
      <c r="AR41" s="6">
        <f t="shared" si="36"/>
        <v>88</v>
      </c>
      <c r="AS41" s="6">
        <f t="shared" si="36"/>
        <v>89</v>
      </c>
      <c r="AT41" s="6">
        <f t="shared" si="36"/>
        <v>90</v>
      </c>
      <c r="AU41" s="6">
        <f t="shared" si="36"/>
        <v>91</v>
      </c>
      <c r="AV41" s="6">
        <f t="shared" si="36"/>
        <v>92</v>
      </c>
      <c r="AW41" s="6">
        <f t="shared" si="36"/>
        <v>93</v>
      </c>
      <c r="AX41" s="6">
        <f t="shared" si="36"/>
        <v>94</v>
      </c>
      <c r="AY41" s="6">
        <f t="shared" si="36"/>
        <v>95</v>
      </c>
      <c r="AZ41" s="6">
        <f t="shared" si="36"/>
        <v>96</v>
      </c>
      <c r="BA41" s="6">
        <f t="shared" si="36"/>
        <v>97</v>
      </c>
      <c r="BB41" s="6">
        <f t="shared" si="36"/>
        <v>98</v>
      </c>
      <c r="BC41" s="6">
        <f t="shared" si="36"/>
        <v>99</v>
      </c>
      <c r="BD41" s="6">
        <f t="shared" si="36"/>
        <v>100</v>
      </c>
    </row>
    <row r="42" spans="1:56">
      <c r="A42" s="6">
        <v>39</v>
      </c>
      <c r="B42" s="4">
        <v>990128</v>
      </c>
      <c r="C42" s="6" t="s">
        <v>353</v>
      </c>
      <c r="D42" s="6">
        <v>103</v>
      </c>
      <c r="E42" s="6" t="str">
        <f>RIGHT(D42,2)&amp;"级"&amp;VLOOKUP(VALUE(LEFT(D42,1)),{1,"木";2,"铁";3,"石";4,"粮"},2,FALSE)</f>
        <v>03级木</v>
      </c>
      <c r="F42" s="6">
        <v>50</v>
      </c>
      <c r="G42" s="6">
        <v>101</v>
      </c>
      <c r="H42" s="6">
        <f t="shared" ref="H42:BD42" si="37">G42+1</f>
        <v>102</v>
      </c>
      <c r="I42" s="6">
        <f t="shared" si="37"/>
        <v>103</v>
      </c>
      <c r="J42" s="6">
        <f t="shared" si="37"/>
        <v>104</v>
      </c>
      <c r="K42" s="6">
        <f t="shared" si="37"/>
        <v>105</v>
      </c>
      <c r="L42" s="6">
        <f t="shared" si="37"/>
        <v>106</v>
      </c>
      <c r="M42" s="6">
        <f t="shared" si="37"/>
        <v>107</v>
      </c>
      <c r="N42" s="6">
        <f t="shared" si="37"/>
        <v>108</v>
      </c>
      <c r="O42" s="6">
        <f t="shared" si="37"/>
        <v>109</v>
      </c>
      <c r="P42" s="6">
        <f t="shared" si="37"/>
        <v>110</v>
      </c>
      <c r="Q42" s="6">
        <f t="shared" si="37"/>
        <v>111</v>
      </c>
      <c r="R42" s="6">
        <f t="shared" si="37"/>
        <v>112</v>
      </c>
      <c r="S42" s="6">
        <f t="shared" si="37"/>
        <v>113</v>
      </c>
      <c r="T42" s="6">
        <f t="shared" si="37"/>
        <v>114</v>
      </c>
      <c r="U42" s="6">
        <f t="shared" si="37"/>
        <v>115</v>
      </c>
      <c r="V42" s="6">
        <f t="shared" si="37"/>
        <v>116</v>
      </c>
      <c r="W42" s="6">
        <f t="shared" si="37"/>
        <v>117</v>
      </c>
      <c r="X42" s="6">
        <f t="shared" si="37"/>
        <v>118</v>
      </c>
      <c r="Y42" s="6">
        <f t="shared" si="37"/>
        <v>119</v>
      </c>
      <c r="Z42" s="6">
        <f t="shared" si="37"/>
        <v>120</v>
      </c>
      <c r="AA42" s="6">
        <f t="shared" si="37"/>
        <v>121</v>
      </c>
      <c r="AB42" s="6">
        <f t="shared" si="37"/>
        <v>122</v>
      </c>
      <c r="AC42" s="6">
        <f t="shared" si="37"/>
        <v>123</v>
      </c>
      <c r="AD42" s="6">
        <f t="shared" si="37"/>
        <v>124</v>
      </c>
      <c r="AE42" s="6">
        <f t="shared" si="37"/>
        <v>125</v>
      </c>
      <c r="AF42" s="6">
        <f t="shared" si="37"/>
        <v>126</v>
      </c>
      <c r="AG42" s="6">
        <f t="shared" si="37"/>
        <v>127</v>
      </c>
      <c r="AH42" s="6">
        <f t="shared" si="37"/>
        <v>128</v>
      </c>
      <c r="AI42" s="6">
        <f t="shared" si="37"/>
        <v>129</v>
      </c>
      <c r="AJ42" s="6">
        <f t="shared" si="37"/>
        <v>130</v>
      </c>
      <c r="AK42" s="6">
        <f t="shared" si="37"/>
        <v>131</v>
      </c>
      <c r="AL42" s="6">
        <f t="shared" si="37"/>
        <v>132</v>
      </c>
      <c r="AM42" s="6">
        <f t="shared" si="37"/>
        <v>133</v>
      </c>
      <c r="AN42" s="6">
        <f t="shared" si="37"/>
        <v>134</v>
      </c>
      <c r="AO42" s="6">
        <f t="shared" si="37"/>
        <v>135</v>
      </c>
      <c r="AP42" s="6">
        <f t="shared" si="37"/>
        <v>136</v>
      </c>
      <c r="AQ42" s="6">
        <f t="shared" si="37"/>
        <v>137</v>
      </c>
      <c r="AR42" s="6">
        <f t="shared" si="37"/>
        <v>138</v>
      </c>
      <c r="AS42" s="6">
        <f t="shared" si="37"/>
        <v>139</v>
      </c>
      <c r="AT42" s="6">
        <f t="shared" si="37"/>
        <v>140</v>
      </c>
      <c r="AU42" s="6">
        <f t="shared" si="37"/>
        <v>141</v>
      </c>
      <c r="AV42" s="6">
        <f t="shared" si="37"/>
        <v>142</v>
      </c>
      <c r="AW42" s="6">
        <f t="shared" si="37"/>
        <v>143</v>
      </c>
      <c r="AX42" s="6">
        <f t="shared" si="37"/>
        <v>144</v>
      </c>
      <c r="AY42" s="6">
        <f t="shared" si="37"/>
        <v>145</v>
      </c>
      <c r="AZ42" s="6">
        <f t="shared" si="37"/>
        <v>146</v>
      </c>
      <c r="BA42" s="6">
        <f t="shared" si="37"/>
        <v>147</v>
      </c>
      <c r="BB42" s="6">
        <f t="shared" si="37"/>
        <v>148</v>
      </c>
      <c r="BC42" s="6">
        <f t="shared" si="37"/>
        <v>149</v>
      </c>
      <c r="BD42" s="6">
        <f t="shared" si="37"/>
        <v>150</v>
      </c>
    </row>
    <row r="43" spans="1:56">
      <c r="A43" s="6">
        <v>40</v>
      </c>
      <c r="B43" s="4">
        <v>990128</v>
      </c>
      <c r="C43" s="6" t="s">
        <v>353</v>
      </c>
      <c r="D43" s="6">
        <v>104</v>
      </c>
      <c r="E43" s="6" t="str">
        <f>RIGHT(D43,2)&amp;"级"&amp;VLOOKUP(VALUE(LEFT(D43,1)),{1,"木";2,"铁";3,"石";4,"粮"},2,FALSE)</f>
        <v>04级木</v>
      </c>
      <c r="F43" s="6">
        <v>50</v>
      </c>
      <c r="G43" s="6">
        <v>151</v>
      </c>
      <c r="H43" s="6">
        <f t="shared" ref="H43:BD43" si="38">G43+1</f>
        <v>152</v>
      </c>
      <c r="I43" s="6">
        <f t="shared" si="38"/>
        <v>153</v>
      </c>
      <c r="J43" s="6">
        <f t="shared" si="38"/>
        <v>154</v>
      </c>
      <c r="K43" s="6">
        <f t="shared" si="38"/>
        <v>155</v>
      </c>
      <c r="L43" s="6">
        <f t="shared" si="38"/>
        <v>156</v>
      </c>
      <c r="M43" s="6">
        <f t="shared" si="38"/>
        <v>157</v>
      </c>
      <c r="N43" s="6">
        <f t="shared" si="38"/>
        <v>158</v>
      </c>
      <c r="O43" s="6">
        <f t="shared" si="38"/>
        <v>159</v>
      </c>
      <c r="P43" s="6">
        <f t="shared" si="38"/>
        <v>160</v>
      </c>
      <c r="Q43" s="6">
        <f t="shared" si="38"/>
        <v>161</v>
      </c>
      <c r="R43" s="6">
        <f t="shared" si="38"/>
        <v>162</v>
      </c>
      <c r="S43" s="6">
        <f t="shared" si="38"/>
        <v>163</v>
      </c>
      <c r="T43" s="6">
        <f t="shared" si="38"/>
        <v>164</v>
      </c>
      <c r="U43" s="6">
        <f t="shared" si="38"/>
        <v>165</v>
      </c>
      <c r="V43" s="6">
        <f t="shared" si="38"/>
        <v>166</v>
      </c>
      <c r="W43" s="6">
        <f t="shared" si="38"/>
        <v>167</v>
      </c>
      <c r="X43" s="6">
        <f t="shared" si="38"/>
        <v>168</v>
      </c>
      <c r="Y43" s="6">
        <f t="shared" si="38"/>
        <v>169</v>
      </c>
      <c r="Z43" s="6">
        <f t="shared" si="38"/>
        <v>170</v>
      </c>
      <c r="AA43" s="6">
        <f t="shared" si="38"/>
        <v>171</v>
      </c>
      <c r="AB43" s="6">
        <f t="shared" si="38"/>
        <v>172</v>
      </c>
      <c r="AC43" s="6">
        <f t="shared" si="38"/>
        <v>173</v>
      </c>
      <c r="AD43" s="6">
        <f t="shared" si="38"/>
        <v>174</v>
      </c>
      <c r="AE43" s="6">
        <f t="shared" si="38"/>
        <v>175</v>
      </c>
      <c r="AF43" s="6">
        <f t="shared" si="38"/>
        <v>176</v>
      </c>
      <c r="AG43" s="6">
        <f t="shared" si="38"/>
        <v>177</v>
      </c>
      <c r="AH43" s="6">
        <f t="shared" si="38"/>
        <v>178</v>
      </c>
      <c r="AI43" s="6">
        <f t="shared" si="38"/>
        <v>179</v>
      </c>
      <c r="AJ43" s="6">
        <f t="shared" si="38"/>
        <v>180</v>
      </c>
      <c r="AK43" s="6">
        <f t="shared" si="38"/>
        <v>181</v>
      </c>
      <c r="AL43" s="6">
        <f t="shared" si="38"/>
        <v>182</v>
      </c>
      <c r="AM43" s="6">
        <f t="shared" si="38"/>
        <v>183</v>
      </c>
      <c r="AN43" s="6">
        <f t="shared" si="38"/>
        <v>184</v>
      </c>
      <c r="AO43" s="6">
        <f t="shared" si="38"/>
        <v>185</v>
      </c>
      <c r="AP43" s="6">
        <f t="shared" si="38"/>
        <v>186</v>
      </c>
      <c r="AQ43" s="6">
        <f t="shared" si="38"/>
        <v>187</v>
      </c>
      <c r="AR43" s="6">
        <f t="shared" si="38"/>
        <v>188</v>
      </c>
      <c r="AS43" s="6">
        <f t="shared" si="38"/>
        <v>189</v>
      </c>
      <c r="AT43" s="6">
        <f t="shared" si="38"/>
        <v>190</v>
      </c>
      <c r="AU43" s="6">
        <f t="shared" si="38"/>
        <v>191</v>
      </c>
      <c r="AV43" s="6">
        <f t="shared" si="38"/>
        <v>192</v>
      </c>
      <c r="AW43" s="6">
        <f t="shared" si="38"/>
        <v>193</v>
      </c>
      <c r="AX43" s="6">
        <f t="shared" si="38"/>
        <v>194</v>
      </c>
      <c r="AY43" s="6">
        <f t="shared" si="38"/>
        <v>195</v>
      </c>
      <c r="AZ43" s="6">
        <f t="shared" si="38"/>
        <v>196</v>
      </c>
      <c r="BA43" s="6">
        <f t="shared" si="38"/>
        <v>197</v>
      </c>
      <c r="BB43" s="6">
        <f t="shared" si="38"/>
        <v>198</v>
      </c>
      <c r="BC43" s="6">
        <f t="shared" si="38"/>
        <v>199</v>
      </c>
      <c r="BD43" s="6">
        <f t="shared" si="38"/>
        <v>200</v>
      </c>
    </row>
    <row r="44" spans="1:56">
      <c r="A44" s="6">
        <v>41</v>
      </c>
      <c r="B44" s="4">
        <v>990128</v>
      </c>
      <c r="C44" s="6" t="s">
        <v>353</v>
      </c>
      <c r="D44" s="6">
        <v>105</v>
      </c>
      <c r="E44" s="6" t="str">
        <f>RIGHT(D44,2)&amp;"级"&amp;VLOOKUP(VALUE(LEFT(D44,1)),{1,"木";2,"铁";3,"石";4,"粮"},2,FALSE)</f>
        <v>05级木</v>
      </c>
      <c r="F44" s="6">
        <v>50</v>
      </c>
      <c r="G44" s="6">
        <v>201</v>
      </c>
      <c r="H44" s="6">
        <f t="shared" ref="H44:BD44" si="39">G44+1</f>
        <v>202</v>
      </c>
      <c r="I44" s="6">
        <f t="shared" si="39"/>
        <v>203</v>
      </c>
      <c r="J44" s="6">
        <f t="shared" si="39"/>
        <v>204</v>
      </c>
      <c r="K44" s="6">
        <f t="shared" si="39"/>
        <v>205</v>
      </c>
      <c r="L44" s="6">
        <f t="shared" si="39"/>
        <v>206</v>
      </c>
      <c r="M44" s="6">
        <f t="shared" si="39"/>
        <v>207</v>
      </c>
      <c r="N44" s="6">
        <f t="shared" si="39"/>
        <v>208</v>
      </c>
      <c r="O44" s="6">
        <f t="shared" si="39"/>
        <v>209</v>
      </c>
      <c r="P44" s="6">
        <f t="shared" si="39"/>
        <v>210</v>
      </c>
      <c r="Q44" s="6">
        <f t="shared" si="39"/>
        <v>211</v>
      </c>
      <c r="R44" s="6">
        <f t="shared" si="39"/>
        <v>212</v>
      </c>
      <c r="S44" s="6">
        <f t="shared" si="39"/>
        <v>213</v>
      </c>
      <c r="T44" s="6">
        <f t="shared" si="39"/>
        <v>214</v>
      </c>
      <c r="U44" s="6">
        <f t="shared" si="39"/>
        <v>215</v>
      </c>
      <c r="V44" s="6">
        <f t="shared" si="39"/>
        <v>216</v>
      </c>
      <c r="W44" s="6">
        <f t="shared" si="39"/>
        <v>217</v>
      </c>
      <c r="X44" s="6">
        <f t="shared" si="39"/>
        <v>218</v>
      </c>
      <c r="Y44" s="6">
        <f t="shared" si="39"/>
        <v>219</v>
      </c>
      <c r="Z44" s="6">
        <f t="shared" si="39"/>
        <v>220</v>
      </c>
      <c r="AA44" s="6">
        <f t="shared" si="39"/>
        <v>221</v>
      </c>
      <c r="AB44" s="6">
        <f t="shared" si="39"/>
        <v>222</v>
      </c>
      <c r="AC44" s="6">
        <f t="shared" si="39"/>
        <v>223</v>
      </c>
      <c r="AD44" s="6">
        <f t="shared" si="39"/>
        <v>224</v>
      </c>
      <c r="AE44" s="6">
        <f t="shared" si="39"/>
        <v>225</v>
      </c>
      <c r="AF44" s="6">
        <f t="shared" si="39"/>
        <v>226</v>
      </c>
      <c r="AG44" s="6">
        <f t="shared" si="39"/>
        <v>227</v>
      </c>
      <c r="AH44" s="6">
        <f t="shared" si="39"/>
        <v>228</v>
      </c>
      <c r="AI44" s="6">
        <f t="shared" si="39"/>
        <v>229</v>
      </c>
      <c r="AJ44" s="6">
        <f t="shared" si="39"/>
        <v>230</v>
      </c>
      <c r="AK44" s="6">
        <f t="shared" si="39"/>
        <v>231</v>
      </c>
      <c r="AL44" s="6">
        <f t="shared" si="39"/>
        <v>232</v>
      </c>
      <c r="AM44" s="6">
        <f t="shared" si="39"/>
        <v>233</v>
      </c>
      <c r="AN44" s="6">
        <f t="shared" si="39"/>
        <v>234</v>
      </c>
      <c r="AO44" s="6">
        <f t="shared" si="39"/>
        <v>235</v>
      </c>
      <c r="AP44" s="6">
        <f t="shared" si="39"/>
        <v>236</v>
      </c>
      <c r="AQ44" s="6">
        <f t="shared" si="39"/>
        <v>237</v>
      </c>
      <c r="AR44" s="6">
        <f t="shared" si="39"/>
        <v>238</v>
      </c>
      <c r="AS44" s="6">
        <f t="shared" si="39"/>
        <v>239</v>
      </c>
      <c r="AT44" s="6">
        <f t="shared" si="39"/>
        <v>240</v>
      </c>
      <c r="AU44" s="6">
        <f t="shared" si="39"/>
        <v>241</v>
      </c>
      <c r="AV44" s="6">
        <f t="shared" si="39"/>
        <v>242</v>
      </c>
      <c r="AW44" s="6">
        <f t="shared" si="39"/>
        <v>243</v>
      </c>
      <c r="AX44" s="6">
        <f t="shared" si="39"/>
        <v>244</v>
      </c>
      <c r="AY44" s="6">
        <f t="shared" si="39"/>
        <v>245</v>
      </c>
      <c r="AZ44" s="6">
        <f t="shared" si="39"/>
        <v>246</v>
      </c>
      <c r="BA44" s="6">
        <f t="shared" si="39"/>
        <v>247</v>
      </c>
      <c r="BB44" s="6">
        <f t="shared" si="39"/>
        <v>248</v>
      </c>
      <c r="BC44" s="6">
        <f t="shared" si="39"/>
        <v>249</v>
      </c>
      <c r="BD44" s="6">
        <f t="shared" si="39"/>
        <v>250</v>
      </c>
    </row>
    <row r="45" spans="1:56">
      <c r="A45" s="6">
        <v>42</v>
      </c>
      <c r="B45" s="4">
        <v>990128</v>
      </c>
      <c r="C45" s="6" t="s">
        <v>353</v>
      </c>
      <c r="D45" s="6">
        <v>106</v>
      </c>
      <c r="E45" s="6" t="str">
        <f>RIGHT(D45,2)&amp;"级"&amp;VLOOKUP(VALUE(LEFT(D45,1)),{1,"木";2,"铁";3,"石";4,"粮"},2,FALSE)</f>
        <v>06级木</v>
      </c>
      <c r="F45" s="6">
        <v>50</v>
      </c>
      <c r="G45" s="6">
        <v>251</v>
      </c>
      <c r="H45" s="6">
        <f t="shared" ref="H45:BD45" si="40">G45+1</f>
        <v>252</v>
      </c>
      <c r="I45" s="6">
        <f t="shared" si="40"/>
        <v>253</v>
      </c>
      <c r="J45" s="6">
        <f t="shared" si="40"/>
        <v>254</v>
      </c>
      <c r="K45" s="6">
        <f t="shared" si="40"/>
        <v>255</v>
      </c>
      <c r="L45" s="6">
        <f t="shared" si="40"/>
        <v>256</v>
      </c>
      <c r="M45" s="6">
        <f t="shared" si="40"/>
        <v>257</v>
      </c>
      <c r="N45" s="6">
        <f t="shared" si="40"/>
        <v>258</v>
      </c>
      <c r="O45" s="6">
        <f t="shared" si="40"/>
        <v>259</v>
      </c>
      <c r="P45" s="6">
        <f t="shared" si="40"/>
        <v>260</v>
      </c>
      <c r="Q45" s="6">
        <f t="shared" si="40"/>
        <v>261</v>
      </c>
      <c r="R45" s="6">
        <f t="shared" si="40"/>
        <v>262</v>
      </c>
      <c r="S45" s="6">
        <f t="shared" si="40"/>
        <v>263</v>
      </c>
      <c r="T45" s="6">
        <f t="shared" si="40"/>
        <v>264</v>
      </c>
      <c r="U45" s="6">
        <f t="shared" si="40"/>
        <v>265</v>
      </c>
      <c r="V45" s="6">
        <f t="shared" si="40"/>
        <v>266</v>
      </c>
      <c r="W45" s="6">
        <f t="shared" si="40"/>
        <v>267</v>
      </c>
      <c r="X45" s="6">
        <f t="shared" si="40"/>
        <v>268</v>
      </c>
      <c r="Y45" s="6">
        <f t="shared" si="40"/>
        <v>269</v>
      </c>
      <c r="Z45" s="6">
        <f t="shared" si="40"/>
        <v>270</v>
      </c>
      <c r="AA45" s="6">
        <f t="shared" si="40"/>
        <v>271</v>
      </c>
      <c r="AB45" s="6">
        <f t="shared" si="40"/>
        <v>272</v>
      </c>
      <c r="AC45" s="6">
        <f t="shared" si="40"/>
        <v>273</v>
      </c>
      <c r="AD45" s="6">
        <f t="shared" si="40"/>
        <v>274</v>
      </c>
      <c r="AE45" s="6">
        <f t="shared" si="40"/>
        <v>275</v>
      </c>
      <c r="AF45" s="6">
        <f t="shared" si="40"/>
        <v>276</v>
      </c>
      <c r="AG45" s="6">
        <f t="shared" si="40"/>
        <v>277</v>
      </c>
      <c r="AH45" s="6">
        <f t="shared" si="40"/>
        <v>278</v>
      </c>
      <c r="AI45" s="6">
        <f t="shared" si="40"/>
        <v>279</v>
      </c>
      <c r="AJ45" s="6">
        <f t="shared" si="40"/>
        <v>280</v>
      </c>
      <c r="AK45" s="6">
        <f t="shared" si="40"/>
        <v>281</v>
      </c>
      <c r="AL45" s="6">
        <f t="shared" si="40"/>
        <v>282</v>
      </c>
      <c r="AM45" s="6">
        <f t="shared" si="40"/>
        <v>283</v>
      </c>
      <c r="AN45" s="6">
        <f t="shared" si="40"/>
        <v>284</v>
      </c>
      <c r="AO45" s="6">
        <f t="shared" si="40"/>
        <v>285</v>
      </c>
      <c r="AP45" s="6">
        <f t="shared" si="40"/>
        <v>286</v>
      </c>
      <c r="AQ45" s="6">
        <f t="shared" si="40"/>
        <v>287</v>
      </c>
      <c r="AR45" s="6">
        <f t="shared" si="40"/>
        <v>288</v>
      </c>
      <c r="AS45" s="6">
        <f t="shared" si="40"/>
        <v>289</v>
      </c>
      <c r="AT45" s="6">
        <f t="shared" si="40"/>
        <v>290</v>
      </c>
      <c r="AU45" s="6">
        <f t="shared" si="40"/>
        <v>291</v>
      </c>
      <c r="AV45" s="6">
        <f t="shared" si="40"/>
        <v>292</v>
      </c>
      <c r="AW45" s="6">
        <f t="shared" si="40"/>
        <v>293</v>
      </c>
      <c r="AX45" s="6">
        <f t="shared" si="40"/>
        <v>294</v>
      </c>
      <c r="AY45" s="6">
        <f t="shared" si="40"/>
        <v>295</v>
      </c>
      <c r="AZ45" s="6">
        <f t="shared" si="40"/>
        <v>296</v>
      </c>
      <c r="BA45" s="6">
        <f t="shared" si="40"/>
        <v>297</v>
      </c>
      <c r="BB45" s="6">
        <f t="shared" si="40"/>
        <v>298</v>
      </c>
      <c r="BC45" s="6">
        <f t="shared" si="40"/>
        <v>299</v>
      </c>
      <c r="BD45" s="6">
        <f t="shared" si="40"/>
        <v>300</v>
      </c>
    </row>
    <row r="46" spans="1:56">
      <c r="A46" s="6">
        <v>43</v>
      </c>
      <c r="B46" s="4">
        <v>990128</v>
      </c>
      <c r="C46" s="6" t="s">
        <v>353</v>
      </c>
      <c r="D46" s="6">
        <v>107</v>
      </c>
      <c r="E46" s="6" t="str">
        <f>RIGHT(D46,2)&amp;"级"&amp;VLOOKUP(VALUE(LEFT(D46,1)),{1,"木";2,"铁";3,"石";4,"粮"},2,FALSE)</f>
        <v>07级木</v>
      </c>
      <c r="F46" s="6">
        <v>50</v>
      </c>
      <c r="G46" s="6">
        <v>301</v>
      </c>
      <c r="H46" s="6">
        <f t="shared" ref="H46:BD46" si="41">G46+1</f>
        <v>302</v>
      </c>
      <c r="I46" s="6">
        <f t="shared" si="41"/>
        <v>303</v>
      </c>
      <c r="J46" s="6">
        <f t="shared" si="41"/>
        <v>304</v>
      </c>
      <c r="K46" s="6">
        <f t="shared" si="41"/>
        <v>305</v>
      </c>
      <c r="L46" s="6">
        <f t="shared" si="41"/>
        <v>306</v>
      </c>
      <c r="M46" s="6">
        <f t="shared" si="41"/>
        <v>307</v>
      </c>
      <c r="N46" s="6">
        <f t="shared" si="41"/>
        <v>308</v>
      </c>
      <c r="O46" s="6">
        <f t="shared" si="41"/>
        <v>309</v>
      </c>
      <c r="P46" s="6">
        <f t="shared" si="41"/>
        <v>310</v>
      </c>
      <c r="Q46" s="6">
        <f t="shared" si="41"/>
        <v>311</v>
      </c>
      <c r="R46" s="6">
        <f t="shared" si="41"/>
        <v>312</v>
      </c>
      <c r="S46" s="6">
        <f t="shared" si="41"/>
        <v>313</v>
      </c>
      <c r="T46" s="6">
        <f t="shared" si="41"/>
        <v>314</v>
      </c>
      <c r="U46" s="6">
        <f t="shared" si="41"/>
        <v>315</v>
      </c>
      <c r="V46" s="6">
        <f t="shared" si="41"/>
        <v>316</v>
      </c>
      <c r="W46" s="6">
        <f t="shared" si="41"/>
        <v>317</v>
      </c>
      <c r="X46" s="6">
        <f t="shared" si="41"/>
        <v>318</v>
      </c>
      <c r="Y46" s="6">
        <f t="shared" si="41"/>
        <v>319</v>
      </c>
      <c r="Z46" s="6">
        <f t="shared" si="41"/>
        <v>320</v>
      </c>
      <c r="AA46" s="6">
        <f t="shared" si="41"/>
        <v>321</v>
      </c>
      <c r="AB46" s="6">
        <f t="shared" si="41"/>
        <v>322</v>
      </c>
      <c r="AC46" s="6">
        <f t="shared" si="41"/>
        <v>323</v>
      </c>
      <c r="AD46" s="6">
        <f t="shared" si="41"/>
        <v>324</v>
      </c>
      <c r="AE46" s="6">
        <f t="shared" si="41"/>
        <v>325</v>
      </c>
      <c r="AF46" s="6">
        <f t="shared" si="41"/>
        <v>326</v>
      </c>
      <c r="AG46" s="6">
        <f t="shared" si="41"/>
        <v>327</v>
      </c>
      <c r="AH46" s="6">
        <f t="shared" si="41"/>
        <v>328</v>
      </c>
      <c r="AI46" s="6">
        <f t="shared" si="41"/>
        <v>329</v>
      </c>
      <c r="AJ46" s="6">
        <f t="shared" si="41"/>
        <v>330</v>
      </c>
      <c r="AK46" s="6">
        <f t="shared" si="41"/>
        <v>331</v>
      </c>
      <c r="AL46" s="6">
        <f t="shared" si="41"/>
        <v>332</v>
      </c>
      <c r="AM46" s="6">
        <f t="shared" si="41"/>
        <v>333</v>
      </c>
      <c r="AN46" s="6">
        <f t="shared" si="41"/>
        <v>334</v>
      </c>
      <c r="AO46" s="6">
        <f t="shared" si="41"/>
        <v>335</v>
      </c>
      <c r="AP46" s="6">
        <f t="shared" si="41"/>
        <v>336</v>
      </c>
      <c r="AQ46" s="6">
        <f t="shared" si="41"/>
        <v>337</v>
      </c>
      <c r="AR46" s="6">
        <f t="shared" si="41"/>
        <v>338</v>
      </c>
      <c r="AS46" s="6">
        <f t="shared" si="41"/>
        <v>339</v>
      </c>
      <c r="AT46" s="6">
        <f t="shared" si="41"/>
        <v>340</v>
      </c>
      <c r="AU46" s="6">
        <f t="shared" si="41"/>
        <v>341</v>
      </c>
      <c r="AV46" s="6">
        <f t="shared" si="41"/>
        <v>342</v>
      </c>
      <c r="AW46" s="6">
        <f t="shared" si="41"/>
        <v>343</v>
      </c>
      <c r="AX46" s="6">
        <f t="shared" si="41"/>
        <v>344</v>
      </c>
      <c r="AY46" s="6">
        <f t="shared" si="41"/>
        <v>345</v>
      </c>
      <c r="AZ46" s="6">
        <f t="shared" si="41"/>
        <v>346</v>
      </c>
      <c r="BA46" s="6">
        <f t="shared" si="41"/>
        <v>347</v>
      </c>
      <c r="BB46" s="6">
        <f t="shared" si="41"/>
        <v>348</v>
      </c>
      <c r="BC46" s="6">
        <f t="shared" si="41"/>
        <v>349</v>
      </c>
      <c r="BD46" s="6">
        <f t="shared" si="41"/>
        <v>350</v>
      </c>
    </row>
    <row r="47" spans="1:56">
      <c r="A47" s="6">
        <v>44</v>
      </c>
      <c r="B47" s="4">
        <v>990128</v>
      </c>
      <c r="C47" s="6" t="s">
        <v>353</v>
      </c>
      <c r="D47" s="6">
        <v>108</v>
      </c>
      <c r="E47" s="6" t="str">
        <f>RIGHT(D47,2)&amp;"级"&amp;VLOOKUP(VALUE(LEFT(D47,1)),{1,"木";2,"铁";3,"石";4,"粮"},2,FALSE)</f>
        <v>08级木</v>
      </c>
      <c r="F47" s="6">
        <v>50</v>
      </c>
      <c r="G47" s="6">
        <v>351</v>
      </c>
      <c r="H47" s="6">
        <f t="shared" ref="H47:BD47" si="42">G47+1</f>
        <v>352</v>
      </c>
      <c r="I47" s="6">
        <f t="shared" si="42"/>
        <v>353</v>
      </c>
      <c r="J47" s="6">
        <f t="shared" si="42"/>
        <v>354</v>
      </c>
      <c r="K47" s="6">
        <f t="shared" si="42"/>
        <v>355</v>
      </c>
      <c r="L47" s="6">
        <f t="shared" si="42"/>
        <v>356</v>
      </c>
      <c r="M47" s="6">
        <f t="shared" si="42"/>
        <v>357</v>
      </c>
      <c r="N47" s="6">
        <f t="shared" si="42"/>
        <v>358</v>
      </c>
      <c r="O47" s="6">
        <f t="shared" si="42"/>
        <v>359</v>
      </c>
      <c r="P47" s="6">
        <f t="shared" si="42"/>
        <v>360</v>
      </c>
      <c r="Q47" s="6">
        <f t="shared" si="42"/>
        <v>361</v>
      </c>
      <c r="R47" s="6">
        <f t="shared" si="42"/>
        <v>362</v>
      </c>
      <c r="S47" s="6">
        <f t="shared" si="42"/>
        <v>363</v>
      </c>
      <c r="T47" s="6">
        <f t="shared" si="42"/>
        <v>364</v>
      </c>
      <c r="U47" s="6">
        <f t="shared" si="42"/>
        <v>365</v>
      </c>
      <c r="V47" s="6">
        <f t="shared" si="42"/>
        <v>366</v>
      </c>
      <c r="W47" s="6">
        <f t="shared" si="42"/>
        <v>367</v>
      </c>
      <c r="X47" s="6">
        <f t="shared" si="42"/>
        <v>368</v>
      </c>
      <c r="Y47" s="6">
        <f t="shared" si="42"/>
        <v>369</v>
      </c>
      <c r="Z47" s="6">
        <f t="shared" si="42"/>
        <v>370</v>
      </c>
      <c r="AA47" s="6">
        <f t="shared" si="42"/>
        <v>371</v>
      </c>
      <c r="AB47" s="6">
        <f t="shared" si="42"/>
        <v>372</v>
      </c>
      <c r="AC47" s="6">
        <f t="shared" si="42"/>
        <v>373</v>
      </c>
      <c r="AD47" s="6">
        <f t="shared" si="42"/>
        <v>374</v>
      </c>
      <c r="AE47" s="6">
        <f t="shared" si="42"/>
        <v>375</v>
      </c>
      <c r="AF47" s="6">
        <f t="shared" si="42"/>
        <v>376</v>
      </c>
      <c r="AG47" s="6">
        <f t="shared" si="42"/>
        <v>377</v>
      </c>
      <c r="AH47" s="6">
        <f t="shared" si="42"/>
        <v>378</v>
      </c>
      <c r="AI47" s="6">
        <f t="shared" si="42"/>
        <v>379</v>
      </c>
      <c r="AJ47" s="6">
        <f t="shared" si="42"/>
        <v>380</v>
      </c>
      <c r="AK47" s="6">
        <f t="shared" si="42"/>
        <v>381</v>
      </c>
      <c r="AL47" s="6">
        <f t="shared" si="42"/>
        <v>382</v>
      </c>
      <c r="AM47" s="6">
        <f t="shared" si="42"/>
        <v>383</v>
      </c>
      <c r="AN47" s="6">
        <f t="shared" si="42"/>
        <v>384</v>
      </c>
      <c r="AO47" s="6">
        <f t="shared" si="42"/>
        <v>385</v>
      </c>
      <c r="AP47" s="6">
        <f t="shared" si="42"/>
        <v>386</v>
      </c>
      <c r="AQ47" s="6">
        <f t="shared" si="42"/>
        <v>387</v>
      </c>
      <c r="AR47" s="6">
        <f t="shared" si="42"/>
        <v>388</v>
      </c>
      <c r="AS47" s="6">
        <f t="shared" si="42"/>
        <v>389</v>
      </c>
      <c r="AT47" s="6">
        <f t="shared" si="42"/>
        <v>390</v>
      </c>
      <c r="AU47" s="6">
        <f t="shared" si="42"/>
        <v>391</v>
      </c>
      <c r="AV47" s="6">
        <f t="shared" si="42"/>
        <v>392</v>
      </c>
      <c r="AW47" s="6">
        <f t="shared" si="42"/>
        <v>393</v>
      </c>
      <c r="AX47" s="6">
        <f t="shared" si="42"/>
        <v>394</v>
      </c>
      <c r="AY47" s="6">
        <f t="shared" si="42"/>
        <v>395</v>
      </c>
      <c r="AZ47" s="6">
        <f t="shared" si="42"/>
        <v>396</v>
      </c>
      <c r="BA47" s="6">
        <f t="shared" si="42"/>
        <v>397</v>
      </c>
      <c r="BB47" s="6">
        <f t="shared" si="42"/>
        <v>398</v>
      </c>
      <c r="BC47" s="6">
        <f t="shared" si="42"/>
        <v>399</v>
      </c>
      <c r="BD47" s="6">
        <f t="shared" si="42"/>
        <v>400</v>
      </c>
    </row>
    <row r="48" spans="1:56">
      <c r="A48" s="6">
        <v>45</v>
      </c>
      <c r="B48" s="4">
        <v>990128</v>
      </c>
      <c r="C48" s="6" t="s">
        <v>353</v>
      </c>
      <c r="D48" s="6">
        <v>109</v>
      </c>
      <c r="E48" s="6" t="str">
        <f>RIGHT(D48,2)&amp;"级"&amp;VLOOKUP(VALUE(LEFT(D48,1)),{1,"木";2,"铁";3,"石";4,"粮"},2,FALSE)</f>
        <v>09级木</v>
      </c>
      <c r="F48" s="6">
        <v>50</v>
      </c>
      <c r="G48" s="6">
        <v>401</v>
      </c>
      <c r="H48" s="6">
        <f t="shared" ref="H48:BD48" si="43">G48+1</f>
        <v>402</v>
      </c>
      <c r="I48" s="6">
        <f t="shared" si="43"/>
        <v>403</v>
      </c>
      <c r="J48" s="6">
        <f t="shared" si="43"/>
        <v>404</v>
      </c>
      <c r="K48" s="6">
        <f t="shared" si="43"/>
        <v>405</v>
      </c>
      <c r="L48" s="6">
        <f t="shared" si="43"/>
        <v>406</v>
      </c>
      <c r="M48" s="6">
        <f t="shared" si="43"/>
        <v>407</v>
      </c>
      <c r="N48" s="6">
        <f t="shared" si="43"/>
        <v>408</v>
      </c>
      <c r="O48" s="6">
        <f t="shared" si="43"/>
        <v>409</v>
      </c>
      <c r="P48" s="6">
        <f t="shared" si="43"/>
        <v>410</v>
      </c>
      <c r="Q48" s="6">
        <f t="shared" si="43"/>
        <v>411</v>
      </c>
      <c r="R48" s="6">
        <f t="shared" si="43"/>
        <v>412</v>
      </c>
      <c r="S48" s="6">
        <f t="shared" si="43"/>
        <v>413</v>
      </c>
      <c r="T48" s="6">
        <f t="shared" si="43"/>
        <v>414</v>
      </c>
      <c r="U48" s="6">
        <f t="shared" si="43"/>
        <v>415</v>
      </c>
      <c r="V48" s="6">
        <f t="shared" si="43"/>
        <v>416</v>
      </c>
      <c r="W48" s="6">
        <f t="shared" si="43"/>
        <v>417</v>
      </c>
      <c r="X48" s="6">
        <f t="shared" si="43"/>
        <v>418</v>
      </c>
      <c r="Y48" s="6">
        <f t="shared" si="43"/>
        <v>419</v>
      </c>
      <c r="Z48" s="6">
        <f t="shared" si="43"/>
        <v>420</v>
      </c>
      <c r="AA48" s="6">
        <f t="shared" si="43"/>
        <v>421</v>
      </c>
      <c r="AB48" s="6">
        <f t="shared" si="43"/>
        <v>422</v>
      </c>
      <c r="AC48" s="6">
        <f t="shared" si="43"/>
        <v>423</v>
      </c>
      <c r="AD48" s="6">
        <f t="shared" si="43"/>
        <v>424</v>
      </c>
      <c r="AE48" s="6">
        <f t="shared" si="43"/>
        <v>425</v>
      </c>
      <c r="AF48" s="6">
        <f t="shared" si="43"/>
        <v>426</v>
      </c>
      <c r="AG48" s="6">
        <f t="shared" si="43"/>
        <v>427</v>
      </c>
      <c r="AH48" s="6">
        <f t="shared" si="43"/>
        <v>428</v>
      </c>
      <c r="AI48" s="6">
        <f t="shared" si="43"/>
        <v>429</v>
      </c>
      <c r="AJ48" s="6">
        <f t="shared" si="43"/>
        <v>430</v>
      </c>
      <c r="AK48" s="6">
        <f t="shared" si="43"/>
        <v>431</v>
      </c>
      <c r="AL48" s="6">
        <f t="shared" si="43"/>
        <v>432</v>
      </c>
      <c r="AM48" s="6">
        <f t="shared" si="43"/>
        <v>433</v>
      </c>
      <c r="AN48" s="6">
        <f t="shared" si="43"/>
        <v>434</v>
      </c>
      <c r="AO48" s="6">
        <f t="shared" si="43"/>
        <v>435</v>
      </c>
      <c r="AP48" s="6">
        <f t="shared" si="43"/>
        <v>436</v>
      </c>
      <c r="AQ48" s="6">
        <f t="shared" si="43"/>
        <v>437</v>
      </c>
      <c r="AR48" s="6">
        <f t="shared" si="43"/>
        <v>438</v>
      </c>
      <c r="AS48" s="6">
        <f t="shared" si="43"/>
        <v>439</v>
      </c>
      <c r="AT48" s="6">
        <f t="shared" si="43"/>
        <v>440</v>
      </c>
      <c r="AU48" s="6">
        <f t="shared" si="43"/>
        <v>441</v>
      </c>
      <c r="AV48" s="6">
        <f t="shared" si="43"/>
        <v>442</v>
      </c>
      <c r="AW48" s="6">
        <f t="shared" si="43"/>
        <v>443</v>
      </c>
      <c r="AX48" s="6">
        <f t="shared" si="43"/>
        <v>444</v>
      </c>
      <c r="AY48" s="6">
        <f t="shared" si="43"/>
        <v>445</v>
      </c>
      <c r="AZ48" s="6">
        <f t="shared" si="43"/>
        <v>446</v>
      </c>
      <c r="BA48" s="6">
        <f t="shared" si="43"/>
        <v>447</v>
      </c>
      <c r="BB48" s="6">
        <f t="shared" si="43"/>
        <v>448</v>
      </c>
      <c r="BC48" s="6">
        <f t="shared" si="43"/>
        <v>449</v>
      </c>
      <c r="BD48" s="6">
        <f t="shared" si="43"/>
        <v>450</v>
      </c>
    </row>
    <row r="49" spans="1:56">
      <c r="A49" s="6">
        <v>46</v>
      </c>
      <c r="B49" s="4">
        <v>990128</v>
      </c>
      <c r="C49" s="6" t="s">
        <v>353</v>
      </c>
      <c r="D49" s="6">
        <v>201</v>
      </c>
      <c r="E49" s="6" t="str">
        <f>RIGHT(D49,2)&amp;"级"&amp;VLOOKUP(VALUE(LEFT(D49,1)),{1,"木";2,"铁";3,"石";4,"粮"},2,FALSE)</f>
        <v>01级铁</v>
      </c>
      <c r="F49" s="6">
        <v>50</v>
      </c>
      <c r="G49" s="6">
        <v>451</v>
      </c>
      <c r="H49" s="6">
        <f t="shared" ref="H49:BD49" si="44">G49+1</f>
        <v>452</v>
      </c>
      <c r="I49" s="6">
        <f t="shared" si="44"/>
        <v>453</v>
      </c>
      <c r="J49" s="6">
        <f t="shared" si="44"/>
        <v>454</v>
      </c>
      <c r="K49" s="6">
        <f t="shared" si="44"/>
        <v>455</v>
      </c>
      <c r="L49" s="6">
        <f t="shared" si="44"/>
        <v>456</v>
      </c>
      <c r="M49" s="6">
        <f t="shared" si="44"/>
        <v>457</v>
      </c>
      <c r="N49" s="6">
        <f t="shared" si="44"/>
        <v>458</v>
      </c>
      <c r="O49" s="6">
        <f t="shared" si="44"/>
        <v>459</v>
      </c>
      <c r="P49" s="6">
        <f t="shared" si="44"/>
        <v>460</v>
      </c>
      <c r="Q49" s="6">
        <f t="shared" si="44"/>
        <v>461</v>
      </c>
      <c r="R49" s="6">
        <f t="shared" si="44"/>
        <v>462</v>
      </c>
      <c r="S49" s="6">
        <f t="shared" si="44"/>
        <v>463</v>
      </c>
      <c r="T49" s="6">
        <f t="shared" si="44"/>
        <v>464</v>
      </c>
      <c r="U49" s="6">
        <f t="shared" si="44"/>
        <v>465</v>
      </c>
      <c r="V49" s="6">
        <f t="shared" si="44"/>
        <v>466</v>
      </c>
      <c r="W49" s="6">
        <f t="shared" si="44"/>
        <v>467</v>
      </c>
      <c r="X49" s="6">
        <f t="shared" si="44"/>
        <v>468</v>
      </c>
      <c r="Y49" s="6">
        <f t="shared" si="44"/>
        <v>469</v>
      </c>
      <c r="Z49" s="6">
        <f t="shared" si="44"/>
        <v>470</v>
      </c>
      <c r="AA49" s="6">
        <f t="shared" si="44"/>
        <v>471</v>
      </c>
      <c r="AB49" s="6">
        <f t="shared" si="44"/>
        <v>472</v>
      </c>
      <c r="AC49" s="6">
        <f t="shared" si="44"/>
        <v>473</v>
      </c>
      <c r="AD49" s="6">
        <f t="shared" si="44"/>
        <v>474</v>
      </c>
      <c r="AE49" s="6">
        <f t="shared" si="44"/>
        <v>475</v>
      </c>
      <c r="AF49" s="6">
        <f t="shared" si="44"/>
        <v>476</v>
      </c>
      <c r="AG49" s="6">
        <f t="shared" si="44"/>
        <v>477</v>
      </c>
      <c r="AH49" s="6">
        <f t="shared" si="44"/>
        <v>478</v>
      </c>
      <c r="AI49" s="6">
        <f t="shared" si="44"/>
        <v>479</v>
      </c>
      <c r="AJ49" s="6">
        <f t="shared" si="44"/>
        <v>480</v>
      </c>
      <c r="AK49" s="6">
        <f t="shared" si="44"/>
        <v>481</v>
      </c>
      <c r="AL49" s="6">
        <f t="shared" si="44"/>
        <v>482</v>
      </c>
      <c r="AM49" s="6">
        <f t="shared" si="44"/>
        <v>483</v>
      </c>
      <c r="AN49" s="6">
        <f t="shared" si="44"/>
        <v>484</v>
      </c>
      <c r="AO49" s="6">
        <f t="shared" si="44"/>
        <v>485</v>
      </c>
      <c r="AP49" s="6">
        <f t="shared" si="44"/>
        <v>486</v>
      </c>
      <c r="AQ49" s="6">
        <f t="shared" si="44"/>
        <v>487</v>
      </c>
      <c r="AR49" s="6">
        <f t="shared" si="44"/>
        <v>488</v>
      </c>
      <c r="AS49" s="6">
        <f t="shared" si="44"/>
        <v>489</v>
      </c>
      <c r="AT49" s="6">
        <f t="shared" si="44"/>
        <v>490</v>
      </c>
      <c r="AU49" s="6">
        <f t="shared" si="44"/>
        <v>491</v>
      </c>
      <c r="AV49" s="6">
        <f t="shared" si="44"/>
        <v>492</v>
      </c>
      <c r="AW49" s="6">
        <f t="shared" si="44"/>
        <v>493</v>
      </c>
      <c r="AX49" s="6">
        <f t="shared" si="44"/>
        <v>494</v>
      </c>
      <c r="AY49" s="6">
        <f t="shared" si="44"/>
        <v>495</v>
      </c>
      <c r="AZ49" s="6">
        <f t="shared" si="44"/>
        <v>496</v>
      </c>
      <c r="BA49" s="6">
        <f t="shared" si="44"/>
        <v>497</v>
      </c>
      <c r="BB49" s="6">
        <f t="shared" si="44"/>
        <v>498</v>
      </c>
      <c r="BC49" s="6">
        <f t="shared" si="44"/>
        <v>499</v>
      </c>
      <c r="BD49" s="6">
        <f t="shared" si="44"/>
        <v>500</v>
      </c>
    </row>
    <row r="50" spans="1:56">
      <c r="A50" s="6">
        <v>47</v>
      </c>
      <c r="B50" s="4">
        <v>990128</v>
      </c>
      <c r="C50" s="6" t="s">
        <v>353</v>
      </c>
      <c r="D50" s="6">
        <v>202</v>
      </c>
      <c r="E50" s="6" t="str">
        <f>RIGHT(D50,2)&amp;"级"&amp;VLOOKUP(VALUE(LEFT(D50,1)),{1,"木";2,"铁";3,"石";4,"粮"},2,FALSE)</f>
        <v>02级铁</v>
      </c>
      <c r="F50" s="6">
        <v>50</v>
      </c>
      <c r="G50" s="6">
        <v>501</v>
      </c>
      <c r="H50" s="6">
        <f t="shared" ref="H50:BD50" si="45">G50+1</f>
        <v>502</v>
      </c>
      <c r="I50" s="6">
        <f t="shared" si="45"/>
        <v>503</v>
      </c>
      <c r="J50" s="6">
        <f t="shared" si="45"/>
        <v>504</v>
      </c>
      <c r="K50" s="6">
        <f t="shared" si="45"/>
        <v>505</v>
      </c>
      <c r="L50" s="6">
        <f t="shared" si="45"/>
        <v>506</v>
      </c>
      <c r="M50" s="6">
        <f t="shared" si="45"/>
        <v>507</v>
      </c>
      <c r="N50" s="6">
        <f t="shared" si="45"/>
        <v>508</v>
      </c>
      <c r="O50" s="6">
        <f t="shared" si="45"/>
        <v>509</v>
      </c>
      <c r="P50" s="6">
        <f t="shared" si="45"/>
        <v>510</v>
      </c>
      <c r="Q50" s="6">
        <f t="shared" si="45"/>
        <v>511</v>
      </c>
      <c r="R50" s="6">
        <f t="shared" si="45"/>
        <v>512</v>
      </c>
      <c r="S50" s="6">
        <f t="shared" si="45"/>
        <v>513</v>
      </c>
      <c r="T50" s="6">
        <f t="shared" si="45"/>
        <v>514</v>
      </c>
      <c r="U50" s="6">
        <f t="shared" si="45"/>
        <v>515</v>
      </c>
      <c r="V50" s="6">
        <f t="shared" si="45"/>
        <v>516</v>
      </c>
      <c r="W50" s="6">
        <f t="shared" si="45"/>
        <v>517</v>
      </c>
      <c r="X50" s="6">
        <f t="shared" si="45"/>
        <v>518</v>
      </c>
      <c r="Y50" s="6">
        <f t="shared" si="45"/>
        <v>519</v>
      </c>
      <c r="Z50" s="6">
        <f t="shared" si="45"/>
        <v>520</v>
      </c>
      <c r="AA50" s="6">
        <f t="shared" si="45"/>
        <v>521</v>
      </c>
      <c r="AB50" s="6">
        <f t="shared" si="45"/>
        <v>522</v>
      </c>
      <c r="AC50" s="6">
        <f t="shared" si="45"/>
        <v>523</v>
      </c>
      <c r="AD50" s="6">
        <f t="shared" si="45"/>
        <v>524</v>
      </c>
      <c r="AE50" s="6">
        <f t="shared" si="45"/>
        <v>525</v>
      </c>
      <c r="AF50" s="6">
        <f t="shared" si="45"/>
        <v>526</v>
      </c>
      <c r="AG50" s="6">
        <f t="shared" si="45"/>
        <v>527</v>
      </c>
      <c r="AH50" s="6">
        <f t="shared" si="45"/>
        <v>528</v>
      </c>
      <c r="AI50" s="6">
        <f t="shared" si="45"/>
        <v>529</v>
      </c>
      <c r="AJ50" s="6">
        <f t="shared" si="45"/>
        <v>530</v>
      </c>
      <c r="AK50" s="6">
        <f t="shared" si="45"/>
        <v>531</v>
      </c>
      <c r="AL50" s="6">
        <f t="shared" si="45"/>
        <v>532</v>
      </c>
      <c r="AM50" s="6">
        <f t="shared" si="45"/>
        <v>533</v>
      </c>
      <c r="AN50" s="6">
        <f t="shared" si="45"/>
        <v>534</v>
      </c>
      <c r="AO50" s="6">
        <f t="shared" si="45"/>
        <v>535</v>
      </c>
      <c r="AP50" s="6">
        <f t="shared" si="45"/>
        <v>536</v>
      </c>
      <c r="AQ50" s="6">
        <f t="shared" si="45"/>
        <v>537</v>
      </c>
      <c r="AR50" s="6">
        <f t="shared" si="45"/>
        <v>538</v>
      </c>
      <c r="AS50" s="6">
        <f t="shared" si="45"/>
        <v>539</v>
      </c>
      <c r="AT50" s="6">
        <f t="shared" si="45"/>
        <v>540</v>
      </c>
      <c r="AU50" s="6">
        <f t="shared" si="45"/>
        <v>541</v>
      </c>
      <c r="AV50" s="6">
        <f t="shared" si="45"/>
        <v>542</v>
      </c>
      <c r="AW50" s="6">
        <f t="shared" si="45"/>
        <v>543</v>
      </c>
      <c r="AX50" s="6">
        <f t="shared" si="45"/>
        <v>544</v>
      </c>
      <c r="AY50" s="6">
        <f t="shared" si="45"/>
        <v>545</v>
      </c>
      <c r="AZ50" s="6">
        <f t="shared" si="45"/>
        <v>546</v>
      </c>
      <c r="BA50" s="6">
        <f t="shared" si="45"/>
        <v>547</v>
      </c>
      <c r="BB50" s="6">
        <f t="shared" si="45"/>
        <v>548</v>
      </c>
      <c r="BC50" s="6">
        <f t="shared" si="45"/>
        <v>549</v>
      </c>
      <c r="BD50" s="6">
        <f t="shared" si="45"/>
        <v>550</v>
      </c>
    </row>
    <row r="51" spans="1:56">
      <c r="A51" s="6">
        <v>48</v>
      </c>
      <c r="B51" s="4">
        <v>990128</v>
      </c>
      <c r="C51" s="6" t="s">
        <v>353</v>
      </c>
      <c r="D51" s="6">
        <v>203</v>
      </c>
      <c r="E51" s="6" t="str">
        <f>RIGHT(D51,2)&amp;"级"&amp;VLOOKUP(VALUE(LEFT(D51,1)),{1,"木";2,"铁";3,"石";4,"粮"},2,FALSE)</f>
        <v>03级铁</v>
      </c>
      <c r="F51" s="6">
        <v>50</v>
      </c>
      <c r="G51" s="6">
        <v>551</v>
      </c>
      <c r="H51" s="6">
        <f t="shared" ref="H51:BD51" si="46">G51+1</f>
        <v>552</v>
      </c>
      <c r="I51" s="6">
        <f t="shared" si="46"/>
        <v>553</v>
      </c>
      <c r="J51" s="6">
        <f t="shared" si="46"/>
        <v>554</v>
      </c>
      <c r="K51" s="6">
        <f t="shared" si="46"/>
        <v>555</v>
      </c>
      <c r="L51" s="6">
        <f t="shared" si="46"/>
        <v>556</v>
      </c>
      <c r="M51" s="6">
        <f t="shared" si="46"/>
        <v>557</v>
      </c>
      <c r="N51" s="6">
        <f t="shared" si="46"/>
        <v>558</v>
      </c>
      <c r="O51" s="6">
        <f t="shared" si="46"/>
        <v>559</v>
      </c>
      <c r="P51" s="6">
        <f t="shared" si="46"/>
        <v>560</v>
      </c>
      <c r="Q51" s="6">
        <f t="shared" si="46"/>
        <v>561</v>
      </c>
      <c r="R51" s="6">
        <f t="shared" si="46"/>
        <v>562</v>
      </c>
      <c r="S51" s="6">
        <f t="shared" si="46"/>
        <v>563</v>
      </c>
      <c r="T51" s="6">
        <f t="shared" si="46"/>
        <v>564</v>
      </c>
      <c r="U51" s="6">
        <f t="shared" si="46"/>
        <v>565</v>
      </c>
      <c r="V51" s="6">
        <f t="shared" si="46"/>
        <v>566</v>
      </c>
      <c r="W51" s="6">
        <f t="shared" si="46"/>
        <v>567</v>
      </c>
      <c r="X51" s="6">
        <f t="shared" si="46"/>
        <v>568</v>
      </c>
      <c r="Y51" s="6">
        <f t="shared" si="46"/>
        <v>569</v>
      </c>
      <c r="Z51" s="6">
        <f t="shared" si="46"/>
        <v>570</v>
      </c>
      <c r="AA51" s="6">
        <f t="shared" si="46"/>
        <v>571</v>
      </c>
      <c r="AB51" s="6">
        <f t="shared" si="46"/>
        <v>572</v>
      </c>
      <c r="AC51" s="6">
        <f t="shared" si="46"/>
        <v>573</v>
      </c>
      <c r="AD51" s="6">
        <f t="shared" si="46"/>
        <v>574</v>
      </c>
      <c r="AE51" s="6">
        <f t="shared" si="46"/>
        <v>575</v>
      </c>
      <c r="AF51" s="6">
        <f t="shared" si="46"/>
        <v>576</v>
      </c>
      <c r="AG51" s="6">
        <f t="shared" si="46"/>
        <v>577</v>
      </c>
      <c r="AH51" s="6">
        <f t="shared" si="46"/>
        <v>578</v>
      </c>
      <c r="AI51" s="6">
        <f t="shared" si="46"/>
        <v>579</v>
      </c>
      <c r="AJ51" s="6">
        <f t="shared" si="46"/>
        <v>580</v>
      </c>
      <c r="AK51" s="6">
        <f t="shared" si="46"/>
        <v>581</v>
      </c>
      <c r="AL51" s="6">
        <f t="shared" si="46"/>
        <v>582</v>
      </c>
      <c r="AM51" s="6">
        <f t="shared" si="46"/>
        <v>583</v>
      </c>
      <c r="AN51" s="6">
        <f t="shared" si="46"/>
        <v>584</v>
      </c>
      <c r="AO51" s="6">
        <f t="shared" si="46"/>
        <v>585</v>
      </c>
      <c r="AP51" s="6">
        <f t="shared" si="46"/>
        <v>586</v>
      </c>
      <c r="AQ51" s="6">
        <f t="shared" si="46"/>
        <v>587</v>
      </c>
      <c r="AR51" s="6">
        <f t="shared" si="46"/>
        <v>588</v>
      </c>
      <c r="AS51" s="6">
        <f t="shared" si="46"/>
        <v>589</v>
      </c>
      <c r="AT51" s="6">
        <f t="shared" si="46"/>
        <v>590</v>
      </c>
      <c r="AU51" s="6">
        <f t="shared" si="46"/>
        <v>591</v>
      </c>
      <c r="AV51" s="6">
        <f t="shared" si="46"/>
        <v>592</v>
      </c>
      <c r="AW51" s="6">
        <f t="shared" si="46"/>
        <v>593</v>
      </c>
      <c r="AX51" s="6">
        <f t="shared" si="46"/>
        <v>594</v>
      </c>
      <c r="AY51" s="6">
        <f t="shared" si="46"/>
        <v>595</v>
      </c>
      <c r="AZ51" s="6">
        <f t="shared" si="46"/>
        <v>596</v>
      </c>
      <c r="BA51" s="6">
        <f t="shared" si="46"/>
        <v>597</v>
      </c>
      <c r="BB51" s="6">
        <f t="shared" si="46"/>
        <v>598</v>
      </c>
      <c r="BC51" s="6">
        <f t="shared" si="46"/>
        <v>599</v>
      </c>
      <c r="BD51" s="6">
        <f t="shared" si="46"/>
        <v>600</v>
      </c>
    </row>
    <row r="52" spans="1:56">
      <c r="A52" s="6">
        <v>49</v>
      </c>
      <c r="B52" s="4">
        <v>990128</v>
      </c>
      <c r="C52" s="6" t="s">
        <v>353</v>
      </c>
      <c r="D52" s="6">
        <v>204</v>
      </c>
      <c r="E52" s="6" t="str">
        <f>RIGHT(D52,2)&amp;"级"&amp;VLOOKUP(VALUE(LEFT(D52,1)),{1,"木";2,"铁";3,"石";4,"粮"},2,FALSE)</f>
        <v>04级铁</v>
      </c>
      <c r="F52" s="6">
        <v>50</v>
      </c>
      <c r="G52" s="6">
        <v>601</v>
      </c>
      <c r="H52" s="6">
        <f t="shared" ref="H52:BD52" si="47">G52+1</f>
        <v>602</v>
      </c>
      <c r="I52" s="6">
        <f t="shared" si="47"/>
        <v>603</v>
      </c>
      <c r="J52" s="6">
        <f t="shared" si="47"/>
        <v>604</v>
      </c>
      <c r="K52" s="6">
        <f t="shared" si="47"/>
        <v>605</v>
      </c>
      <c r="L52" s="6">
        <f t="shared" si="47"/>
        <v>606</v>
      </c>
      <c r="M52" s="6">
        <f t="shared" si="47"/>
        <v>607</v>
      </c>
      <c r="N52" s="6">
        <f t="shared" si="47"/>
        <v>608</v>
      </c>
      <c r="O52" s="6">
        <f t="shared" si="47"/>
        <v>609</v>
      </c>
      <c r="P52" s="6">
        <f t="shared" si="47"/>
        <v>610</v>
      </c>
      <c r="Q52" s="6">
        <f t="shared" si="47"/>
        <v>611</v>
      </c>
      <c r="R52" s="6">
        <f t="shared" si="47"/>
        <v>612</v>
      </c>
      <c r="S52" s="6">
        <f t="shared" si="47"/>
        <v>613</v>
      </c>
      <c r="T52" s="6">
        <f t="shared" si="47"/>
        <v>614</v>
      </c>
      <c r="U52" s="6">
        <f t="shared" si="47"/>
        <v>615</v>
      </c>
      <c r="V52" s="6">
        <f t="shared" si="47"/>
        <v>616</v>
      </c>
      <c r="W52" s="6">
        <f t="shared" si="47"/>
        <v>617</v>
      </c>
      <c r="X52" s="6">
        <f t="shared" si="47"/>
        <v>618</v>
      </c>
      <c r="Y52" s="6">
        <f t="shared" si="47"/>
        <v>619</v>
      </c>
      <c r="Z52" s="6">
        <f t="shared" si="47"/>
        <v>620</v>
      </c>
      <c r="AA52" s="6">
        <f t="shared" si="47"/>
        <v>621</v>
      </c>
      <c r="AB52" s="6">
        <f t="shared" si="47"/>
        <v>622</v>
      </c>
      <c r="AC52" s="6">
        <f t="shared" si="47"/>
        <v>623</v>
      </c>
      <c r="AD52" s="6">
        <f t="shared" si="47"/>
        <v>624</v>
      </c>
      <c r="AE52" s="6">
        <f t="shared" si="47"/>
        <v>625</v>
      </c>
      <c r="AF52" s="6">
        <f t="shared" si="47"/>
        <v>626</v>
      </c>
      <c r="AG52" s="6">
        <f t="shared" si="47"/>
        <v>627</v>
      </c>
      <c r="AH52" s="6">
        <f t="shared" si="47"/>
        <v>628</v>
      </c>
      <c r="AI52" s="6">
        <f t="shared" si="47"/>
        <v>629</v>
      </c>
      <c r="AJ52" s="6">
        <f t="shared" si="47"/>
        <v>630</v>
      </c>
      <c r="AK52" s="6">
        <f t="shared" si="47"/>
        <v>631</v>
      </c>
      <c r="AL52" s="6">
        <f t="shared" si="47"/>
        <v>632</v>
      </c>
      <c r="AM52" s="6">
        <f t="shared" si="47"/>
        <v>633</v>
      </c>
      <c r="AN52" s="6">
        <f t="shared" si="47"/>
        <v>634</v>
      </c>
      <c r="AO52" s="6">
        <f t="shared" si="47"/>
        <v>635</v>
      </c>
      <c r="AP52" s="6">
        <f t="shared" si="47"/>
        <v>636</v>
      </c>
      <c r="AQ52" s="6">
        <f t="shared" si="47"/>
        <v>637</v>
      </c>
      <c r="AR52" s="6">
        <f t="shared" si="47"/>
        <v>638</v>
      </c>
      <c r="AS52" s="6">
        <f t="shared" si="47"/>
        <v>639</v>
      </c>
      <c r="AT52" s="6">
        <f t="shared" si="47"/>
        <v>640</v>
      </c>
      <c r="AU52" s="6">
        <f t="shared" si="47"/>
        <v>641</v>
      </c>
      <c r="AV52" s="6">
        <f t="shared" si="47"/>
        <v>642</v>
      </c>
      <c r="AW52" s="6">
        <f t="shared" si="47"/>
        <v>643</v>
      </c>
      <c r="AX52" s="6">
        <f t="shared" si="47"/>
        <v>644</v>
      </c>
      <c r="AY52" s="6">
        <f t="shared" si="47"/>
        <v>645</v>
      </c>
      <c r="AZ52" s="6">
        <f t="shared" si="47"/>
        <v>646</v>
      </c>
      <c r="BA52" s="6">
        <f t="shared" si="47"/>
        <v>647</v>
      </c>
      <c r="BB52" s="6">
        <f t="shared" si="47"/>
        <v>648</v>
      </c>
      <c r="BC52" s="6">
        <f t="shared" si="47"/>
        <v>649</v>
      </c>
      <c r="BD52" s="6">
        <f t="shared" si="47"/>
        <v>650</v>
      </c>
    </row>
    <row r="53" spans="1:56">
      <c r="A53" s="6">
        <v>50</v>
      </c>
      <c r="B53" s="4">
        <v>990128</v>
      </c>
      <c r="C53" s="6" t="s">
        <v>353</v>
      </c>
      <c r="D53" s="6">
        <v>205</v>
      </c>
      <c r="E53" s="6" t="str">
        <f>RIGHT(D53,2)&amp;"级"&amp;VLOOKUP(VALUE(LEFT(D53,1)),{1,"木";2,"铁";3,"石";4,"粮"},2,FALSE)</f>
        <v>05级铁</v>
      </c>
      <c r="F53" s="6">
        <v>50</v>
      </c>
      <c r="G53" s="6">
        <v>651</v>
      </c>
      <c r="H53" s="6">
        <f t="shared" ref="H53:BD53" si="48">G53+1</f>
        <v>652</v>
      </c>
      <c r="I53" s="6">
        <f t="shared" si="48"/>
        <v>653</v>
      </c>
      <c r="J53" s="6">
        <f t="shared" si="48"/>
        <v>654</v>
      </c>
      <c r="K53" s="6">
        <f t="shared" si="48"/>
        <v>655</v>
      </c>
      <c r="L53" s="6">
        <f t="shared" si="48"/>
        <v>656</v>
      </c>
      <c r="M53" s="6">
        <f t="shared" si="48"/>
        <v>657</v>
      </c>
      <c r="N53" s="6">
        <f t="shared" si="48"/>
        <v>658</v>
      </c>
      <c r="O53" s="6">
        <f t="shared" si="48"/>
        <v>659</v>
      </c>
      <c r="P53" s="6">
        <f t="shared" si="48"/>
        <v>660</v>
      </c>
      <c r="Q53" s="6">
        <f t="shared" si="48"/>
        <v>661</v>
      </c>
      <c r="R53" s="6">
        <f t="shared" si="48"/>
        <v>662</v>
      </c>
      <c r="S53" s="6">
        <f t="shared" si="48"/>
        <v>663</v>
      </c>
      <c r="T53" s="6">
        <f t="shared" si="48"/>
        <v>664</v>
      </c>
      <c r="U53" s="6">
        <f t="shared" si="48"/>
        <v>665</v>
      </c>
      <c r="V53" s="6">
        <f t="shared" si="48"/>
        <v>666</v>
      </c>
      <c r="W53" s="6">
        <f t="shared" si="48"/>
        <v>667</v>
      </c>
      <c r="X53" s="6">
        <f t="shared" si="48"/>
        <v>668</v>
      </c>
      <c r="Y53" s="6">
        <f t="shared" si="48"/>
        <v>669</v>
      </c>
      <c r="Z53" s="6">
        <f t="shared" si="48"/>
        <v>670</v>
      </c>
      <c r="AA53" s="6">
        <f t="shared" si="48"/>
        <v>671</v>
      </c>
      <c r="AB53" s="6">
        <f t="shared" si="48"/>
        <v>672</v>
      </c>
      <c r="AC53" s="6">
        <f t="shared" si="48"/>
        <v>673</v>
      </c>
      <c r="AD53" s="6">
        <f t="shared" si="48"/>
        <v>674</v>
      </c>
      <c r="AE53" s="6">
        <f t="shared" si="48"/>
        <v>675</v>
      </c>
      <c r="AF53" s="6">
        <f t="shared" si="48"/>
        <v>676</v>
      </c>
      <c r="AG53" s="6">
        <f t="shared" si="48"/>
        <v>677</v>
      </c>
      <c r="AH53" s="6">
        <f t="shared" si="48"/>
        <v>678</v>
      </c>
      <c r="AI53" s="6">
        <f t="shared" si="48"/>
        <v>679</v>
      </c>
      <c r="AJ53" s="6">
        <f t="shared" si="48"/>
        <v>680</v>
      </c>
      <c r="AK53" s="6">
        <f t="shared" si="48"/>
        <v>681</v>
      </c>
      <c r="AL53" s="6">
        <f t="shared" si="48"/>
        <v>682</v>
      </c>
      <c r="AM53" s="6">
        <f t="shared" si="48"/>
        <v>683</v>
      </c>
      <c r="AN53" s="6">
        <f t="shared" si="48"/>
        <v>684</v>
      </c>
      <c r="AO53" s="6">
        <f t="shared" si="48"/>
        <v>685</v>
      </c>
      <c r="AP53" s="6">
        <f t="shared" si="48"/>
        <v>686</v>
      </c>
      <c r="AQ53" s="6">
        <f t="shared" si="48"/>
        <v>687</v>
      </c>
      <c r="AR53" s="6">
        <f t="shared" si="48"/>
        <v>688</v>
      </c>
      <c r="AS53" s="6">
        <f t="shared" si="48"/>
        <v>689</v>
      </c>
      <c r="AT53" s="6">
        <f t="shared" si="48"/>
        <v>690</v>
      </c>
      <c r="AU53" s="6">
        <f t="shared" si="48"/>
        <v>691</v>
      </c>
      <c r="AV53" s="6">
        <f t="shared" si="48"/>
        <v>692</v>
      </c>
      <c r="AW53" s="6">
        <f t="shared" si="48"/>
        <v>693</v>
      </c>
      <c r="AX53" s="6">
        <f t="shared" si="48"/>
        <v>694</v>
      </c>
      <c r="AY53" s="6">
        <f t="shared" si="48"/>
        <v>695</v>
      </c>
      <c r="AZ53" s="6">
        <f t="shared" si="48"/>
        <v>696</v>
      </c>
      <c r="BA53" s="6">
        <f t="shared" si="48"/>
        <v>697</v>
      </c>
      <c r="BB53" s="6">
        <f t="shared" si="48"/>
        <v>698</v>
      </c>
      <c r="BC53" s="6">
        <f t="shared" si="48"/>
        <v>699</v>
      </c>
      <c r="BD53" s="6">
        <f t="shared" si="48"/>
        <v>700</v>
      </c>
    </row>
    <row r="54" spans="1:56">
      <c r="A54" s="6">
        <v>51</v>
      </c>
      <c r="B54" s="4">
        <v>990128</v>
      </c>
      <c r="C54" s="6" t="s">
        <v>353</v>
      </c>
      <c r="D54" s="6">
        <v>206</v>
      </c>
      <c r="E54" s="6" t="str">
        <f>RIGHT(D54,2)&amp;"级"&amp;VLOOKUP(VALUE(LEFT(D54,1)),{1,"木";2,"铁";3,"石";4,"粮"},2,FALSE)</f>
        <v>06级铁</v>
      </c>
      <c r="F54" s="6">
        <v>50</v>
      </c>
      <c r="G54" s="6">
        <v>701</v>
      </c>
      <c r="H54" s="6">
        <f t="shared" ref="H54:BD54" si="49">G54+1</f>
        <v>702</v>
      </c>
      <c r="I54" s="6">
        <f t="shared" si="49"/>
        <v>703</v>
      </c>
      <c r="J54" s="6">
        <f t="shared" si="49"/>
        <v>704</v>
      </c>
      <c r="K54" s="6">
        <f t="shared" si="49"/>
        <v>705</v>
      </c>
      <c r="L54" s="6">
        <f t="shared" si="49"/>
        <v>706</v>
      </c>
      <c r="M54" s="6">
        <f t="shared" si="49"/>
        <v>707</v>
      </c>
      <c r="N54" s="6">
        <f t="shared" si="49"/>
        <v>708</v>
      </c>
      <c r="O54" s="6">
        <f t="shared" si="49"/>
        <v>709</v>
      </c>
      <c r="P54" s="6">
        <f t="shared" si="49"/>
        <v>710</v>
      </c>
      <c r="Q54" s="6">
        <f t="shared" si="49"/>
        <v>711</v>
      </c>
      <c r="R54" s="6">
        <f t="shared" si="49"/>
        <v>712</v>
      </c>
      <c r="S54" s="6">
        <f t="shared" si="49"/>
        <v>713</v>
      </c>
      <c r="T54" s="6">
        <f t="shared" si="49"/>
        <v>714</v>
      </c>
      <c r="U54" s="6">
        <f t="shared" si="49"/>
        <v>715</v>
      </c>
      <c r="V54" s="6">
        <f t="shared" si="49"/>
        <v>716</v>
      </c>
      <c r="W54" s="6">
        <f t="shared" si="49"/>
        <v>717</v>
      </c>
      <c r="X54" s="6">
        <f t="shared" si="49"/>
        <v>718</v>
      </c>
      <c r="Y54" s="6">
        <f t="shared" si="49"/>
        <v>719</v>
      </c>
      <c r="Z54" s="6">
        <f t="shared" si="49"/>
        <v>720</v>
      </c>
      <c r="AA54" s="6">
        <f t="shared" si="49"/>
        <v>721</v>
      </c>
      <c r="AB54" s="6">
        <f t="shared" si="49"/>
        <v>722</v>
      </c>
      <c r="AC54" s="6">
        <f t="shared" si="49"/>
        <v>723</v>
      </c>
      <c r="AD54" s="6">
        <f t="shared" si="49"/>
        <v>724</v>
      </c>
      <c r="AE54" s="6">
        <f t="shared" si="49"/>
        <v>725</v>
      </c>
      <c r="AF54" s="6">
        <f t="shared" si="49"/>
        <v>726</v>
      </c>
      <c r="AG54" s="6">
        <f t="shared" si="49"/>
        <v>727</v>
      </c>
      <c r="AH54" s="6">
        <f t="shared" si="49"/>
        <v>728</v>
      </c>
      <c r="AI54" s="6">
        <f t="shared" si="49"/>
        <v>729</v>
      </c>
      <c r="AJ54" s="6">
        <f t="shared" si="49"/>
        <v>730</v>
      </c>
      <c r="AK54" s="6">
        <f t="shared" si="49"/>
        <v>731</v>
      </c>
      <c r="AL54" s="6">
        <f t="shared" si="49"/>
        <v>732</v>
      </c>
      <c r="AM54" s="6">
        <f t="shared" si="49"/>
        <v>733</v>
      </c>
      <c r="AN54" s="6">
        <f t="shared" si="49"/>
        <v>734</v>
      </c>
      <c r="AO54" s="6">
        <f t="shared" si="49"/>
        <v>735</v>
      </c>
      <c r="AP54" s="6">
        <f t="shared" si="49"/>
        <v>736</v>
      </c>
      <c r="AQ54" s="6">
        <f t="shared" si="49"/>
        <v>737</v>
      </c>
      <c r="AR54" s="6">
        <f t="shared" si="49"/>
        <v>738</v>
      </c>
      <c r="AS54" s="6">
        <f t="shared" si="49"/>
        <v>739</v>
      </c>
      <c r="AT54" s="6">
        <f t="shared" si="49"/>
        <v>740</v>
      </c>
      <c r="AU54" s="6">
        <f t="shared" si="49"/>
        <v>741</v>
      </c>
      <c r="AV54" s="6">
        <f t="shared" si="49"/>
        <v>742</v>
      </c>
      <c r="AW54" s="6">
        <f t="shared" si="49"/>
        <v>743</v>
      </c>
      <c r="AX54" s="6">
        <f t="shared" si="49"/>
        <v>744</v>
      </c>
      <c r="AY54" s="6">
        <f t="shared" si="49"/>
        <v>745</v>
      </c>
      <c r="AZ54" s="6">
        <f t="shared" si="49"/>
        <v>746</v>
      </c>
      <c r="BA54" s="6">
        <f t="shared" si="49"/>
        <v>747</v>
      </c>
      <c r="BB54" s="6">
        <f t="shared" si="49"/>
        <v>748</v>
      </c>
      <c r="BC54" s="6">
        <f t="shared" si="49"/>
        <v>749</v>
      </c>
      <c r="BD54" s="6">
        <f t="shared" si="49"/>
        <v>750</v>
      </c>
    </row>
    <row r="55" spans="1:56">
      <c r="A55" s="6">
        <v>52</v>
      </c>
      <c r="B55" s="4">
        <v>990128</v>
      </c>
      <c r="C55" s="6" t="s">
        <v>353</v>
      </c>
      <c r="D55" s="6">
        <v>207</v>
      </c>
      <c r="E55" s="6" t="str">
        <f>RIGHT(D55,2)&amp;"级"&amp;VLOOKUP(VALUE(LEFT(D55,1)),{1,"木";2,"铁";3,"石";4,"粮"},2,FALSE)</f>
        <v>07级铁</v>
      </c>
      <c r="F55" s="6">
        <v>50</v>
      </c>
      <c r="G55" s="6">
        <v>751</v>
      </c>
      <c r="H55" s="6">
        <f t="shared" ref="H55:BD55" si="50">G55+1</f>
        <v>752</v>
      </c>
      <c r="I55" s="6">
        <f t="shared" si="50"/>
        <v>753</v>
      </c>
      <c r="J55" s="6">
        <f t="shared" si="50"/>
        <v>754</v>
      </c>
      <c r="K55" s="6">
        <f t="shared" si="50"/>
        <v>755</v>
      </c>
      <c r="L55" s="6">
        <f t="shared" si="50"/>
        <v>756</v>
      </c>
      <c r="M55" s="6">
        <f t="shared" si="50"/>
        <v>757</v>
      </c>
      <c r="N55" s="6">
        <f t="shared" si="50"/>
        <v>758</v>
      </c>
      <c r="O55" s="6">
        <f t="shared" si="50"/>
        <v>759</v>
      </c>
      <c r="P55" s="6">
        <f t="shared" si="50"/>
        <v>760</v>
      </c>
      <c r="Q55" s="6">
        <f t="shared" si="50"/>
        <v>761</v>
      </c>
      <c r="R55" s="6">
        <f t="shared" si="50"/>
        <v>762</v>
      </c>
      <c r="S55" s="6">
        <f t="shared" si="50"/>
        <v>763</v>
      </c>
      <c r="T55" s="6">
        <f t="shared" si="50"/>
        <v>764</v>
      </c>
      <c r="U55" s="6">
        <f t="shared" si="50"/>
        <v>765</v>
      </c>
      <c r="V55" s="6">
        <f t="shared" si="50"/>
        <v>766</v>
      </c>
      <c r="W55" s="6">
        <f t="shared" si="50"/>
        <v>767</v>
      </c>
      <c r="X55" s="6">
        <f t="shared" si="50"/>
        <v>768</v>
      </c>
      <c r="Y55" s="6">
        <f t="shared" si="50"/>
        <v>769</v>
      </c>
      <c r="Z55" s="6">
        <f t="shared" si="50"/>
        <v>770</v>
      </c>
      <c r="AA55" s="6">
        <f t="shared" si="50"/>
        <v>771</v>
      </c>
      <c r="AB55" s="6">
        <f t="shared" si="50"/>
        <v>772</v>
      </c>
      <c r="AC55" s="6">
        <f t="shared" si="50"/>
        <v>773</v>
      </c>
      <c r="AD55" s="6">
        <f t="shared" si="50"/>
        <v>774</v>
      </c>
      <c r="AE55" s="6">
        <f t="shared" si="50"/>
        <v>775</v>
      </c>
      <c r="AF55" s="6">
        <f t="shared" si="50"/>
        <v>776</v>
      </c>
      <c r="AG55" s="6">
        <f t="shared" si="50"/>
        <v>777</v>
      </c>
      <c r="AH55" s="6">
        <f t="shared" si="50"/>
        <v>778</v>
      </c>
      <c r="AI55" s="6">
        <f t="shared" si="50"/>
        <v>779</v>
      </c>
      <c r="AJ55" s="6">
        <f t="shared" si="50"/>
        <v>780</v>
      </c>
      <c r="AK55" s="6">
        <f t="shared" si="50"/>
        <v>781</v>
      </c>
      <c r="AL55" s="6">
        <f t="shared" si="50"/>
        <v>782</v>
      </c>
      <c r="AM55" s="6">
        <f t="shared" si="50"/>
        <v>783</v>
      </c>
      <c r="AN55" s="6">
        <f t="shared" si="50"/>
        <v>784</v>
      </c>
      <c r="AO55" s="6">
        <f t="shared" si="50"/>
        <v>785</v>
      </c>
      <c r="AP55" s="6">
        <f t="shared" si="50"/>
        <v>786</v>
      </c>
      <c r="AQ55" s="6">
        <f t="shared" si="50"/>
        <v>787</v>
      </c>
      <c r="AR55" s="6">
        <f t="shared" si="50"/>
        <v>788</v>
      </c>
      <c r="AS55" s="6">
        <f t="shared" si="50"/>
        <v>789</v>
      </c>
      <c r="AT55" s="6">
        <f t="shared" si="50"/>
        <v>790</v>
      </c>
      <c r="AU55" s="6">
        <f t="shared" si="50"/>
        <v>791</v>
      </c>
      <c r="AV55" s="6">
        <f t="shared" si="50"/>
        <v>792</v>
      </c>
      <c r="AW55" s="6">
        <f t="shared" si="50"/>
        <v>793</v>
      </c>
      <c r="AX55" s="6">
        <f t="shared" si="50"/>
        <v>794</v>
      </c>
      <c r="AY55" s="6">
        <f t="shared" si="50"/>
        <v>795</v>
      </c>
      <c r="AZ55" s="6">
        <f t="shared" si="50"/>
        <v>796</v>
      </c>
      <c r="BA55" s="6">
        <f t="shared" si="50"/>
        <v>797</v>
      </c>
      <c r="BB55" s="6">
        <f t="shared" si="50"/>
        <v>798</v>
      </c>
      <c r="BC55" s="6">
        <f t="shared" si="50"/>
        <v>799</v>
      </c>
      <c r="BD55" s="6">
        <f t="shared" si="50"/>
        <v>800</v>
      </c>
    </row>
    <row r="56" spans="1:56">
      <c r="A56" s="6">
        <v>53</v>
      </c>
      <c r="B56" s="4">
        <v>990128</v>
      </c>
      <c r="C56" s="6" t="s">
        <v>353</v>
      </c>
      <c r="D56" s="6">
        <v>208</v>
      </c>
      <c r="E56" s="6" t="str">
        <f>RIGHT(D56,2)&amp;"级"&amp;VLOOKUP(VALUE(LEFT(D56,1)),{1,"木";2,"铁";3,"石";4,"粮"},2,FALSE)</f>
        <v>08级铁</v>
      </c>
      <c r="F56" s="6">
        <v>50</v>
      </c>
      <c r="G56" s="6">
        <v>801</v>
      </c>
      <c r="H56" s="6">
        <f t="shared" ref="H56:BD56" si="51">G56+1</f>
        <v>802</v>
      </c>
      <c r="I56" s="6">
        <f t="shared" si="51"/>
        <v>803</v>
      </c>
      <c r="J56" s="6">
        <f t="shared" si="51"/>
        <v>804</v>
      </c>
      <c r="K56" s="6">
        <f t="shared" si="51"/>
        <v>805</v>
      </c>
      <c r="L56" s="6">
        <f t="shared" si="51"/>
        <v>806</v>
      </c>
      <c r="M56" s="6">
        <f t="shared" si="51"/>
        <v>807</v>
      </c>
      <c r="N56" s="6">
        <f t="shared" si="51"/>
        <v>808</v>
      </c>
      <c r="O56" s="6">
        <f t="shared" si="51"/>
        <v>809</v>
      </c>
      <c r="P56" s="6">
        <f t="shared" si="51"/>
        <v>810</v>
      </c>
      <c r="Q56" s="6">
        <f t="shared" si="51"/>
        <v>811</v>
      </c>
      <c r="R56" s="6">
        <f t="shared" si="51"/>
        <v>812</v>
      </c>
      <c r="S56" s="6">
        <f t="shared" si="51"/>
        <v>813</v>
      </c>
      <c r="T56" s="6">
        <f t="shared" si="51"/>
        <v>814</v>
      </c>
      <c r="U56" s="6">
        <f t="shared" si="51"/>
        <v>815</v>
      </c>
      <c r="V56" s="6">
        <f t="shared" si="51"/>
        <v>816</v>
      </c>
      <c r="W56" s="6">
        <f t="shared" si="51"/>
        <v>817</v>
      </c>
      <c r="X56" s="6">
        <f t="shared" si="51"/>
        <v>818</v>
      </c>
      <c r="Y56" s="6">
        <f t="shared" si="51"/>
        <v>819</v>
      </c>
      <c r="Z56" s="6">
        <f t="shared" si="51"/>
        <v>820</v>
      </c>
      <c r="AA56" s="6">
        <f t="shared" si="51"/>
        <v>821</v>
      </c>
      <c r="AB56" s="6">
        <f t="shared" si="51"/>
        <v>822</v>
      </c>
      <c r="AC56" s="6">
        <f t="shared" si="51"/>
        <v>823</v>
      </c>
      <c r="AD56" s="6">
        <f t="shared" si="51"/>
        <v>824</v>
      </c>
      <c r="AE56" s="6">
        <f t="shared" si="51"/>
        <v>825</v>
      </c>
      <c r="AF56" s="6">
        <f t="shared" si="51"/>
        <v>826</v>
      </c>
      <c r="AG56" s="6">
        <f t="shared" si="51"/>
        <v>827</v>
      </c>
      <c r="AH56" s="6">
        <f t="shared" si="51"/>
        <v>828</v>
      </c>
      <c r="AI56" s="6">
        <f t="shared" si="51"/>
        <v>829</v>
      </c>
      <c r="AJ56" s="6">
        <f t="shared" si="51"/>
        <v>830</v>
      </c>
      <c r="AK56" s="6">
        <f t="shared" si="51"/>
        <v>831</v>
      </c>
      <c r="AL56" s="6">
        <f t="shared" si="51"/>
        <v>832</v>
      </c>
      <c r="AM56" s="6">
        <f t="shared" si="51"/>
        <v>833</v>
      </c>
      <c r="AN56" s="6">
        <f t="shared" si="51"/>
        <v>834</v>
      </c>
      <c r="AO56" s="6">
        <f t="shared" si="51"/>
        <v>835</v>
      </c>
      <c r="AP56" s="6">
        <f t="shared" si="51"/>
        <v>836</v>
      </c>
      <c r="AQ56" s="6">
        <f t="shared" si="51"/>
        <v>837</v>
      </c>
      <c r="AR56" s="6">
        <f t="shared" si="51"/>
        <v>838</v>
      </c>
      <c r="AS56" s="6">
        <f t="shared" si="51"/>
        <v>839</v>
      </c>
      <c r="AT56" s="6">
        <f t="shared" si="51"/>
        <v>840</v>
      </c>
      <c r="AU56" s="6">
        <f t="shared" si="51"/>
        <v>841</v>
      </c>
      <c r="AV56" s="6">
        <f t="shared" si="51"/>
        <v>842</v>
      </c>
      <c r="AW56" s="6">
        <f t="shared" si="51"/>
        <v>843</v>
      </c>
      <c r="AX56" s="6">
        <f t="shared" si="51"/>
        <v>844</v>
      </c>
      <c r="AY56" s="6">
        <f t="shared" si="51"/>
        <v>845</v>
      </c>
      <c r="AZ56" s="6">
        <f t="shared" si="51"/>
        <v>846</v>
      </c>
      <c r="BA56" s="6">
        <f t="shared" si="51"/>
        <v>847</v>
      </c>
      <c r="BB56" s="6">
        <f t="shared" si="51"/>
        <v>848</v>
      </c>
      <c r="BC56" s="6">
        <f t="shared" si="51"/>
        <v>849</v>
      </c>
      <c r="BD56" s="6">
        <f t="shared" si="51"/>
        <v>850</v>
      </c>
    </row>
    <row r="57" spans="1:56">
      <c r="A57" s="6">
        <v>54</v>
      </c>
      <c r="B57" s="4">
        <v>990128</v>
      </c>
      <c r="C57" s="6" t="s">
        <v>353</v>
      </c>
      <c r="D57" s="6">
        <v>209</v>
      </c>
      <c r="E57" s="6" t="str">
        <f>RIGHT(D57,2)&amp;"级"&amp;VLOOKUP(VALUE(LEFT(D57,1)),{1,"木";2,"铁";3,"石";4,"粮"},2,FALSE)</f>
        <v>09级铁</v>
      </c>
      <c r="F57" s="6">
        <v>50</v>
      </c>
      <c r="G57" s="6">
        <v>851</v>
      </c>
      <c r="H57" s="6">
        <f t="shared" ref="H57:BD57" si="52">G57+1</f>
        <v>852</v>
      </c>
      <c r="I57" s="6">
        <f t="shared" si="52"/>
        <v>853</v>
      </c>
      <c r="J57" s="6">
        <f t="shared" si="52"/>
        <v>854</v>
      </c>
      <c r="K57" s="6">
        <f t="shared" si="52"/>
        <v>855</v>
      </c>
      <c r="L57" s="6">
        <f t="shared" si="52"/>
        <v>856</v>
      </c>
      <c r="M57" s="6">
        <f t="shared" si="52"/>
        <v>857</v>
      </c>
      <c r="N57" s="6">
        <f t="shared" si="52"/>
        <v>858</v>
      </c>
      <c r="O57" s="6">
        <f t="shared" si="52"/>
        <v>859</v>
      </c>
      <c r="P57" s="6">
        <f t="shared" si="52"/>
        <v>860</v>
      </c>
      <c r="Q57" s="6">
        <f t="shared" si="52"/>
        <v>861</v>
      </c>
      <c r="R57" s="6">
        <f t="shared" si="52"/>
        <v>862</v>
      </c>
      <c r="S57" s="6">
        <f t="shared" si="52"/>
        <v>863</v>
      </c>
      <c r="T57" s="6">
        <f t="shared" si="52"/>
        <v>864</v>
      </c>
      <c r="U57" s="6">
        <f t="shared" si="52"/>
        <v>865</v>
      </c>
      <c r="V57" s="6">
        <f t="shared" si="52"/>
        <v>866</v>
      </c>
      <c r="W57" s="6">
        <f t="shared" si="52"/>
        <v>867</v>
      </c>
      <c r="X57" s="6">
        <f t="shared" si="52"/>
        <v>868</v>
      </c>
      <c r="Y57" s="6">
        <f t="shared" si="52"/>
        <v>869</v>
      </c>
      <c r="Z57" s="6">
        <f t="shared" si="52"/>
        <v>870</v>
      </c>
      <c r="AA57" s="6">
        <f t="shared" si="52"/>
        <v>871</v>
      </c>
      <c r="AB57" s="6">
        <f t="shared" si="52"/>
        <v>872</v>
      </c>
      <c r="AC57" s="6">
        <f t="shared" si="52"/>
        <v>873</v>
      </c>
      <c r="AD57" s="6">
        <f t="shared" si="52"/>
        <v>874</v>
      </c>
      <c r="AE57" s="6">
        <f t="shared" si="52"/>
        <v>875</v>
      </c>
      <c r="AF57" s="6">
        <f t="shared" si="52"/>
        <v>876</v>
      </c>
      <c r="AG57" s="6">
        <f t="shared" si="52"/>
        <v>877</v>
      </c>
      <c r="AH57" s="6">
        <f t="shared" si="52"/>
        <v>878</v>
      </c>
      <c r="AI57" s="6">
        <f t="shared" si="52"/>
        <v>879</v>
      </c>
      <c r="AJ57" s="6">
        <f t="shared" si="52"/>
        <v>880</v>
      </c>
      <c r="AK57" s="6">
        <f t="shared" si="52"/>
        <v>881</v>
      </c>
      <c r="AL57" s="6">
        <f t="shared" si="52"/>
        <v>882</v>
      </c>
      <c r="AM57" s="6">
        <f t="shared" si="52"/>
        <v>883</v>
      </c>
      <c r="AN57" s="6">
        <f t="shared" si="52"/>
        <v>884</v>
      </c>
      <c r="AO57" s="6">
        <f t="shared" si="52"/>
        <v>885</v>
      </c>
      <c r="AP57" s="6">
        <f t="shared" si="52"/>
        <v>886</v>
      </c>
      <c r="AQ57" s="6">
        <f t="shared" si="52"/>
        <v>887</v>
      </c>
      <c r="AR57" s="6">
        <f t="shared" si="52"/>
        <v>888</v>
      </c>
      <c r="AS57" s="6">
        <f t="shared" si="52"/>
        <v>889</v>
      </c>
      <c r="AT57" s="6">
        <f t="shared" si="52"/>
        <v>890</v>
      </c>
      <c r="AU57" s="6">
        <f t="shared" si="52"/>
        <v>891</v>
      </c>
      <c r="AV57" s="6">
        <f t="shared" si="52"/>
        <v>892</v>
      </c>
      <c r="AW57" s="6">
        <f t="shared" si="52"/>
        <v>893</v>
      </c>
      <c r="AX57" s="6">
        <f t="shared" si="52"/>
        <v>894</v>
      </c>
      <c r="AY57" s="6">
        <f t="shared" si="52"/>
        <v>895</v>
      </c>
      <c r="AZ57" s="6">
        <f t="shared" si="52"/>
        <v>896</v>
      </c>
      <c r="BA57" s="6">
        <f t="shared" si="52"/>
        <v>897</v>
      </c>
      <c r="BB57" s="6">
        <f t="shared" si="52"/>
        <v>898</v>
      </c>
      <c r="BC57" s="6">
        <f t="shared" si="52"/>
        <v>899</v>
      </c>
      <c r="BD57" s="6">
        <f t="shared" si="52"/>
        <v>900</v>
      </c>
    </row>
    <row r="58" spans="1:56">
      <c r="A58" s="6">
        <v>55</v>
      </c>
      <c r="B58" s="4">
        <v>990128</v>
      </c>
      <c r="C58" s="6" t="s">
        <v>353</v>
      </c>
      <c r="D58" s="6">
        <v>301</v>
      </c>
      <c r="E58" s="6" t="str">
        <f>RIGHT(D58,2)&amp;"级"&amp;VLOOKUP(VALUE(LEFT(D58,1)),{1,"木";2,"铁";3,"石";4,"粮"},2,FALSE)</f>
        <v>01级石</v>
      </c>
      <c r="F58" s="6">
        <v>50</v>
      </c>
      <c r="G58" s="6">
        <v>901</v>
      </c>
      <c r="H58" s="6">
        <f t="shared" ref="H58:BD58" si="53">G58+1</f>
        <v>902</v>
      </c>
      <c r="I58" s="6">
        <f t="shared" si="53"/>
        <v>903</v>
      </c>
      <c r="J58" s="6">
        <f t="shared" si="53"/>
        <v>904</v>
      </c>
      <c r="K58" s="6">
        <f t="shared" si="53"/>
        <v>905</v>
      </c>
      <c r="L58" s="6">
        <f t="shared" si="53"/>
        <v>906</v>
      </c>
      <c r="M58" s="6">
        <f t="shared" si="53"/>
        <v>907</v>
      </c>
      <c r="N58" s="6">
        <f t="shared" si="53"/>
        <v>908</v>
      </c>
      <c r="O58" s="6">
        <f t="shared" si="53"/>
        <v>909</v>
      </c>
      <c r="P58" s="6">
        <f t="shared" si="53"/>
        <v>910</v>
      </c>
      <c r="Q58" s="6">
        <f t="shared" si="53"/>
        <v>911</v>
      </c>
      <c r="R58" s="6">
        <f t="shared" si="53"/>
        <v>912</v>
      </c>
      <c r="S58" s="6">
        <f t="shared" si="53"/>
        <v>913</v>
      </c>
      <c r="T58" s="6">
        <f t="shared" si="53"/>
        <v>914</v>
      </c>
      <c r="U58" s="6">
        <f t="shared" si="53"/>
        <v>915</v>
      </c>
      <c r="V58" s="6">
        <f t="shared" si="53"/>
        <v>916</v>
      </c>
      <c r="W58" s="6">
        <f t="shared" si="53"/>
        <v>917</v>
      </c>
      <c r="X58" s="6">
        <f t="shared" si="53"/>
        <v>918</v>
      </c>
      <c r="Y58" s="6">
        <f t="shared" si="53"/>
        <v>919</v>
      </c>
      <c r="Z58" s="6">
        <f t="shared" si="53"/>
        <v>920</v>
      </c>
      <c r="AA58" s="6">
        <f t="shared" si="53"/>
        <v>921</v>
      </c>
      <c r="AB58" s="6">
        <f t="shared" si="53"/>
        <v>922</v>
      </c>
      <c r="AC58" s="6">
        <f t="shared" si="53"/>
        <v>923</v>
      </c>
      <c r="AD58" s="6">
        <f t="shared" si="53"/>
        <v>924</v>
      </c>
      <c r="AE58" s="6">
        <f t="shared" si="53"/>
        <v>925</v>
      </c>
      <c r="AF58" s="6">
        <f t="shared" si="53"/>
        <v>926</v>
      </c>
      <c r="AG58" s="6">
        <f t="shared" si="53"/>
        <v>927</v>
      </c>
      <c r="AH58" s="6">
        <f t="shared" si="53"/>
        <v>928</v>
      </c>
      <c r="AI58" s="6">
        <f t="shared" si="53"/>
        <v>929</v>
      </c>
      <c r="AJ58" s="6">
        <f t="shared" si="53"/>
        <v>930</v>
      </c>
      <c r="AK58" s="6">
        <f t="shared" si="53"/>
        <v>931</v>
      </c>
      <c r="AL58" s="6">
        <f t="shared" si="53"/>
        <v>932</v>
      </c>
      <c r="AM58" s="6">
        <f t="shared" si="53"/>
        <v>933</v>
      </c>
      <c r="AN58" s="6">
        <f t="shared" si="53"/>
        <v>934</v>
      </c>
      <c r="AO58" s="6">
        <f t="shared" si="53"/>
        <v>935</v>
      </c>
      <c r="AP58" s="6">
        <f t="shared" si="53"/>
        <v>936</v>
      </c>
      <c r="AQ58" s="6">
        <f t="shared" si="53"/>
        <v>937</v>
      </c>
      <c r="AR58" s="6">
        <f t="shared" si="53"/>
        <v>938</v>
      </c>
      <c r="AS58" s="6">
        <f t="shared" si="53"/>
        <v>939</v>
      </c>
      <c r="AT58" s="6">
        <f t="shared" si="53"/>
        <v>940</v>
      </c>
      <c r="AU58" s="6">
        <f t="shared" si="53"/>
        <v>941</v>
      </c>
      <c r="AV58" s="6">
        <f t="shared" si="53"/>
        <v>942</v>
      </c>
      <c r="AW58" s="6">
        <f t="shared" si="53"/>
        <v>943</v>
      </c>
      <c r="AX58" s="6">
        <f t="shared" si="53"/>
        <v>944</v>
      </c>
      <c r="AY58" s="6">
        <f t="shared" si="53"/>
        <v>945</v>
      </c>
      <c r="AZ58" s="6">
        <f t="shared" si="53"/>
        <v>946</v>
      </c>
      <c r="BA58" s="6">
        <f t="shared" si="53"/>
        <v>947</v>
      </c>
      <c r="BB58" s="6">
        <f t="shared" si="53"/>
        <v>948</v>
      </c>
      <c r="BC58" s="6">
        <f t="shared" si="53"/>
        <v>949</v>
      </c>
      <c r="BD58" s="6">
        <f t="shared" si="53"/>
        <v>950</v>
      </c>
    </row>
    <row r="59" spans="1:56">
      <c r="A59" s="6">
        <v>56</v>
      </c>
      <c r="B59" s="4">
        <v>990128</v>
      </c>
      <c r="C59" s="6" t="s">
        <v>353</v>
      </c>
      <c r="D59" s="6">
        <v>302</v>
      </c>
      <c r="E59" s="6" t="str">
        <f>RIGHT(D59,2)&amp;"级"&amp;VLOOKUP(VALUE(LEFT(D59,1)),{1,"木";2,"铁";3,"石";4,"粮"},2,FALSE)</f>
        <v>02级石</v>
      </c>
      <c r="F59" s="6">
        <v>50</v>
      </c>
      <c r="G59" s="6">
        <v>951</v>
      </c>
      <c r="H59" s="6">
        <f t="shared" ref="H59:BD59" si="54">G59+1</f>
        <v>952</v>
      </c>
      <c r="I59" s="6">
        <f t="shared" si="54"/>
        <v>953</v>
      </c>
      <c r="J59" s="6">
        <f t="shared" si="54"/>
        <v>954</v>
      </c>
      <c r="K59" s="6">
        <f t="shared" si="54"/>
        <v>955</v>
      </c>
      <c r="L59" s="6">
        <f t="shared" si="54"/>
        <v>956</v>
      </c>
      <c r="M59" s="6">
        <f t="shared" si="54"/>
        <v>957</v>
      </c>
      <c r="N59" s="6">
        <f t="shared" si="54"/>
        <v>958</v>
      </c>
      <c r="O59" s="6">
        <f t="shared" si="54"/>
        <v>959</v>
      </c>
      <c r="P59" s="6">
        <f t="shared" si="54"/>
        <v>960</v>
      </c>
      <c r="Q59" s="6">
        <f t="shared" si="54"/>
        <v>961</v>
      </c>
      <c r="R59" s="6">
        <f t="shared" si="54"/>
        <v>962</v>
      </c>
      <c r="S59" s="6">
        <f t="shared" si="54"/>
        <v>963</v>
      </c>
      <c r="T59" s="6">
        <f t="shared" si="54"/>
        <v>964</v>
      </c>
      <c r="U59" s="6">
        <f t="shared" si="54"/>
        <v>965</v>
      </c>
      <c r="V59" s="6">
        <f t="shared" si="54"/>
        <v>966</v>
      </c>
      <c r="W59" s="6">
        <f t="shared" si="54"/>
        <v>967</v>
      </c>
      <c r="X59" s="6">
        <f t="shared" si="54"/>
        <v>968</v>
      </c>
      <c r="Y59" s="6">
        <f t="shared" si="54"/>
        <v>969</v>
      </c>
      <c r="Z59" s="6">
        <f t="shared" si="54"/>
        <v>970</v>
      </c>
      <c r="AA59" s="6">
        <f t="shared" si="54"/>
        <v>971</v>
      </c>
      <c r="AB59" s="6">
        <f t="shared" si="54"/>
        <v>972</v>
      </c>
      <c r="AC59" s="6">
        <f t="shared" si="54"/>
        <v>973</v>
      </c>
      <c r="AD59" s="6">
        <f t="shared" si="54"/>
        <v>974</v>
      </c>
      <c r="AE59" s="6">
        <f t="shared" si="54"/>
        <v>975</v>
      </c>
      <c r="AF59" s="6">
        <f t="shared" si="54"/>
        <v>976</v>
      </c>
      <c r="AG59" s="6">
        <f t="shared" si="54"/>
        <v>977</v>
      </c>
      <c r="AH59" s="6">
        <f t="shared" si="54"/>
        <v>978</v>
      </c>
      <c r="AI59" s="6">
        <f t="shared" si="54"/>
        <v>979</v>
      </c>
      <c r="AJ59" s="6">
        <f t="shared" si="54"/>
        <v>980</v>
      </c>
      <c r="AK59" s="6">
        <f t="shared" si="54"/>
        <v>981</v>
      </c>
      <c r="AL59" s="6">
        <f t="shared" si="54"/>
        <v>982</v>
      </c>
      <c r="AM59" s="6">
        <f t="shared" si="54"/>
        <v>983</v>
      </c>
      <c r="AN59" s="6">
        <f t="shared" si="54"/>
        <v>984</v>
      </c>
      <c r="AO59" s="6">
        <f t="shared" si="54"/>
        <v>985</v>
      </c>
      <c r="AP59" s="6">
        <f t="shared" si="54"/>
        <v>986</v>
      </c>
      <c r="AQ59" s="6">
        <f t="shared" si="54"/>
        <v>987</v>
      </c>
      <c r="AR59" s="6">
        <f t="shared" si="54"/>
        <v>988</v>
      </c>
      <c r="AS59" s="6">
        <f t="shared" si="54"/>
        <v>989</v>
      </c>
      <c r="AT59" s="6">
        <f t="shared" si="54"/>
        <v>990</v>
      </c>
      <c r="AU59" s="6">
        <f t="shared" si="54"/>
        <v>991</v>
      </c>
      <c r="AV59" s="6">
        <f t="shared" si="54"/>
        <v>992</v>
      </c>
      <c r="AW59" s="6">
        <f t="shared" si="54"/>
        <v>993</v>
      </c>
      <c r="AX59" s="6">
        <f t="shared" si="54"/>
        <v>994</v>
      </c>
      <c r="AY59" s="6">
        <f t="shared" si="54"/>
        <v>995</v>
      </c>
      <c r="AZ59" s="6">
        <f t="shared" si="54"/>
        <v>996</v>
      </c>
      <c r="BA59" s="6">
        <f t="shared" si="54"/>
        <v>997</v>
      </c>
      <c r="BB59" s="6">
        <f t="shared" si="54"/>
        <v>998</v>
      </c>
      <c r="BC59" s="6">
        <f t="shared" si="54"/>
        <v>999</v>
      </c>
      <c r="BD59" s="6">
        <f t="shared" si="54"/>
        <v>1000</v>
      </c>
    </row>
    <row r="60" spans="1:56">
      <c r="A60" s="6">
        <v>57</v>
      </c>
      <c r="B60" s="4">
        <v>990128</v>
      </c>
      <c r="C60" s="6" t="s">
        <v>353</v>
      </c>
      <c r="D60" s="6">
        <v>303</v>
      </c>
      <c r="E60" s="6" t="str">
        <f>RIGHT(D60,2)&amp;"级"&amp;VLOOKUP(VALUE(LEFT(D60,1)),{1,"木";2,"铁";3,"石";4,"粮"},2,FALSE)</f>
        <v>03级石</v>
      </c>
      <c r="F60" s="6">
        <v>50</v>
      </c>
      <c r="G60" s="6">
        <v>1001</v>
      </c>
      <c r="H60" s="6">
        <f t="shared" ref="H60:BD60" si="55">G60+1</f>
        <v>1002</v>
      </c>
      <c r="I60" s="6">
        <f t="shared" si="55"/>
        <v>1003</v>
      </c>
      <c r="J60" s="6">
        <f t="shared" si="55"/>
        <v>1004</v>
      </c>
      <c r="K60" s="6">
        <f t="shared" si="55"/>
        <v>1005</v>
      </c>
      <c r="L60" s="6">
        <f t="shared" si="55"/>
        <v>1006</v>
      </c>
      <c r="M60" s="6">
        <f t="shared" si="55"/>
        <v>1007</v>
      </c>
      <c r="N60" s="6">
        <f t="shared" si="55"/>
        <v>1008</v>
      </c>
      <c r="O60" s="6">
        <f t="shared" si="55"/>
        <v>1009</v>
      </c>
      <c r="P60" s="6">
        <f t="shared" si="55"/>
        <v>1010</v>
      </c>
      <c r="Q60" s="6">
        <f t="shared" si="55"/>
        <v>1011</v>
      </c>
      <c r="R60" s="6">
        <f t="shared" si="55"/>
        <v>1012</v>
      </c>
      <c r="S60" s="6">
        <f t="shared" si="55"/>
        <v>1013</v>
      </c>
      <c r="T60" s="6">
        <f t="shared" si="55"/>
        <v>1014</v>
      </c>
      <c r="U60" s="6">
        <f t="shared" si="55"/>
        <v>1015</v>
      </c>
      <c r="V60" s="6">
        <f t="shared" si="55"/>
        <v>1016</v>
      </c>
      <c r="W60" s="6">
        <f t="shared" si="55"/>
        <v>1017</v>
      </c>
      <c r="X60" s="6">
        <f t="shared" si="55"/>
        <v>1018</v>
      </c>
      <c r="Y60" s="6">
        <f t="shared" si="55"/>
        <v>1019</v>
      </c>
      <c r="Z60" s="6">
        <f t="shared" si="55"/>
        <v>1020</v>
      </c>
      <c r="AA60" s="6">
        <f t="shared" si="55"/>
        <v>1021</v>
      </c>
      <c r="AB60" s="6">
        <f t="shared" si="55"/>
        <v>1022</v>
      </c>
      <c r="AC60" s="6">
        <f t="shared" si="55"/>
        <v>1023</v>
      </c>
      <c r="AD60" s="6">
        <f t="shared" si="55"/>
        <v>1024</v>
      </c>
      <c r="AE60" s="6">
        <f t="shared" si="55"/>
        <v>1025</v>
      </c>
      <c r="AF60" s="6">
        <f t="shared" si="55"/>
        <v>1026</v>
      </c>
      <c r="AG60" s="6">
        <f t="shared" si="55"/>
        <v>1027</v>
      </c>
      <c r="AH60" s="6">
        <f t="shared" si="55"/>
        <v>1028</v>
      </c>
      <c r="AI60" s="6">
        <f t="shared" si="55"/>
        <v>1029</v>
      </c>
      <c r="AJ60" s="6">
        <f t="shared" si="55"/>
        <v>1030</v>
      </c>
      <c r="AK60" s="6">
        <f t="shared" si="55"/>
        <v>1031</v>
      </c>
      <c r="AL60" s="6">
        <f t="shared" si="55"/>
        <v>1032</v>
      </c>
      <c r="AM60" s="6">
        <f t="shared" si="55"/>
        <v>1033</v>
      </c>
      <c r="AN60" s="6">
        <f t="shared" si="55"/>
        <v>1034</v>
      </c>
      <c r="AO60" s="6">
        <f t="shared" si="55"/>
        <v>1035</v>
      </c>
      <c r="AP60" s="6">
        <f t="shared" si="55"/>
        <v>1036</v>
      </c>
      <c r="AQ60" s="6">
        <f t="shared" si="55"/>
        <v>1037</v>
      </c>
      <c r="AR60" s="6">
        <f t="shared" si="55"/>
        <v>1038</v>
      </c>
      <c r="AS60" s="6">
        <f t="shared" si="55"/>
        <v>1039</v>
      </c>
      <c r="AT60" s="6">
        <f t="shared" si="55"/>
        <v>1040</v>
      </c>
      <c r="AU60" s="6">
        <f t="shared" si="55"/>
        <v>1041</v>
      </c>
      <c r="AV60" s="6">
        <f t="shared" si="55"/>
        <v>1042</v>
      </c>
      <c r="AW60" s="6">
        <f t="shared" si="55"/>
        <v>1043</v>
      </c>
      <c r="AX60" s="6">
        <f t="shared" si="55"/>
        <v>1044</v>
      </c>
      <c r="AY60" s="6">
        <f t="shared" si="55"/>
        <v>1045</v>
      </c>
      <c r="AZ60" s="6">
        <f t="shared" si="55"/>
        <v>1046</v>
      </c>
      <c r="BA60" s="6">
        <f t="shared" si="55"/>
        <v>1047</v>
      </c>
      <c r="BB60" s="6">
        <f t="shared" si="55"/>
        <v>1048</v>
      </c>
      <c r="BC60" s="6">
        <f t="shared" si="55"/>
        <v>1049</v>
      </c>
      <c r="BD60" s="6">
        <f t="shared" si="55"/>
        <v>1050</v>
      </c>
    </row>
    <row r="61" spans="1:56">
      <c r="A61" s="6">
        <v>58</v>
      </c>
      <c r="B61" s="4">
        <v>990128</v>
      </c>
      <c r="C61" s="6" t="s">
        <v>353</v>
      </c>
      <c r="D61" s="6">
        <v>304</v>
      </c>
      <c r="E61" s="6" t="str">
        <f>RIGHT(D61,2)&amp;"级"&amp;VLOOKUP(VALUE(LEFT(D61,1)),{1,"木";2,"铁";3,"石";4,"粮"},2,FALSE)</f>
        <v>04级石</v>
      </c>
      <c r="F61" s="6">
        <v>50</v>
      </c>
      <c r="G61" s="6">
        <v>1051</v>
      </c>
      <c r="H61" s="6">
        <f t="shared" ref="H61:BD61" si="56">G61+1</f>
        <v>1052</v>
      </c>
      <c r="I61" s="6">
        <f t="shared" si="56"/>
        <v>1053</v>
      </c>
      <c r="J61" s="6">
        <f t="shared" si="56"/>
        <v>1054</v>
      </c>
      <c r="K61" s="6">
        <f t="shared" si="56"/>
        <v>1055</v>
      </c>
      <c r="L61" s="6">
        <f t="shared" si="56"/>
        <v>1056</v>
      </c>
      <c r="M61" s="6">
        <f t="shared" si="56"/>
        <v>1057</v>
      </c>
      <c r="N61" s="6">
        <f t="shared" si="56"/>
        <v>1058</v>
      </c>
      <c r="O61" s="6">
        <f t="shared" si="56"/>
        <v>1059</v>
      </c>
      <c r="P61" s="6">
        <f t="shared" si="56"/>
        <v>1060</v>
      </c>
      <c r="Q61" s="6">
        <f t="shared" si="56"/>
        <v>1061</v>
      </c>
      <c r="R61" s="6">
        <f t="shared" si="56"/>
        <v>1062</v>
      </c>
      <c r="S61" s="6">
        <f t="shared" si="56"/>
        <v>1063</v>
      </c>
      <c r="T61" s="6">
        <f t="shared" si="56"/>
        <v>1064</v>
      </c>
      <c r="U61" s="6">
        <f t="shared" si="56"/>
        <v>1065</v>
      </c>
      <c r="V61" s="6">
        <f t="shared" si="56"/>
        <v>1066</v>
      </c>
      <c r="W61" s="6">
        <f t="shared" si="56"/>
        <v>1067</v>
      </c>
      <c r="X61" s="6">
        <f t="shared" si="56"/>
        <v>1068</v>
      </c>
      <c r="Y61" s="6">
        <f t="shared" si="56"/>
        <v>1069</v>
      </c>
      <c r="Z61" s="6">
        <f t="shared" si="56"/>
        <v>1070</v>
      </c>
      <c r="AA61" s="6">
        <f t="shared" si="56"/>
        <v>1071</v>
      </c>
      <c r="AB61" s="6">
        <f t="shared" si="56"/>
        <v>1072</v>
      </c>
      <c r="AC61" s="6">
        <f t="shared" si="56"/>
        <v>1073</v>
      </c>
      <c r="AD61" s="6">
        <f t="shared" si="56"/>
        <v>1074</v>
      </c>
      <c r="AE61" s="6">
        <f t="shared" si="56"/>
        <v>1075</v>
      </c>
      <c r="AF61" s="6">
        <f t="shared" si="56"/>
        <v>1076</v>
      </c>
      <c r="AG61" s="6">
        <f t="shared" si="56"/>
        <v>1077</v>
      </c>
      <c r="AH61" s="6">
        <f t="shared" si="56"/>
        <v>1078</v>
      </c>
      <c r="AI61" s="6">
        <f t="shared" si="56"/>
        <v>1079</v>
      </c>
      <c r="AJ61" s="6">
        <f t="shared" si="56"/>
        <v>1080</v>
      </c>
      <c r="AK61" s="6">
        <f t="shared" si="56"/>
        <v>1081</v>
      </c>
      <c r="AL61" s="6">
        <f t="shared" si="56"/>
        <v>1082</v>
      </c>
      <c r="AM61" s="6">
        <f t="shared" si="56"/>
        <v>1083</v>
      </c>
      <c r="AN61" s="6">
        <f t="shared" si="56"/>
        <v>1084</v>
      </c>
      <c r="AO61" s="6">
        <f t="shared" si="56"/>
        <v>1085</v>
      </c>
      <c r="AP61" s="6">
        <f t="shared" si="56"/>
        <v>1086</v>
      </c>
      <c r="AQ61" s="6">
        <f t="shared" si="56"/>
        <v>1087</v>
      </c>
      <c r="AR61" s="6">
        <f t="shared" si="56"/>
        <v>1088</v>
      </c>
      <c r="AS61" s="6">
        <f t="shared" si="56"/>
        <v>1089</v>
      </c>
      <c r="AT61" s="6">
        <f t="shared" si="56"/>
        <v>1090</v>
      </c>
      <c r="AU61" s="6">
        <f t="shared" si="56"/>
        <v>1091</v>
      </c>
      <c r="AV61" s="6">
        <f t="shared" si="56"/>
        <v>1092</v>
      </c>
      <c r="AW61" s="6">
        <f t="shared" si="56"/>
        <v>1093</v>
      </c>
      <c r="AX61" s="6">
        <f t="shared" si="56"/>
        <v>1094</v>
      </c>
      <c r="AY61" s="6">
        <f t="shared" si="56"/>
        <v>1095</v>
      </c>
      <c r="AZ61" s="6">
        <f t="shared" si="56"/>
        <v>1096</v>
      </c>
      <c r="BA61" s="6">
        <f t="shared" si="56"/>
        <v>1097</v>
      </c>
      <c r="BB61" s="6">
        <f t="shared" si="56"/>
        <v>1098</v>
      </c>
      <c r="BC61" s="6">
        <f t="shared" si="56"/>
        <v>1099</v>
      </c>
      <c r="BD61" s="6">
        <f t="shared" si="56"/>
        <v>1100</v>
      </c>
    </row>
    <row r="62" spans="1:56">
      <c r="A62" s="6">
        <v>59</v>
      </c>
      <c r="B62" s="4">
        <v>990128</v>
      </c>
      <c r="C62" s="6" t="s">
        <v>353</v>
      </c>
      <c r="D62" s="6">
        <v>305</v>
      </c>
      <c r="E62" s="6" t="str">
        <f>RIGHT(D62,2)&amp;"级"&amp;VLOOKUP(VALUE(LEFT(D62,1)),{1,"木";2,"铁";3,"石";4,"粮"},2,FALSE)</f>
        <v>05级石</v>
      </c>
      <c r="F62" s="6">
        <v>50</v>
      </c>
      <c r="G62" s="6">
        <v>1101</v>
      </c>
      <c r="H62" s="6">
        <f t="shared" ref="H62:BD62" si="57">G62+1</f>
        <v>1102</v>
      </c>
      <c r="I62" s="6">
        <f t="shared" si="57"/>
        <v>1103</v>
      </c>
      <c r="J62" s="6">
        <f t="shared" si="57"/>
        <v>1104</v>
      </c>
      <c r="K62" s="6">
        <f t="shared" si="57"/>
        <v>1105</v>
      </c>
      <c r="L62" s="6">
        <f t="shared" si="57"/>
        <v>1106</v>
      </c>
      <c r="M62" s="6">
        <f t="shared" si="57"/>
        <v>1107</v>
      </c>
      <c r="N62" s="6">
        <f t="shared" si="57"/>
        <v>1108</v>
      </c>
      <c r="O62" s="6">
        <f t="shared" si="57"/>
        <v>1109</v>
      </c>
      <c r="P62" s="6">
        <f t="shared" si="57"/>
        <v>1110</v>
      </c>
      <c r="Q62" s="6">
        <f t="shared" si="57"/>
        <v>1111</v>
      </c>
      <c r="R62" s="6">
        <f t="shared" si="57"/>
        <v>1112</v>
      </c>
      <c r="S62" s="6">
        <f t="shared" si="57"/>
        <v>1113</v>
      </c>
      <c r="T62" s="6">
        <f t="shared" si="57"/>
        <v>1114</v>
      </c>
      <c r="U62" s="6">
        <f t="shared" si="57"/>
        <v>1115</v>
      </c>
      <c r="V62" s="6">
        <f t="shared" si="57"/>
        <v>1116</v>
      </c>
      <c r="W62" s="6">
        <f t="shared" si="57"/>
        <v>1117</v>
      </c>
      <c r="X62" s="6">
        <f t="shared" si="57"/>
        <v>1118</v>
      </c>
      <c r="Y62" s="6">
        <f t="shared" si="57"/>
        <v>1119</v>
      </c>
      <c r="Z62" s="6">
        <f t="shared" si="57"/>
        <v>1120</v>
      </c>
      <c r="AA62" s="6">
        <f t="shared" si="57"/>
        <v>1121</v>
      </c>
      <c r="AB62" s="6">
        <f t="shared" si="57"/>
        <v>1122</v>
      </c>
      <c r="AC62" s="6">
        <f t="shared" si="57"/>
        <v>1123</v>
      </c>
      <c r="AD62" s="6">
        <f t="shared" si="57"/>
        <v>1124</v>
      </c>
      <c r="AE62" s="6">
        <f t="shared" si="57"/>
        <v>1125</v>
      </c>
      <c r="AF62" s="6">
        <f t="shared" si="57"/>
        <v>1126</v>
      </c>
      <c r="AG62" s="6">
        <f t="shared" si="57"/>
        <v>1127</v>
      </c>
      <c r="AH62" s="6">
        <f t="shared" si="57"/>
        <v>1128</v>
      </c>
      <c r="AI62" s="6">
        <f t="shared" si="57"/>
        <v>1129</v>
      </c>
      <c r="AJ62" s="6">
        <f t="shared" si="57"/>
        <v>1130</v>
      </c>
      <c r="AK62" s="6">
        <f t="shared" si="57"/>
        <v>1131</v>
      </c>
      <c r="AL62" s="6">
        <f t="shared" si="57"/>
        <v>1132</v>
      </c>
      <c r="AM62" s="6">
        <f t="shared" si="57"/>
        <v>1133</v>
      </c>
      <c r="AN62" s="6">
        <f t="shared" si="57"/>
        <v>1134</v>
      </c>
      <c r="AO62" s="6">
        <f t="shared" si="57"/>
        <v>1135</v>
      </c>
      <c r="AP62" s="6">
        <f t="shared" si="57"/>
        <v>1136</v>
      </c>
      <c r="AQ62" s="6">
        <f t="shared" si="57"/>
        <v>1137</v>
      </c>
      <c r="AR62" s="6">
        <f t="shared" si="57"/>
        <v>1138</v>
      </c>
      <c r="AS62" s="6">
        <f t="shared" si="57"/>
        <v>1139</v>
      </c>
      <c r="AT62" s="6">
        <f t="shared" si="57"/>
        <v>1140</v>
      </c>
      <c r="AU62" s="6">
        <f t="shared" si="57"/>
        <v>1141</v>
      </c>
      <c r="AV62" s="6">
        <f t="shared" si="57"/>
        <v>1142</v>
      </c>
      <c r="AW62" s="6">
        <f t="shared" si="57"/>
        <v>1143</v>
      </c>
      <c r="AX62" s="6">
        <f t="shared" si="57"/>
        <v>1144</v>
      </c>
      <c r="AY62" s="6">
        <f t="shared" si="57"/>
        <v>1145</v>
      </c>
      <c r="AZ62" s="6">
        <f t="shared" si="57"/>
        <v>1146</v>
      </c>
      <c r="BA62" s="6">
        <f t="shared" si="57"/>
        <v>1147</v>
      </c>
      <c r="BB62" s="6">
        <f t="shared" si="57"/>
        <v>1148</v>
      </c>
      <c r="BC62" s="6">
        <f t="shared" si="57"/>
        <v>1149</v>
      </c>
      <c r="BD62" s="6">
        <f t="shared" si="57"/>
        <v>1150</v>
      </c>
    </row>
    <row r="63" spans="1:56">
      <c r="A63" s="6">
        <v>60</v>
      </c>
      <c r="B63" s="4">
        <v>990128</v>
      </c>
      <c r="C63" s="6" t="s">
        <v>353</v>
      </c>
      <c r="D63" s="6">
        <v>306</v>
      </c>
      <c r="E63" s="6" t="str">
        <f>RIGHT(D63,2)&amp;"级"&amp;VLOOKUP(VALUE(LEFT(D63,1)),{1,"木";2,"铁";3,"石";4,"粮"},2,FALSE)</f>
        <v>06级石</v>
      </c>
      <c r="F63" s="6">
        <v>50</v>
      </c>
      <c r="G63" s="6">
        <v>1151</v>
      </c>
      <c r="H63" s="6">
        <f t="shared" ref="H63:BD63" si="58">G63+1</f>
        <v>1152</v>
      </c>
      <c r="I63" s="6">
        <f t="shared" si="58"/>
        <v>1153</v>
      </c>
      <c r="J63" s="6">
        <f t="shared" si="58"/>
        <v>1154</v>
      </c>
      <c r="K63" s="6">
        <f t="shared" si="58"/>
        <v>1155</v>
      </c>
      <c r="L63" s="6">
        <f t="shared" si="58"/>
        <v>1156</v>
      </c>
      <c r="M63" s="6">
        <f t="shared" si="58"/>
        <v>1157</v>
      </c>
      <c r="N63" s="6">
        <f t="shared" si="58"/>
        <v>1158</v>
      </c>
      <c r="O63" s="6">
        <f t="shared" si="58"/>
        <v>1159</v>
      </c>
      <c r="P63" s="6">
        <f t="shared" si="58"/>
        <v>1160</v>
      </c>
      <c r="Q63" s="6">
        <f t="shared" si="58"/>
        <v>1161</v>
      </c>
      <c r="R63" s="6">
        <f t="shared" si="58"/>
        <v>1162</v>
      </c>
      <c r="S63" s="6">
        <f t="shared" si="58"/>
        <v>1163</v>
      </c>
      <c r="T63" s="6">
        <f t="shared" si="58"/>
        <v>1164</v>
      </c>
      <c r="U63" s="6">
        <f t="shared" si="58"/>
        <v>1165</v>
      </c>
      <c r="V63" s="6">
        <f t="shared" si="58"/>
        <v>1166</v>
      </c>
      <c r="W63" s="6">
        <f t="shared" si="58"/>
        <v>1167</v>
      </c>
      <c r="X63" s="6">
        <f t="shared" si="58"/>
        <v>1168</v>
      </c>
      <c r="Y63" s="6">
        <f t="shared" si="58"/>
        <v>1169</v>
      </c>
      <c r="Z63" s="6">
        <f t="shared" si="58"/>
        <v>1170</v>
      </c>
      <c r="AA63" s="6">
        <f t="shared" si="58"/>
        <v>1171</v>
      </c>
      <c r="AB63" s="6">
        <f t="shared" si="58"/>
        <v>1172</v>
      </c>
      <c r="AC63" s="6">
        <f t="shared" si="58"/>
        <v>1173</v>
      </c>
      <c r="AD63" s="6">
        <f t="shared" si="58"/>
        <v>1174</v>
      </c>
      <c r="AE63" s="6">
        <f t="shared" si="58"/>
        <v>1175</v>
      </c>
      <c r="AF63" s="6">
        <f t="shared" si="58"/>
        <v>1176</v>
      </c>
      <c r="AG63" s="6">
        <f t="shared" si="58"/>
        <v>1177</v>
      </c>
      <c r="AH63" s="6">
        <f t="shared" si="58"/>
        <v>1178</v>
      </c>
      <c r="AI63" s="6">
        <f t="shared" si="58"/>
        <v>1179</v>
      </c>
      <c r="AJ63" s="6">
        <f t="shared" si="58"/>
        <v>1180</v>
      </c>
      <c r="AK63" s="6">
        <f t="shared" si="58"/>
        <v>1181</v>
      </c>
      <c r="AL63" s="6">
        <f t="shared" si="58"/>
        <v>1182</v>
      </c>
      <c r="AM63" s="6">
        <f t="shared" si="58"/>
        <v>1183</v>
      </c>
      <c r="AN63" s="6">
        <f t="shared" si="58"/>
        <v>1184</v>
      </c>
      <c r="AO63" s="6">
        <f t="shared" si="58"/>
        <v>1185</v>
      </c>
      <c r="AP63" s="6">
        <f t="shared" si="58"/>
        <v>1186</v>
      </c>
      <c r="AQ63" s="6">
        <f t="shared" si="58"/>
        <v>1187</v>
      </c>
      <c r="AR63" s="6">
        <f t="shared" si="58"/>
        <v>1188</v>
      </c>
      <c r="AS63" s="6">
        <f t="shared" si="58"/>
        <v>1189</v>
      </c>
      <c r="AT63" s="6">
        <f t="shared" si="58"/>
        <v>1190</v>
      </c>
      <c r="AU63" s="6">
        <f t="shared" si="58"/>
        <v>1191</v>
      </c>
      <c r="AV63" s="6">
        <f t="shared" si="58"/>
        <v>1192</v>
      </c>
      <c r="AW63" s="6">
        <f t="shared" si="58"/>
        <v>1193</v>
      </c>
      <c r="AX63" s="6">
        <f t="shared" si="58"/>
        <v>1194</v>
      </c>
      <c r="AY63" s="6">
        <f t="shared" si="58"/>
        <v>1195</v>
      </c>
      <c r="AZ63" s="6">
        <f t="shared" si="58"/>
        <v>1196</v>
      </c>
      <c r="BA63" s="6">
        <f t="shared" si="58"/>
        <v>1197</v>
      </c>
      <c r="BB63" s="6">
        <f t="shared" si="58"/>
        <v>1198</v>
      </c>
      <c r="BC63" s="6">
        <f t="shared" si="58"/>
        <v>1199</v>
      </c>
      <c r="BD63" s="6">
        <f t="shared" si="58"/>
        <v>1200</v>
      </c>
    </row>
    <row r="64" spans="1:56">
      <c r="A64" s="6">
        <v>61</v>
      </c>
      <c r="B64" s="4">
        <v>990128</v>
      </c>
      <c r="C64" s="6" t="s">
        <v>353</v>
      </c>
      <c r="D64" s="6">
        <v>307</v>
      </c>
      <c r="E64" s="6" t="str">
        <f>RIGHT(D64,2)&amp;"级"&amp;VLOOKUP(VALUE(LEFT(D64,1)),{1,"木";2,"铁";3,"石";4,"粮"},2,FALSE)</f>
        <v>07级石</v>
      </c>
      <c r="F64" s="6">
        <v>50</v>
      </c>
      <c r="G64" s="6">
        <v>1201</v>
      </c>
      <c r="H64" s="6">
        <f t="shared" ref="H64:BD64" si="59">G64+1</f>
        <v>1202</v>
      </c>
      <c r="I64" s="6">
        <f t="shared" si="59"/>
        <v>1203</v>
      </c>
      <c r="J64" s="6">
        <f t="shared" si="59"/>
        <v>1204</v>
      </c>
      <c r="K64" s="6">
        <f t="shared" si="59"/>
        <v>1205</v>
      </c>
      <c r="L64" s="6">
        <f t="shared" si="59"/>
        <v>1206</v>
      </c>
      <c r="M64" s="6">
        <f t="shared" si="59"/>
        <v>1207</v>
      </c>
      <c r="N64" s="6">
        <f t="shared" si="59"/>
        <v>1208</v>
      </c>
      <c r="O64" s="6">
        <f t="shared" si="59"/>
        <v>1209</v>
      </c>
      <c r="P64" s="6">
        <f t="shared" si="59"/>
        <v>1210</v>
      </c>
      <c r="Q64" s="6">
        <f t="shared" si="59"/>
        <v>1211</v>
      </c>
      <c r="R64" s="6">
        <f t="shared" si="59"/>
        <v>1212</v>
      </c>
      <c r="S64" s="6">
        <f t="shared" si="59"/>
        <v>1213</v>
      </c>
      <c r="T64" s="6">
        <f t="shared" si="59"/>
        <v>1214</v>
      </c>
      <c r="U64" s="6">
        <f t="shared" si="59"/>
        <v>1215</v>
      </c>
      <c r="V64" s="6">
        <f t="shared" si="59"/>
        <v>1216</v>
      </c>
      <c r="W64" s="6">
        <f t="shared" si="59"/>
        <v>1217</v>
      </c>
      <c r="X64" s="6">
        <f t="shared" si="59"/>
        <v>1218</v>
      </c>
      <c r="Y64" s="6">
        <f t="shared" si="59"/>
        <v>1219</v>
      </c>
      <c r="Z64" s="6">
        <f t="shared" si="59"/>
        <v>1220</v>
      </c>
      <c r="AA64" s="6">
        <f t="shared" si="59"/>
        <v>1221</v>
      </c>
      <c r="AB64" s="6">
        <f t="shared" si="59"/>
        <v>1222</v>
      </c>
      <c r="AC64" s="6">
        <f t="shared" si="59"/>
        <v>1223</v>
      </c>
      <c r="AD64" s="6">
        <f t="shared" si="59"/>
        <v>1224</v>
      </c>
      <c r="AE64" s="6">
        <f t="shared" si="59"/>
        <v>1225</v>
      </c>
      <c r="AF64" s="6">
        <f t="shared" si="59"/>
        <v>1226</v>
      </c>
      <c r="AG64" s="6">
        <f t="shared" si="59"/>
        <v>1227</v>
      </c>
      <c r="AH64" s="6">
        <f t="shared" si="59"/>
        <v>1228</v>
      </c>
      <c r="AI64" s="6">
        <f t="shared" si="59"/>
        <v>1229</v>
      </c>
      <c r="AJ64" s="6">
        <f t="shared" si="59"/>
        <v>1230</v>
      </c>
      <c r="AK64" s="6">
        <f t="shared" si="59"/>
        <v>1231</v>
      </c>
      <c r="AL64" s="6">
        <f t="shared" si="59"/>
        <v>1232</v>
      </c>
      <c r="AM64" s="6">
        <f t="shared" si="59"/>
        <v>1233</v>
      </c>
      <c r="AN64" s="6">
        <f t="shared" si="59"/>
        <v>1234</v>
      </c>
      <c r="AO64" s="6">
        <f t="shared" si="59"/>
        <v>1235</v>
      </c>
      <c r="AP64" s="6">
        <f t="shared" si="59"/>
        <v>1236</v>
      </c>
      <c r="AQ64" s="6">
        <f t="shared" si="59"/>
        <v>1237</v>
      </c>
      <c r="AR64" s="6">
        <f t="shared" si="59"/>
        <v>1238</v>
      </c>
      <c r="AS64" s="6">
        <f t="shared" si="59"/>
        <v>1239</v>
      </c>
      <c r="AT64" s="6">
        <f t="shared" si="59"/>
        <v>1240</v>
      </c>
      <c r="AU64" s="6">
        <f t="shared" si="59"/>
        <v>1241</v>
      </c>
      <c r="AV64" s="6">
        <f t="shared" si="59"/>
        <v>1242</v>
      </c>
      <c r="AW64" s="6">
        <f t="shared" si="59"/>
        <v>1243</v>
      </c>
      <c r="AX64" s="6">
        <f t="shared" si="59"/>
        <v>1244</v>
      </c>
      <c r="AY64" s="6">
        <f t="shared" si="59"/>
        <v>1245</v>
      </c>
      <c r="AZ64" s="6">
        <f t="shared" si="59"/>
        <v>1246</v>
      </c>
      <c r="BA64" s="6">
        <f t="shared" si="59"/>
        <v>1247</v>
      </c>
      <c r="BB64" s="6">
        <f t="shared" si="59"/>
        <v>1248</v>
      </c>
      <c r="BC64" s="6">
        <f t="shared" si="59"/>
        <v>1249</v>
      </c>
      <c r="BD64" s="6">
        <f t="shared" si="59"/>
        <v>1250</v>
      </c>
    </row>
    <row r="65" spans="1:56">
      <c r="A65" s="6">
        <v>62</v>
      </c>
      <c r="B65" s="4">
        <v>990128</v>
      </c>
      <c r="C65" s="6" t="s">
        <v>353</v>
      </c>
      <c r="D65" s="6">
        <v>308</v>
      </c>
      <c r="E65" s="6" t="str">
        <f>RIGHT(D65,2)&amp;"级"&amp;VLOOKUP(VALUE(LEFT(D65,1)),{1,"木";2,"铁";3,"石";4,"粮"},2,FALSE)</f>
        <v>08级石</v>
      </c>
      <c r="F65" s="6">
        <v>50</v>
      </c>
      <c r="G65" s="6">
        <v>1251</v>
      </c>
      <c r="H65" s="6">
        <f t="shared" ref="H65:BD65" si="60">G65+1</f>
        <v>1252</v>
      </c>
      <c r="I65" s="6">
        <f t="shared" si="60"/>
        <v>1253</v>
      </c>
      <c r="J65" s="6">
        <f t="shared" si="60"/>
        <v>1254</v>
      </c>
      <c r="K65" s="6">
        <f t="shared" si="60"/>
        <v>1255</v>
      </c>
      <c r="L65" s="6">
        <f t="shared" si="60"/>
        <v>1256</v>
      </c>
      <c r="M65" s="6">
        <f t="shared" si="60"/>
        <v>1257</v>
      </c>
      <c r="N65" s="6">
        <f t="shared" si="60"/>
        <v>1258</v>
      </c>
      <c r="O65" s="6">
        <f t="shared" si="60"/>
        <v>1259</v>
      </c>
      <c r="P65" s="6">
        <f t="shared" si="60"/>
        <v>1260</v>
      </c>
      <c r="Q65" s="6">
        <f t="shared" si="60"/>
        <v>1261</v>
      </c>
      <c r="R65" s="6">
        <f t="shared" si="60"/>
        <v>1262</v>
      </c>
      <c r="S65" s="6">
        <f t="shared" si="60"/>
        <v>1263</v>
      </c>
      <c r="T65" s="6">
        <f t="shared" si="60"/>
        <v>1264</v>
      </c>
      <c r="U65" s="6">
        <f t="shared" si="60"/>
        <v>1265</v>
      </c>
      <c r="V65" s="6">
        <f t="shared" si="60"/>
        <v>1266</v>
      </c>
      <c r="W65" s="6">
        <f t="shared" si="60"/>
        <v>1267</v>
      </c>
      <c r="X65" s="6">
        <f t="shared" si="60"/>
        <v>1268</v>
      </c>
      <c r="Y65" s="6">
        <f t="shared" si="60"/>
        <v>1269</v>
      </c>
      <c r="Z65" s="6">
        <f t="shared" si="60"/>
        <v>1270</v>
      </c>
      <c r="AA65" s="6">
        <f t="shared" si="60"/>
        <v>1271</v>
      </c>
      <c r="AB65" s="6">
        <f t="shared" si="60"/>
        <v>1272</v>
      </c>
      <c r="AC65" s="6">
        <f t="shared" si="60"/>
        <v>1273</v>
      </c>
      <c r="AD65" s="6">
        <f t="shared" si="60"/>
        <v>1274</v>
      </c>
      <c r="AE65" s="6">
        <f t="shared" si="60"/>
        <v>1275</v>
      </c>
      <c r="AF65" s="6">
        <f t="shared" si="60"/>
        <v>1276</v>
      </c>
      <c r="AG65" s="6">
        <f t="shared" si="60"/>
        <v>1277</v>
      </c>
      <c r="AH65" s="6">
        <f t="shared" si="60"/>
        <v>1278</v>
      </c>
      <c r="AI65" s="6">
        <f t="shared" si="60"/>
        <v>1279</v>
      </c>
      <c r="AJ65" s="6">
        <f t="shared" si="60"/>
        <v>1280</v>
      </c>
      <c r="AK65" s="6">
        <f t="shared" si="60"/>
        <v>1281</v>
      </c>
      <c r="AL65" s="6">
        <f t="shared" si="60"/>
        <v>1282</v>
      </c>
      <c r="AM65" s="6">
        <f t="shared" si="60"/>
        <v>1283</v>
      </c>
      <c r="AN65" s="6">
        <f t="shared" si="60"/>
        <v>1284</v>
      </c>
      <c r="AO65" s="6">
        <f t="shared" si="60"/>
        <v>1285</v>
      </c>
      <c r="AP65" s="6">
        <f t="shared" si="60"/>
        <v>1286</v>
      </c>
      <c r="AQ65" s="6">
        <f t="shared" si="60"/>
        <v>1287</v>
      </c>
      <c r="AR65" s="6">
        <f t="shared" si="60"/>
        <v>1288</v>
      </c>
      <c r="AS65" s="6">
        <f t="shared" si="60"/>
        <v>1289</v>
      </c>
      <c r="AT65" s="6">
        <f t="shared" si="60"/>
        <v>1290</v>
      </c>
      <c r="AU65" s="6">
        <f t="shared" si="60"/>
        <v>1291</v>
      </c>
      <c r="AV65" s="6">
        <f t="shared" si="60"/>
        <v>1292</v>
      </c>
      <c r="AW65" s="6">
        <f t="shared" si="60"/>
        <v>1293</v>
      </c>
      <c r="AX65" s="6">
        <f t="shared" si="60"/>
        <v>1294</v>
      </c>
      <c r="AY65" s="6">
        <f t="shared" si="60"/>
        <v>1295</v>
      </c>
      <c r="AZ65" s="6">
        <f t="shared" si="60"/>
        <v>1296</v>
      </c>
      <c r="BA65" s="6">
        <f t="shared" si="60"/>
        <v>1297</v>
      </c>
      <c r="BB65" s="6">
        <f t="shared" si="60"/>
        <v>1298</v>
      </c>
      <c r="BC65" s="6">
        <f t="shared" si="60"/>
        <v>1299</v>
      </c>
      <c r="BD65" s="6">
        <f t="shared" si="60"/>
        <v>1300</v>
      </c>
    </row>
    <row r="66" spans="1:56">
      <c r="A66" s="6">
        <v>63</v>
      </c>
      <c r="B66" s="4">
        <v>990128</v>
      </c>
      <c r="C66" s="6" t="s">
        <v>353</v>
      </c>
      <c r="D66" s="6">
        <v>309</v>
      </c>
      <c r="E66" s="6" t="str">
        <f>RIGHT(D66,2)&amp;"级"&amp;VLOOKUP(VALUE(LEFT(D66,1)),{1,"木";2,"铁";3,"石";4,"粮"},2,FALSE)</f>
        <v>09级石</v>
      </c>
      <c r="F66" s="6">
        <v>50</v>
      </c>
      <c r="G66" s="6">
        <v>1301</v>
      </c>
      <c r="H66" s="6">
        <f t="shared" ref="H66:BD66" si="61">G66+1</f>
        <v>1302</v>
      </c>
      <c r="I66" s="6">
        <f t="shared" si="61"/>
        <v>1303</v>
      </c>
      <c r="J66" s="6">
        <f t="shared" si="61"/>
        <v>1304</v>
      </c>
      <c r="K66" s="6">
        <f t="shared" si="61"/>
        <v>1305</v>
      </c>
      <c r="L66" s="6">
        <f t="shared" si="61"/>
        <v>1306</v>
      </c>
      <c r="M66" s="6">
        <f t="shared" si="61"/>
        <v>1307</v>
      </c>
      <c r="N66" s="6">
        <f t="shared" si="61"/>
        <v>1308</v>
      </c>
      <c r="O66" s="6">
        <f t="shared" si="61"/>
        <v>1309</v>
      </c>
      <c r="P66" s="6">
        <f t="shared" si="61"/>
        <v>1310</v>
      </c>
      <c r="Q66" s="6">
        <f t="shared" si="61"/>
        <v>1311</v>
      </c>
      <c r="R66" s="6">
        <f t="shared" si="61"/>
        <v>1312</v>
      </c>
      <c r="S66" s="6">
        <f t="shared" si="61"/>
        <v>1313</v>
      </c>
      <c r="T66" s="6">
        <f t="shared" si="61"/>
        <v>1314</v>
      </c>
      <c r="U66" s="6">
        <f t="shared" si="61"/>
        <v>1315</v>
      </c>
      <c r="V66" s="6">
        <f t="shared" si="61"/>
        <v>1316</v>
      </c>
      <c r="W66" s="6">
        <f t="shared" si="61"/>
        <v>1317</v>
      </c>
      <c r="X66" s="6">
        <f t="shared" si="61"/>
        <v>1318</v>
      </c>
      <c r="Y66" s="6">
        <f t="shared" si="61"/>
        <v>1319</v>
      </c>
      <c r="Z66" s="6">
        <f t="shared" si="61"/>
        <v>1320</v>
      </c>
      <c r="AA66" s="6">
        <f t="shared" si="61"/>
        <v>1321</v>
      </c>
      <c r="AB66" s="6">
        <f t="shared" si="61"/>
        <v>1322</v>
      </c>
      <c r="AC66" s="6">
        <f t="shared" si="61"/>
        <v>1323</v>
      </c>
      <c r="AD66" s="6">
        <f t="shared" si="61"/>
        <v>1324</v>
      </c>
      <c r="AE66" s="6">
        <f t="shared" si="61"/>
        <v>1325</v>
      </c>
      <c r="AF66" s="6">
        <f t="shared" si="61"/>
        <v>1326</v>
      </c>
      <c r="AG66" s="6">
        <f t="shared" si="61"/>
        <v>1327</v>
      </c>
      <c r="AH66" s="6">
        <f t="shared" si="61"/>
        <v>1328</v>
      </c>
      <c r="AI66" s="6">
        <f t="shared" si="61"/>
        <v>1329</v>
      </c>
      <c r="AJ66" s="6">
        <f t="shared" si="61"/>
        <v>1330</v>
      </c>
      <c r="AK66" s="6">
        <f t="shared" si="61"/>
        <v>1331</v>
      </c>
      <c r="AL66" s="6">
        <f t="shared" si="61"/>
        <v>1332</v>
      </c>
      <c r="AM66" s="6">
        <f t="shared" si="61"/>
        <v>1333</v>
      </c>
      <c r="AN66" s="6">
        <f t="shared" si="61"/>
        <v>1334</v>
      </c>
      <c r="AO66" s="6">
        <f t="shared" si="61"/>
        <v>1335</v>
      </c>
      <c r="AP66" s="6">
        <f t="shared" si="61"/>
        <v>1336</v>
      </c>
      <c r="AQ66" s="6">
        <f t="shared" si="61"/>
        <v>1337</v>
      </c>
      <c r="AR66" s="6">
        <f t="shared" si="61"/>
        <v>1338</v>
      </c>
      <c r="AS66" s="6">
        <f t="shared" si="61"/>
        <v>1339</v>
      </c>
      <c r="AT66" s="6">
        <f t="shared" si="61"/>
        <v>1340</v>
      </c>
      <c r="AU66" s="6">
        <f t="shared" si="61"/>
        <v>1341</v>
      </c>
      <c r="AV66" s="6">
        <f t="shared" si="61"/>
        <v>1342</v>
      </c>
      <c r="AW66" s="6">
        <f t="shared" si="61"/>
        <v>1343</v>
      </c>
      <c r="AX66" s="6">
        <f t="shared" si="61"/>
        <v>1344</v>
      </c>
      <c r="AY66" s="6">
        <f t="shared" si="61"/>
        <v>1345</v>
      </c>
      <c r="AZ66" s="6">
        <f t="shared" si="61"/>
        <v>1346</v>
      </c>
      <c r="BA66" s="6">
        <f t="shared" si="61"/>
        <v>1347</v>
      </c>
      <c r="BB66" s="6">
        <f t="shared" si="61"/>
        <v>1348</v>
      </c>
      <c r="BC66" s="6">
        <f t="shared" si="61"/>
        <v>1349</v>
      </c>
      <c r="BD66" s="6">
        <f t="shared" si="61"/>
        <v>1350</v>
      </c>
    </row>
    <row r="67" spans="1:56">
      <c r="A67" s="6">
        <v>64</v>
      </c>
      <c r="B67" s="4">
        <v>990128</v>
      </c>
      <c r="C67" s="6" t="s">
        <v>353</v>
      </c>
      <c r="D67" s="6">
        <v>401</v>
      </c>
      <c r="E67" s="6" t="str">
        <f>RIGHT(D67,2)&amp;"级"&amp;VLOOKUP(VALUE(LEFT(D67,1)),{1,"木";2,"铁";3,"石";4,"粮"},2,FALSE)</f>
        <v>01级粮</v>
      </c>
      <c r="F67" s="6">
        <v>50</v>
      </c>
      <c r="G67" s="6">
        <v>1351</v>
      </c>
      <c r="H67" s="6">
        <f t="shared" ref="H67:BD67" si="62">G67+1</f>
        <v>1352</v>
      </c>
      <c r="I67" s="6">
        <f t="shared" si="62"/>
        <v>1353</v>
      </c>
      <c r="J67" s="6">
        <f t="shared" si="62"/>
        <v>1354</v>
      </c>
      <c r="K67" s="6">
        <f t="shared" si="62"/>
        <v>1355</v>
      </c>
      <c r="L67" s="6">
        <f t="shared" si="62"/>
        <v>1356</v>
      </c>
      <c r="M67" s="6">
        <f t="shared" si="62"/>
        <v>1357</v>
      </c>
      <c r="N67" s="6">
        <f t="shared" si="62"/>
        <v>1358</v>
      </c>
      <c r="O67" s="6">
        <f t="shared" si="62"/>
        <v>1359</v>
      </c>
      <c r="P67" s="6">
        <f t="shared" si="62"/>
        <v>1360</v>
      </c>
      <c r="Q67" s="6">
        <f t="shared" si="62"/>
        <v>1361</v>
      </c>
      <c r="R67" s="6">
        <f t="shared" si="62"/>
        <v>1362</v>
      </c>
      <c r="S67" s="6">
        <f t="shared" si="62"/>
        <v>1363</v>
      </c>
      <c r="T67" s="6">
        <f t="shared" si="62"/>
        <v>1364</v>
      </c>
      <c r="U67" s="6">
        <f t="shared" si="62"/>
        <v>1365</v>
      </c>
      <c r="V67" s="6">
        <f t="shared" si="62"/>
        <v>1366</v>
      </c>
      <c r="W67" s="6">
        <f t="shared" si="62"/>
        <v>1367</v>
      </c>
      <c r="X67" s="6">
        <f t="shared" si="62"/>
        <v>1368</v>
      </c>
      <c r="Y67" s="6">
        <f t="shared" si="62"/>
        <v>1369</v>
      </c>
      <c r="Z67" s="6">
        <f t="shared" si="62"/>
        <v>1370</v>
      </c>
      <c r="AA67" s="6">
        <f t="shared" si="62"/>
        <v>1371</v>
      </c>
      <c r="AB67" s="6">
        <f t="shared" si="62"/>
        <v>1372</v>
      </c>
      <c r="AC67" s="6">
        <f t="shared" si="62"/>
        <v>1373</v>
      </c>
      <c r="AD67" s="6">
        <f t="shared" si="62"/>
        <v>1374</v>
      </c>
      <c r="AE67" s="6">
        <f t="shared" si="62"/>
        <v>1375</v>
      </c>
      <c r="AF67" s="6">
        <f t="shared" si="62"/>
        <v>1376</v>
      </c>
      <c r="AG67" s="6">
        <f t="shared" si="62"/>
        <v>1377</v>
      </c>
      <c r="AH67" s="6">
        <f t="shared" si="62"/>
        <v>1378</v>
      </c>
      <c r="AI67" s="6">
        <f t="shared" si="62"/>
        <v>1379</v>
      </c>
      <c r="AJ67" s="6">
        <f t="shared" si="62"/>
        <v>1380</v>
      </c>
      <c r="AK67" s="6">
        <f t="shared" si="62"/>
        <v>1381</v>
      </c>
      <c r="AL67" s="6">
        <f t="shared" si="62"/>
        <v>1382</v>
      </c>
      <c r="AM67" s="6">
        <f t="shared" si="62"/>
        <v>1383</v>
      </c>
      <c r="AN67" s="6">
        <f t="shared" si="62"/>
        <v>1384</v>
      </c>
      <c r="AO67" s="6">
        <f t="shared" si="62"/>
        <v>1385</v>
      </c>
      <c r="AP67" s="6">
        <f t="shared" si="62"/>
        <v>1386</v>
      </c>
      <c r="AQ67" s="6">
        <f t="shared" si="62"/>
        <v>1387</v>
      </c>
      <c r="AR67" s="6">
        <f t="shared" si="62"/>
        <v>1388</v>
      </c>
      <c r="AS67" s="6">
        <f t="shared" si="62"/>
        <v>1389</v>
      </c>
      <c r="AT67" s="6">
        <f t="shared" si="62"/>
        <v>1390</v>
      </c>
      <c r="AU67" s="6">
        <f t="shared" si="62"/>
        <v>1391</v>
      </c>
      <c r="AV67" s="6">
        <f t="shared" si="62"/>
        <v>1392</v>
      </c>
      <c r="AW67" s="6">
        <f t="shared" si="62"/>
        <v>1393</v>
      </c>
      <c r="AX67" s="6">
        <f t="shared" si="62"/>
        <v>1394</v>
      </c>
      <c r="AY67" s="6">
        <f t="shared" si="62"/>
        <v>1395</v>
      </c>
      <c r="AZ67" s="6">
        <f t="shared" si="62"/>
        <v>1396</v>
      </c>
      <c r="BA67" s="6">
        <f t="shared" si="62"/>
        <v>1397</v>
      </c>
      <c r="BB67" s="6">
        <f t="shared" si="62"/>
        <v>1398</v>
      </c>
      <c r="BC67" s="6">
        <f t="shared" si="62"/>
        <v>1399</v>
      </c>
      <c r="BD67" s="6">
        <f t="shared" si="62"/>
        <v>1400</v>
      </c>
    </row>
    <row r="68" spans="1:56">
      <c r="A68" s="6">
        <v>65</v>
      </c>
      <c r="B68" s="4">
        <v>990128</v>
      </c>
      <c r="C68" s="6" t="s">
        <v>353</v>
      </c>
      <c r="D68" s="6">
        <v>402</v>
      </c>
      <c r="E68" s="6" t="str">
        <f>RIGHT(D68,2)&amp;"级"&amp;VLOOKUP(VALUE(LEFT(D68,1)),{1,"木";2,"铁";3,"石";4,"粮"},2,FALSE)</f>
        <v>02级粮</v>
      </c>
      <c r="F68" s="6">
        <v>50</v>
      </c>
      <c r="G68" s="6">
        <v>1401</v>
      </c>
      <c r="H68" s="6">
        <f>G68+1</f>
        <v>1402</v>
      </c>
      <c r="I68" s="6">
        <f t="shared" ref="I68:BD68" si="63">H68+1</f>
        <v>1403</v>
      </c>
      <c r="J68" s="6">
        <f t="shared" si="63"/>
        <v>1404</v>
      </c>
      <c r="K68" s="6">
        <f t="shared" si="63"/>
        <v>1405</v>
      </c>
      <c r="L68" s="6">
        <f t="shared" si="63"/>
        <v>1406</v>
      </c>
      <c r="M68" s="6">
        <f t="shared" si="63"/>
        <v>1407</v>
      </c>
      <c r="N68" s="6">
        <f t="shared" si="63"/>
        <v>1408</v>
      </c>
      <c r="O68" s="6">
        <f t="shared" si="63"/>
        <v>1409</v>
      </c>
      <c r="P68" s="6">
        <f t="shared" si="63"/>
        <v>1410</v>
      </c>
      <c r="Q68" s="6">
        <f t="shared" si="63"/>
        <v>1411</v>
      </c>
      <c r="R68" s="6">
        <f t="shared" si="63"/>
        <v>1412</v>
      </c>
      <c r="S68" s="6">
        <f t="shared" si="63"/>
        <v>1413</v>
      </c>
      <c r="T68" s="6">
        <f t="shared" si="63"/>
        <v>1414</v>
      </c>
      <c r="U68" s="6">
        <f t="shared" si="63"/>
        <v>1415</v>
      </c>
      <c r="V68" s="6">
        <f t="shared" si="63"/>
        <v>1416</v>
      </c>
      <c r="W68" s="6">
        <f t="shared" si="63"/>
        <v>1417</v>
      </c>
      <c r="X68" s="6">
        <f t="shared" si="63"/>
        <v>1418</v>
      </c>
      <c r="Y68" s="6">
        <f t="shared" si="63"/>
        <v>1419</v>
      </c>
      <c r="Z68" s="6">
        <f t="shared" si="63"/>
        <v>1420</v>
      </c>
      <c r="AA68" s="6">
        <f t="shared" si="63"/>
        <v>1421</v>
      </c>
      <c r="AB68" s="6">
        <f t="shared" si="63"/>
        <v>1422</v>
      </c>
      <c r="AC68" s="6">
        <f t="shared" si="63"/>
        <v>1423</v>
      </c>
      <c r="AD68" s="6">
        <f t="shared" si="63"/>
        <v>1424</v>
      </c>
      <c r="AE68" s="6">
        <f t="shared" si="63"/>
        <v>1425</v>
      </c>
      <c r="AF68" s="6">
        <f t="shared" si="63"/>
        <v>1426</v>
      </c>
      <c r="AG68" s="6">
        <f t="shared" si="63"/>
        <v>1427</v>
      </c>
      <c r="AH68" s="6">
        <f t="shared" si="63"/>
        <v>1428</v>
      </c>
      <c r="AI68" s="6">
        <f t="shared" si="63"/>
        <v>1429</v>
      </c>
      <c r="AJ68" s="6">
        <f t="shared" si="63"/>
        <v>1430</v>
      </c>
      <c r="AK68" s="6">
        <f t="shared" si="63"/>
        <v>1431</v>
      </c>
      <c r="AL68" s="6">
        <f t="shared" si="63"/>
        <v>1432</v>
      </c>
      <c r="AM68" s="6">
        <f t="shared" si="63"/>
        <v>1433</v>
      </c>
      <c r="AN68" s="6">
        <f t="shared" si="63"/>
        <v>1434</v>
      </c>
      <c r="AO68" s="6">
        <f t="shared" si="63"/>
        <v>1435</v>
      </c>
      <c r="AP68" s="6">
        <f t="shared" si="63"/>
        <v>1436</v>
      </c>
      <c r="AQ68" s="6">
        <f t="shared" si="63"/>
        <v>1437</v>
      </c>
      <c r="AR68" s="6">
        <f t="shared" si="63"/>
        <v>1438</v>
      </c>
      <c r="AS68" s="6">
        <f t="shared" si="63"/>
        <v>1439</v>
      </c>
      <c r="AT68" s="6">
        <f t="shared" si="63"/>
        <v>1440</v>
      </c>
      <c r="AU68" s="6">
        <f t="shared" si="63"/>
        <v>1441</v>
      </c>
      <c r="AV68" s="6">
        <f t="shared" si="63"/>
        <v>1442</v>
      </c>
      <c r="AW68" s="6">
        <f t="shared" si="63"/>
        <v>1443</v>
      </c>
      <c r="AX68" s="6">
        <f t="shared" si="63"/>
        <v>1444</v>
      </c>
      <c r="AY68" s="6">
        <f t="shared" si="63"/>
        <v>1445</v>
      </c>
      <c r="AZ68" s="6">
        <f t="shared" si="63"/>
        <v>1446</v>
      </c>
      <c r="BA68" s="6">
        <f t="shared" si="63"/>
        <v>1447</v>
      </c>
      <c r="BB68" s="6">
        <f t="shared" si="63"/>
        <v>1448</v>
      </c>
      <c r="BC68" s="6">
        <f t="shared" si="63"/>
        <v>1449</v>
      </c>
      <c r="BD68" s="6">
        <f t="shared" si="63"/>
        <v>1450</v>
      </c>
    </row>
    <row r="69" spans="1:56">
      <c r="A69" s="6">
        <v>66</v>
      </c>
      <c r="B69" s="4">
        <v>990128</v>
      </c>
      <c r="C69" s="6" t="s">
        <v>353</v>
      </c>
      <c r="D69" s="6">
        <v>403</v>
      </c>
      <c r="E69" s="6" t="str">
        <f>RIGHT(D69,2)&amp;"级"&amp;VLOOKUP(VALUE(LEFT(D69,1)),{1,"木";2,"铁";3,"石";4,"粮"},2,FALSE)</f>
        <v>03级粮</v>
      </c>
      <c r="F69" s="6">
        <v>50</v>
      </c>
      <c r="G69" s="6">
        <v>1451</v>
      </c>
      <c r="H69" s="6">
        <f>G69+1</f>
        <v>1452</v>
      </c>
      <c r="I69" s="6">
        <f t="shared" ref="I69:BD69" si="64">H69+1</f>
        <v>1453</v>
      </c>
      <c r="J69" s="6">
        <f t="shared" si="64"/>
        <v>1454</v>
      </c>
      <c r="K69" s="6">
        <f t="shared" si="64"/>
        <v>1455</v>
      </c>
      <c r="L69" s="6">
        <f t="shared" si="64"/>
        <v>1456</v>
      </c>
      <c r="M69" s="6">
        <f t="shared" si="64"/>
        <v>1457</v>
      </c>
      <c r="N69" s="6">
        <f t="shared" si="64"/>
        <v>1458</v>
      </c>
      <c r="O69" s="6">
        <f t="shared" si="64"/>
        <v>1459</v>
      </c>
      <c r="P69" s="6">
        <f t="shared" si="64"/>
        <v>1460</v>
      </c>
      <c r="Q69" s="6">
        <f t="shared" si="64"/>
        <v>1461</v>
      </c>
      <c r="R69" s="6">
        <f t="shared" si="64"/>
        <v>1462</v>
      </c>
      <c r="S69" s="6">
        <f t="shared" si="64"/>
        <v>1463</v>
      </c>
      <c r="T69" s="6">
        <f t="shared" si="64"/>
        <v>1464</v>
      </c>
      <c r="U69" s="6">
        <f t="shared" si="64"/>
        <v>1465</v>
      </c>
      <c r="V69" s="6">
        <f t="shared" si="64"/>
        <v>1466</v>
      </c>
      <c r="W69" s="6">
        <f t="shared" si="64"/>
        <v>1467</v>
      </c>
      <c r="X69" s="6">
        <f t="shared" si="64"/>
        <v>1468</v>
      </c>
      <c r="Y69" s="6">
        <f t="shared" si="64"/>
        <v>1469</v>
      </c>
      <c r="Z69" s="6">
        <f t="shared" si="64"/>
        <v>1470</v>
      </c>
      <c r="AA69" s="6">
        <f t="shared" si="64"/>
        <v>1471</v>
      </c>
      <c r="AB69" s="6">
        <f t="shared" si="64"/>
        <v>1472</v>
      </c>
      <c r="AC69" s="6">
        <f t="shared" si="64"/>
        <v>1473</v>
      </c>
      <c r="AD69" s="6">
        <f t="shared" si="64"/>
        <v>1474</v>
      </c>
      <c r="AE69" s="6">
        <f t="shared" si="64"/>
        <v>1475</v>
      </c>
      <c r="AF69" s="6">
        <f t="shared" si="64"/>
        <v>1476</v>
      </c>
      <c r="AG69" s="6">
        <f t="shared" si="64"/>
        <v>1477</v>
      </c>
      <c r="AH69" s="6">
        <f t="shared" si="64"/>
        <v>1478</v>
      </c>
      <c r="AI69" s="6">
        <f t="shared" si="64"/>
        <v>1479</v>
      </c>
      <c r="AJ69" s="6">
        <f t="shared" si="64"/>
        <v>1480</v>
      </c>
      <c r="AK69" s="6">
        <f t="shared" si="64"/>
        <v>1481</v>
      </c>
      <c r="AL69" s="6">
        <f t="shared" si="64"/>
        <v>1482</v>
      </c>
      <c r="AM69" s="6">
        <f t="shared" si="64"/>
        <v>1483</v>
      </c>
      <c r="AN69" s="6">
        <f t="shared" si="64"/>
        <v>1484</v>
      </c>
      <c r="AO69" s="6">
        <f t="shared" si="64"/>
        <v>1485</v>
      </c>
      <c r="AP69" s="6">
        <f t="shared" si="64"/>
        <v>1486</v>
      </c>
      <c r="AQ69" s="6">
        <f t="shared" si="64"/>
        <v>1487</v>
      </c>
      <c r="AR69" s="6">
        <f t="shared" si="64"/>
        <v>1488</v>
      </c>
      <c r="AS69" s="6">
        <f t="shared" si="64"/>
        <v>1489</v>
      </c>
      <c r="AT69" s="6">
        <f t="shared" si="64"/>
        <v>1490</v>
      </c>
      <c r="AU69" s="6">
        <f t="shared" si="64"/>
        <v>1491</v>
      </c>
      <c r="AV69" s="6">
        <f t="shared" si="64"/>
        <v>1492</v>
      </c>
      <c r="AW69" s="6">
        <f t="shared" si="64"/>
        <v>1493</v>
      </c>
      <c r="AX69" s="6">
        <f t="shared" si="64"/>
        <v>1494</v>
      </c>
      <c r="AY69" s="6">
        <f t="shared" si="64"/>
        <v>1495</v>
      </c>
      <c r="AZ69" s="6">
        <f t="shared" si="64"/>
        <v>1496</v>
      </c>
      <c r="BA69" s="6">
        <f t="shared" si="64"/>
        <v>1497</v>
      </c>
      <c r="BB69" s="6">
        <f t="shared" si="64"/>
        <v>1498</v>
      </c>
      <c r="BC69" s="6">
        <f t="shared" si="64"/>
        <v>1499</v>
      </c>
      <c r="BD69" s="6">
        <f t="shared" si="64"/>
        <v>1500</v>
      </c>
    </row>
    <row r="70" spans="1:56">
      <c r="A70" s="6">
        <v>67</v>
      </c>
      <c r="B70" s="4">
        <v>990128</v>
      </c>
      <c r="C70" s="6" t="s">
        <v>353</v>
      </c>
      <c r="D70" s="6">
        <v>404</v>
      </c>
      <c r="E70" s="6" t="str">
        <f>RIGHT(D70,2)&amp;"级"&amp;VLOOKUP(VALUE(LEFT(D70,1)),{1,"木";2,"铁";3,"石";4,"粮"},2,FALSE)</f>
        <v>04级粮</v>
      </c>
      <c r="F70" s="6">
        <v>50</v>
      </c>
      <c r="G70" s="6">
        <v>1501</v>
      </c>
      <c r="H70" s="6">
        <f t="shared" ref="H70:BD70" si="65">G70+1</f>
        <v>1502</v>
      </c>
      <c r="I70" s="6">
        <f t="shared" si="65"/>
        <v>1503</v>
      </c>
      <c r="J70" s="6">
        <f t="shared" si="65"/>
        <v>1504</v>
      </c>
      <c r="K70" s="6">
        <f t="shared" si="65"/>
        <v>1505</v>
      </c>
      <c r="L70" s="6">
        <f t="shared" si="65"/>
        <v>1506</v>
      </c>
      <c r="M70" s="6">
        <f t="shared" si="65"/>
        <v>1507</v>
      </c>
      <c r="N70" s="6">
        <f t="shared" si="65"/>
        <v>1508</v>
      </c>
      <c r="O70" s="6">
        <f t="shared" si="65"/>
        <v>1509</v>
      </c>
      <c r="P70" s="6">
        <f t="shared" si="65"/>
        <v>1510</v>
      </c>
      <c r="Q70" s="6">
        <f t="shared" si="65"/>
        <v>1511</v>
      </c>
      <c r="R70" s="6">
        <f t="shared" si="65"/>
        <v>1512</v>
      </c>
      <c r="S70" s="6">
        <f t="shared" si="65"/>
        <v>1513</v>
      </c>
      <c r="T70" s="6">
        <f t="shared" si="65"/>
        <v>1514</v>
      </c>
      <c r="U70" s="6">
        <f t="shared" si="65"/>
        <v>1515</v>
      </c>
      <c r="V70" s="6">
        <f t="shared" si="65"/>
        <v>1516</v>
      </c>
      <c r="W70" s="6">
        <f t="shared" si="65"/>
        <v>1517</v>
      </c>
      <c r="X70" s="6">
        <f t="shared" si="65"/>
        <v>1518</v>
      </c>
      <c r="Y70" s="6">
        <f t="shared" si="65"/>
        <v>1519</v>
      </c>
      <c r="Z70" s="6">
        <f t="shared" si="65"/>
        <v>1520</v>
      </c>
      <c r="AA70" s="6">
        <f t="shared" si="65"/>
        <v>1521</v>
      </c>
      <c r="AB70" s="6">
        <f t="shared" si="65"/>
        <v>1522</v>
      </c>
      <c r="AC70" s="6">
        <f t="shared" si="65"/>
        <v>1523</v>
      </c>
      <c r="AD70" s="6">
        <f t="shared" si="65"/>
        <v>1524</v>
      </c>
      <c r="AE70" s="6">
        <f t="shared" si="65"/>
        <v>1525</v>
      </c>
      <c r="AF70" s="6">
        <f t="shared" si="65"/>
        <v>1526</v>
      </c>
      <c r="AG70" s="6">
        <f t="shared" si="65"/>
        <v>1527</v>
      </c>
      <c r="AH70" s="6">
        <f t="shared" si="65"/>
        <v>1528</v>
      </c>
      <c r="AI70" s="6">
        <f t="shared" si="65"/>
        <v>1529</v>
      </c>
      <c r="AJ70" s="6">
        <f t="shared" si="65"/>
        <v>1530</v>
      </c>
      <c r="AK70" s="6">
        <f t="shared" si="65"/>
        <v>1531</v>
      </c>
      <c r="AL70" s="6">
        <f t="shared" si="65"/>
        <v>1532</v>
      </c>
      <c r="AM70" s="6">
        <f t="shared" si="65"/>
        <v>1533</v>
      </c>
      <c r="AN70" s="6">
        <f t="shared" si="65"/>
        <v>1534</v>
      </c>
      <c r="AO70" s="6">
        <f t="shared" si="65"/>
        <v>1535</v>
      </c>
      <c r="AP70" s="6">
        <f t="shared" si="65"/>
        <v>1536</v>
      </c>
      <c r="AQ70" s="6">
        <f t="shared" si="65"/>
        <v>1537</v>
      </c>
      <c r="AR70" s="6">
        <f t="shared" si="65"/>
        <v>1538</v>
      </c>
      <c r="AS70" s="6">
        <f t="shared" si="65"/>
        <v>1539</v>
      </c>
      <c r="AT70" s="6">
        <f t="shared" si="65"/>
        <v>1540</v>
      </c>
      <c r="AU70" s="6">
        <f t="shared" si="65"/>
        <v>1541</v>
      </c>
      <c r="AV70" s="6">
        <f t="shared" si="65"/>
        <v>1542</v>
      </c>
      <c r="AW70" s="6">
        <f t="shared" si="65"/>
        <v>1543</v>
      </c>
      <c r="AX70" s="6">
        <f t="shared" si="65"/>
        <v>1544</v>
      </c>
      <c r="AY70" s="6">
        <f t="shared" si="65"/>
        <v>1545</v>
      </c>
      <c r="AZ70" s="6">
        <f t="shared" si="65"/>
        <v>1546</v>
      </c>
      <c r="BA70" s="6">
        <f t="shared" si="65"/>
        <v>1547</v>
      </c>
      <c r="BB70" s="6">
        <f t="shared" si="65"/>
        <v>1548</v>
      </c>
      <c r="BC70" s="6">
        <f t="shared" si="65"/>
        <v>1549</v>
      </c>
      <c r="BD70" s="6">
        <f t="shared" si="65"/>
        <v>1550</v>
      </c>
    </row>
    <row r="71" spans="1:56">
      <c r="A71" s="6">
        <v>68</v>
      </c>
      <c r="B71" s="4">
        <v>990128</v>
      </c>
      <c r="C71" s="6" t="s">
        <v>353</v>
      </c>
      <c r="D71" s="6">
        <v>405</v>
      </c>
      <c r="E71" s="6" t="str">
        <f>RIGHT(D71,2)&amp;"级"&amp;VLOOKUP(VALUE(LEFT(D71,1)),{1,"木";2,"铁";3,"石";4,"粮"},2,FALSE)</f>
        <v>05级粮</v>
      </c>
      <c r="F71" s="6">
        <v>50</v>
      </c>
      <c r="G71" s="6">
        <v>1551</v>
      </c>
      <c r="H71" s="6">
        <f t="shared" ref="H71:BD71" si="66">G71+1</f>
        <v>1552</v>
      </c>
      <c r="I71" s="6">
        <f t="shared" si="66"/>
        <v>1553</v>
      </c>
      <c r="J71" s="6">
        <f t="shared" si="66"/>
        <v>1554</v>
      </c>
      <c r="K71" s="6">
        <f t="shared" si="66"/>
        <v>1555</v>
      </c>
      <c r="L71" s="6">
        <f t="shared" si="66"/>
        <v>1556</v>
      </c>
      <c r="M71" s="6">
        <f t="shared" si="66"/>
        <v>1557</v>
      </c>
      <c r="N71" s="6">
        <f t="shared" si="66"/>
        <v>1558</v>
      </c>
      <c r="O71" s="6">
        <f t="shared" si="66"/>
        <v>1559</v>
      </c>
      <c r="P71" s="6">
        <f t="shared" si="66"/>
        <v>1560</v>
      </c>
      <c r="Q71" s="6">
        <f t="shared" si="66"/>
        <v>1561</v>
      </c>
      <c r="R71" s="6">
        <f t="shared" si="66"/>
        <v>1562</v>
      </c>
      <c r="S71" s="6">
        <f t="shared" si="66"/>
        <v>1563</v>
      </c>
      <c r="T71" s="6">
        <f t="shared" si="66"/>
        <v>1564</v>
      </c>
      <c r="U71" s="6">
        <f t="shared" si="66"/>
        <v>1565</v>
      </c>
      <c r="V71" s="6">
        <f t="shared" si="66"/>
        <v>1566</v>
      </c>
      <c r="W71" s="6">
        <f t="shared" si="66"/>
        <v>1567</v>
      </c>
      <c r="X71" s="6">
        <f t="shared" si="66"/>
        <v>1568</v>
      </c>
      <c r="Y71" s="6">
        <f t="shared" si="66"/>
        <v>1569</v>
      </c>
      <c r="Z71" s="6">
        <f t="shared" si="66"/>
        <v>1570</v>
      </c>
      <c r="AA71" s="6">
        <f t="shared" si="66"/>
        <v>1571</v>
      </c>
      <c r="AB71" s="6">
        <f t="shared" si="66"/>
        <v>1572</v>
      </c>
      <c r="AC71" s="6">
        <f t="shared" si="66"/>
        <v>1573</v>
      </c>
      <c r="AD71" s="6">
        <f t="shared" si="66"/>
        <v>1574</v>
      </c>
      <c r="AE71" s="6">
        <f t="shared" si="66"/>
        <v>1575</v>
      </c>
      <c r="AF71" s="6">
        <f t="shared" si="66"/>
        <v>1576</v>
      </c>
      <c r="AG71" s="6">
        <f t="shared" si="66"/>
        <v>1577</v>
      </c>
      <c r="AH71" s="6">
        <f t="shared" si="66"/>
        <v>1578</v>
      </c>
      <c r="AI71" s="6">
        <f t="shared" si="66"/>
        <v>1579</v>
      </c>
      <c r="AJ71" s="6">
        <f t="shared" si="66"/>
        <v>1580</v>
      </c>
      <c r="AK71" s="6">
        <f t="shared" si="66"/>
        <v>1581</v>
      </c>
      <c r="AL71" s="6">
        <f t="shared" si="66"/>
        <v>1582</v>
      </c>
      <c r="AM71" s="6">
        <f t="shared" si="66"/>
        <v>1583</v>
      </c>
      <c r="AN71" s="6">
        <f t="shared" si="66"/>
        <v>1584</v>
      </c>
      <c r="AO71" s="6">
        <f t="shared" si="66"/>
        <v>1585</v>
      </c>
      <c r="AP71" s="6">
        <f t="shared" si="66"/>
        <v>1586</v>
      </c>
      <c r="AQ71" s="6">
        <f t="shared" si="66"/>
        <v>1587</v>
      </c>
      <c r="AR71" s="6">
        <f t="shared" si="66"/>
        <v>1588</v>
      </c>
      <c r="AS71" s="6">
        <f t="shared" si="66"/>
        <v>1589</v>
      </c>
      <c r="AT71" s="6">
        <f t="shared" si="66"/>
        <v>1590</v>
      </c>
      <c r="AU71" s="6">
        <f t="shared" si="66"/>
        <v>1591</v>
      </c>
      <c r="AV71" s="6">
        <f t="shared" si="66"/>
        <v>1592</v>
      </c>
      <c r="AW71" s="6">
        <f t="shared" si="66"/>
        <v>1593</v>
      </c>
      <c r="AX71" s="6">
        <f t="shared" si="66"/>
        <v>1594</v>
      </c>
      <c r="AY71" s="6">
        <f t="shared" si="66"/>
        <v>1595</v>
      </c>
      <c r="AZ71" s="6">
        <f t="shared" si="66"/>
        <v>1596</v>
      </c>
      <c r="BA71" s="6">
        <f t="shared" si="66"/>
        <v>1597</v>
      </c>
      <c r="BB71" s="6">
        <f t="shared" si="66"/>
        <v>1598</v>
      </c>
      <c r="BC71" s="6">
        <f t="shared" si="66"/>
        <v>1599</v>
      </c>
      <c r="BD71" s="6">
        <f t="shared" si="66"/>
        <v>1600</v>
      </c>
    </row>
    <row r="72" spans="1:56">
      <c r="A72" s="6">
        <v>69</v>
      </c>
      <c r="B72" s="4">
        <v>990128</v>
      </c>
      <c r="C72" s="6" t="s">
        <v>353</v>
      </c>
      <c r="D72" s="6">
        <v>406</v>
      </c>
      <c r="E72" s="6" t="str">
        <f>RIGHT(D72,2)&amp;"级"&amp;VLOOKUP(VALUE(LEFT(D72,1)),{1,"木";2,"铁";3,"石";4,"粮"},2,FALSE)</f>
        <v>06级粮</v>
      </c>
      <c r="F72" s="6">
        <v>50</v>
      </c>
      <c r="G72" s="6">
        <v>1601</v>
      </c>
      <c r="H72" s="6">
        <f t="shared" ref="H72:BD72" si="67">G72+1</f>
        <v>1602</v>
      </c>
      <c r="I72" s="6">
        <f t="shared" si="67"/>
        <v>1603</v>
      </c>
      <c r="J72" s="6">
        <f t="shared" si="67"/>
        <v>1604</v>
      </c>
      <c r="K72" s="6">
        <f t="shared" si="67"/>
        <v>1605</v>
      </c>
      <c r="L72" s="6">
        <f t="shared" si="67"/>
        <v>1606</v>
      </c>
      <c r="M72" s="6">
        <f t="shared" si="67"/>
        <v>1607</v>
      </c>
      <c r="N72" s="6">
        <f t="shared" si="67"/>
        <v>1608</v>
      </c>
      <c r="O72" s="6">
        <f t="shared" si="67"/>
        <v>1609</v>
      </c>
      <c r="P72" s="6">
        <f t="shared" si="67"/>
        <v>1610</v>
      </c>
      <c r="Q72" s="6">
        <f t="shared" si="67"/>
        <v>1611</v>
      </c>
      <c r="R72" s="6">
        <f t="shared" si="67"/>
        <v>1612</v>
      </c>
      <c r="S72" s="6">
        <f t="shared" si="67"/>
        <v>1613</v>
      </c>
      <c r="T72" s="6">
        <f t="shared" si="67"/>
        <v>1614</v>
      </c>
      <c r="U72" s="6">
        <f t="shared" si="67"/>
        <v>1615</v>
      </c>
      <c r="V72" s="6">
        <f t="shared" si="67"/>
        <v>1616</v>
      </c>
      <c r="W72" s="6">
        <f t="shared" si="67"/>
        <v>1617</v>
      </c>
      <c r="X72" s="6">
        <f t="shared" si="67"/>
        <v>1618</v>
      </c>
      <c r="Y72" s="6">
        <f t="shared" si="67"/>
        <v>1619</v>
      </c>
      <c r="Z72" s="6">
        <f t="shared" si="67"/>
        <v>1620</v>
      </c>
      <c r="AA72" s="6">
        <f t="shared" si="67"/>
        <v>1621</v>
      </c>
      <c r="AB72" s="6">
        <f t="shared" si="67"/>
        <v>1622</v>
      </c>
      <c r="AC72" s="6">
        <f t="shared" si="67"/>
        <v>1623</v>
      </c>
      <c r="AD72" s="6">
        <f t="shared" si="67"/>
        <v>1624</v>
      </c>
      <c r="AE72" s="6">
        <f t="shared" si="67"/>
        <v>1625</v>
      </c>
      <c r="AF72" s="6">
        <f t="shared" si="67"/>
        <v>1626</v>
      </c>
      <c r="AG72" s="6">
        <f t="shared" si="67"/>
        <v>1627</v>
      </c>
      <c r="AH72" s="6">
        <f t="shared" si="67"/>
        <v>1628</v>
      </c>
      <c r="AI72" s="6">
        <f t="shared" si="67"/>
        <v>1629</v>
      </c>
      <c r="AJ72" s="6">
        <f t="shared" si="67"/>
        <v>1630</v>
      </c>
      <c r="AK72" s="6">
        <f t="shared" si="67"/>
        <v>1631</v>
      </c>
      <c r="AL72" s="6">
        <f t="shared" si="67"/>
        <v>1632</v>
      </c>
      <c r="AM72" s="6">
        <f t="shared" si="67"/>
        <v>1633</v>
      </c>
      <c r="AN72" s="6">
        <f t="shared" si="67"/>
        <v>1634</v>
      </c>
      <c r="AO72" s="6">
        <f t="shared" si="67"/>
        <v>1635</v>
      </c>
      <c r="AP72" s="6">
        <f t="shared" si="67"/>
        <v>1636</v>
      </c>
      <c r="AQ72" s="6">
        <f t="shared" si="67"/>
        <v>1637</v>
      </c>
      <c r="AR72" s="6">
        <f t="shared" si="67"/>
        <v>1638</v>
      </c>
      <c r="AS72" s="6">
        <f t="shared" si="67"/>
        <v>1639</v>
      </c>
      <c r="AT72" s="6">
        <f t="shared" si="67"/>
        <v>1640</v>
      </c>
      <c r="AU72" s="6">
        <f t="shared" si="67"/>
        <v>1641</v>
      </c>
      <c r="AV72" s="6">
        <f t="shared" si="67"/>
        <v>1642</v>
      </c>
      <c r="AW72" s="6">
        <f t="shared" si="67"/>
        <v>1643</v>
      </c>
      <c r="AX72" s="6">
        <f t="shared" si="67"/>
        <v>1644</v>
      </c>
      <c r="AY72" s="6">
        <f t="shared" si="67"/>
        <v>1645</v>
      </c>
      <c r="AZ72" s="6">
        <f t="shared" si="67"/>
        <v>1646</v>
      </c>
      <c r="BA72" s="6">
        <f t="shared" si="67"/>
        <v>1647</v>
      </c>
      <c r="BB72" s="6">
        <f t="shared" si="67"/>
        <v>1648</v>
      </c>
      <c r="BC72" s="6">
        <f t="shared" si="67"/>
        <v>1649</v>
      </c>
      <c r="BD72" s="6">
        <f t="shared" si="67"/>
        <v>1650</v>
      </c>
    </row>
    <row r="73" spans="1:56">
      <c r="A73" s="6">
        <v>70</v>
      </c>
      <c r="B73" s="4">
        <v>990128</v>
      </c>
      <c r="C73" s="6" t="s">
        <v>353</v>
      </c>
      <c r="D73" s="6">
        <v>407</v>
      </c>
      <c r="E73" s="6" t="str">
        <f>RIGHT(D73,2)&amp;"级"&amp;VLOOKUP(VALUE(LEFT(D73,1)),{1,"木";2,"铁";3,"石";4,"粮"},2,FALSE)</f>
        <v>07级粮</v>
      </c>
      <c r="F73" s="6">
        <v>50</v>
      </c>
      <c r="G73" s="6">
        <v>1651</v>
      </c>
      <c r="H73" s="6">
        <f t="shared" ref="H73:BD73" si="68">G73+1</f>
        <v>1652</v>
      </c>
      <c r="I73" s="6">
        <f t="shared" si="68"/>
        <v>1653</v>
      </c>
      <c r="J73" s="6">
        <f t="shared" si="68"/>
        <v>1654</v>
      </c>
      <c r="K73" s="6">
        <f t="shared" si="68"/>
        <v>1655</v>
      </c>
      <c r="L73" s="6">
        <f t="shared" si="68"/>
        <v>1656</v>
      </c>
      <c r="M73" s="6">
        <f t="shared" si="68"/>
        <v>1657</v>
      </c>
      <c r="N73" s="6">
        <f t="shared" si="68"/>
        <v>1658</v>
      </c>
      <c r="O73" s="6">
        <f t="shared" si="68"/>
        <v>1659</v>
      </c>
      <c r="P73" s="6">
        <f t="shared" si="68"/>
        <v>1660</v>
      </c>
      <c r="Q73" s="6">
        <f t="shared" si="68"/>
        <v>1661</v>
      </c>
      <c r="R73" s="6">
        <f t="shared" si="68"/>
        <v>1662</v>
      </c>
      <c r="S73" s="6">
        <f t="shared" si="68"/>
        <v>1663</v>
      </c>
      <c r="T73" s="6">
        <f t="shared" si="68"/>
        <v>1664</v>
      </c>
      <c r="U73" s="6">
        <f t="shared" si="68"/>
        <v>1665</v>
      </c>
      <c r="V73" s="6">
        <f t="shared" si="68"/>
        <v>1666</v>
      </c>
      <c r="W73" s="6">
        <f t="shared" si="68"/>
        <v>1667</v>
      </c>
      <c r="X73" s="6">
        <f t="shared" si="68"/>
        <v>1668</v>
      </c>
      <c r="Y73" s="6">
        <f t="shared" si="68"/>
        <v>1669</v>
      </c>
      <c r="Z73" s="6">
        <f t="shared" si="68"/>
        <v>1670</v>
      </c>
      <c r="AA73" s="6">
        <f t="shared" si="68"/>
        <v>1671</v>
      </c>
      <c r="AB73" s="6">
        <f t="shared" si="68"/>
        <v>1672</v>
      </c>
      <c r="AC73" s="6">
        <f t="shared" si="68"/>
        <v>1673</v>
      </c>
      <c r="AD73" s="6">
        <f t="shared" si="68"/>
        <v>1674</v>
      </c>
      <c r="AE73" s="6">
        <f t="shared" si="68"/>
        <v>1675</v>
      </c>
      <c r="AF73" s="6">
        <f t="shared" si="68"/>
        <v>1676</v>
      </c>
      <c r="AG73" s="6">
        <f t="shared" si="68"/>
        <v>1677</v>
      </c>
      <c r="AH73" s="6">
        <f t="shared" si="68"/>
        <v>1678</v>
      </c>
      <c r="AI73" s="6">
        <f t="shared" si="68"/>
        <v>1679</v>
      </c>
      <c r="AJ73" s="6">
        <f t="shared" si="68"/>
        <v>1680</v>
      </c>
      <c r="AK73" s="6">
        <f t="shared" si="68"/>
        <v>1681</v>
      </c>
      <c r="AL73" s="6">
        <f t="shared" si="68"/>
        <v>1682</v>
      </c>
      <c r="AM73" s="6">
        <f t="shared" si="68"/>
        <v>1683</v>
      </c>
      <c r="AN73" s="6">
        <f t="shared" si="68"/>
        <v>1684</v>
      </c>
      <c r="AO73" s="6">
        <f t="shared" si="68"/>
        <v>1685</v>
      </c>
      <c r="AP73" s="6">
        <f t="shared" si="68"/>
        <v>1686</v>
      </c>
      <c r="AQ73" s="6">
        <f t="shared" si="68"/>
        <v>1687</v>
      </c>
      <c r="AR73" s="6">
        <f t="shared" si="68"/>
        <v>1688</v>
      </c>
      <c r="AS73" s="6">
        <f t="shared" si="68"/>
        <v>1689</v>
      </c>
      <c r="AT73" s="6">
        <f t="shared" si="68"/>
        <v>1690</v>
      </c>
      <c r="AU73" s="6">
        <f t="shared" si="68"/>
        <v>1691</v>
      </c>
      <c r="AV73" s="6">
        <f t="shared" si="68"/>
        <v>1692</v>
      </c>
      <c r="AW73" s="6">
        <f t="shared" si="68"/>
        <v>1693</v>
      </c>
      <c r="AX73" s="6">
        <f t="shared" si="68"/>
        <v>1694</v>
      </c>
      <c r="AY73" s="6">
        <f t="shared" si="68"/>
        <v>1695</v>
      </c>
      <c r="AZ73" s="6">
        <f t="shared" si="68"/>
        <v>1696</v>
      </c>
      <c r="BA73" s="6">
        <f t="shared" si="68"/>
        <v>1697</v>
      </c>
      <c r="BB73" s="6">
        <f t="shared" si="68"/>
        <v>1698</v>
      </c>
      <c r="BC73" s="6">
        <f t="shared" si="68"/>
        <v>1699</v>
      </c>
      <c r="BD73" s="6">
        <f t="shared" si="68"/>
        <v>1700</v>
      </c>
    </row>
    <row r="74" spans="1:56">
      <c r="A74" s="6">
        <v>71</v>
      </c>
      <c r="B74" s="4">
        <v>990128</v>
      </c>
      <c r="C74" s="6" t="s">
        <v>353</v>
      </c>
      <c r="D74" s="6">
        <v>408</v>
      </c>
      <c r="E74" s="6" t="str">
        <f>RIGHT(D74,2)&amp;"级"&amp;VLOOKUP(VALUE(LEFT(D74,1)),{1,"木";2,"铁";3,"石";4,"粮"},2,FALSE)</f>
        <v>08级粮</v>
      </c>
      <c r="F74" s="6">
        <v>50</v>
      </c>
      <c r="G74" s="6">
        <v>1701</v>
      </c>
      <c r="H74" s="6">
        <f t="shared" ref="H74:BD74" si="69">G74+1</f>
        <v>1702</v>
      </c>
      <c r="I74" s="6">
        <f t="shared" si="69"/>
        <v>1703</v>
      </c>
      <c r="J74" s="6">
        <f t="shared" si="69"/>
        <v>1704</v>
      </c>
      <c r="K74" s="6">
        <f t="shared" si="69"/>
        <v>1705</v>
      </c>
      <c r="L74" s="6">
        <f t="shared" si="69"/>
        <v>1706</v>
      </c>
      <c r="M74" s="6">
        <f t="shared" si="69"/>
        <v>1707</v>
      </c>
      <c r="N74" s="6">
        <f t="shared" si="69"/>
        <v>1708</v>
      </c>
      <c r="O74" s="6">
        <f t="shared" si="69"/>
        <v>1709</v>
      </c>
      <c r="P74" s="6">
        <f t="shared" si="69"/>
        <v>1710</v>
      </c>
      <c r="Q74" s="6">
        <f t="shared" si="69"/>
        <v>1711</v>
      </c>
      <c r="R74" s="6">
        <f t="shared" si="69"/>
        <v>1712</v>
      </c>
      <c r="S74" s="6">
        <f t="shared" si="69"/>
        <v>1713</v>
      </c>
      <c r="T74" s="6">
        <f t="shared" si="69"/>
        <v>1714</v>
      </c>
      <c r="U74" s="6">
        <f t="shared" si="69"/>
        <v>1715</v>
      </c>
      <c r="V74" s="6">
        <f t="shared" si="69"/>
        <v>1716</v>
      </c>
      <c r="W74" s="6">
        <f t="shared" si="69"/>
        <v>1717</v>
      </c>
      <c r="X74" s="6">
        <f t="shared" si="69"/>
        <v>1718</v>
      </c>
      <c r="Y74" s="6">
        <f t="shared" si="69"/>
        <v>1719</v>
      </c>
      <c r="Z74" s="6">
        <f t="shared" si="69"/>
        <v>1720</v>
      </c>
      <c r="AA74" s="6">
        <f t="shared" si="69"/>
        <v>1721</v>
      </c>
      <c r="AB74" s="6">
        <f t="shared" si="69"/>
        <v>1722</v>
      </c>
      <c r="AC74" s="6">
        <f t="shared" si="69"/>
        <v>1723</v>
      </c>
      <c r="AD74" s="6">
        <f t="shared" si="69"/>
        <v>1724</v>
      </c>
      <c r="AE74" s="6">
        <f t="shared" si="69"/>
        <v>1725</v>
      </c>
      <c r="AF74" s="6">
        <f t="shared" si="69"/>
        <v>1726</v>
      </c>
      <c r="AG74" s="6">
        <f t="shared" si="69"/>
        <v>1727</v>
      </c>
      <c r="AH74" s="6">
        <f t="shared" si="69"/>
        <v>1728</v>
      </c>
      <c r="AI74" s="6">
        <f t="shared" si="69"/>
        <v>1729</v>
      </c>
      <c r="AJ74" s="6">
        <f t="shared" si="69"/>
        <v>1730</v>
      </c>
      <c r="AK74" s="6">
        <f t="shared" si="69"/>
        <v>1731</v>
      </c>
      <c r="AL74" s="6">
        <f t="shared" si="69"/>
        <v>1732</v>
      </c>
      <c r="AM74" s="6">
        <f t="shared" si="69"/>
        <v>1733</v>
      </c>
      <c r="AN74" s="6">
        <f t="shared" si="69"/>
        <v>1734</v>
      </c>
      <c r="AO74" s="6">
        <f t="shared" si="69"/>
        <v>1735</v>
      </c>
      <c r="AP74" s="6">
        <f t="shared" si="69"/>
        <v>1736</v>
      </c>
      <c r="AQ74" s="6">
        <f t="shared" si="69"/>
        <v>1737</v>
      </c>
      <c r="AR74" s="6">
        <f t="shared" si="69"/>
        <v>1738</v>
      </c>
      <c r="AS74" s="6">
        <f t="shared" si="69"/>
        <v>1739</v>
      </c>
      <c r="AT74" s="6">
        <f t="shared" si="69"/>
        <v>1740</v>
      </c>
      <c r="AU74" s="6">
        <f t="shared" si="69"/>
        <v>1741</v>
      </c>
      <c r="AV74" s="6">
        <f t="shared" si="69"/>
        <v>1742</v>
      </c>
      <c r="AW74" s="6">
        <f t="shared" si="69"/>
        <v>1743</v>
      </c>
      <c r="AX74" s="6">
        <f t="shared" si="69"/>
        <v>1744</v>
      </c>
      <c r="AY74" s="6">
        <f t="shared" si="69"/>
        <v>1745</v>
      </c>
      <c r="AZ74" s="6">
        <f t="shared" si="69"/>
        <v>1746</v>
      </c>
      <c r="BA74" s="6">
        <f t="shared" si="69"/>
        <v>1747</v>
      </c>
      <c r="BB74" s="6">
        <f t="shared" si="69"/>
        <v>1748</v>
      </c>
      <c r="BC74" s="6">
        <f t="shared" si="69"/>
        <v>1749</v>
      </c>
      <c r="BD74" s="6">
        <f t="shared" si="69"/>
        <v>1750</v>
      </c>
    </row>
    <row r="75" spans="1:56">
      <c r="A75" s="6">
        <v>72</v>
      </c>
      <c r="B75" s="4">
        <v>990128</v>
      </c>
      <c r="C75" s="6" t="s">
        <v>353</v>
      </c>
      <c r="D75" s="6">
        <v>409</v>
      </c>
      <c r="E75" s="6" t="str">
        <f>RIGHT(D75,2)&amp;"级"&amp;VLOOKUP(VALUE(LEFT(D75,1)),{1,"木";2,"铁";3,"石";4,"粮"},2,FALSE)</f>
        <v>09级粮</v>
      </c>
      <c r="F75" s="6">
        <v>50</v>
      </c>
      <c r="G75" s="6">
        <v>1751</v>
      </c>
      <c r="H75" s="6">
        <f t="shared" ref="H75:BD75" si="70">G75+1</f>
        <v>1752</v>
      </c>
      <c r="I75" s="6">
        <f t="shared" si="70"/>
        <v>1753</v>
      </c>
      <c r="J75" s="6">
        <f t="shared" si="70"/>
        <v>1754</v>
      </c>
      <c r="K75" s="6">
        <f t="shared" si="70"/>
        <v>1755</v>
      </c>
      <c r="L75" s="6">
        <f t="shared" si="70"/>
        <v>1756</v>
      </c>
      <c r="M75" s="6">
        <f t="shared" si="70"/>
        <v>1757</v>
      </c>
      <c r="N75" s="6">
        <f t="shared" si="70"/>
        <v>1758</v>
      </c>
      <c r="O75" s="6">
        <f t="shared" si="70"/>
        <v>1759</v>
      </c>
      <c r="P75" s="6">
        <f t="shared" si="70"/>
        <v>1760</v>
      </c>
      <c r="Q75" s="6">
        <f t="shared" si="70"/>
        <v>1761</v>
      </c>
      <c r="R75" s="6">
        <f t="shared" si="70"/>
        <v>1762</v>
      </c>
      <c r="S75" s="6">
        <f t="shared" si="70"/>
        <v>1763</v>
      </c>
      <c r="T75" s="6">
        <f t="shared" si="70"/>
        <v>1764</v>
      </c>
      <c r="U75" s="6">
        <f t="shared" si="70"/>
        <v>1765</v>
      </c>
      <c r="V75" s="6">
        <f t="shared" si="70"/>
        <v>1766</v>
      </c>
      <c r="W75" s="6">
        <f t="shared" si="70"/>
        <v>1767</v>
      </c>
      <c r="X75" s="6">
        <f t="shared" si="70"/>
        <v>1768</v>
      </c>
      <c r="Y75" s="6">
        <f t="shared" si="70"/>
        <v>1769</v>
      </c>
      <c r="Z75" s="6">
        <f t="shared" si="70"/>
        <v>1770</v>
      </c>
      <c r="AA75" s="6">
        <f t="shared" si="70"/>
        <v>1771</v>
      </c>
      <c r="AB75" s="6">
        <f t="shared" si="70"/>
        <v>1772</v>
      </c>
      <c r="AC75" s="6">
        <f t="shared" si="70"/>
        <v>1773</v>
      </c>
      <c r="AD75" s="6">
        <f t="shared" si="70"/>
        <v>1774</v>
      </c>
      <c r="AE75" s="6">
        <f t="shared" si="70"/>
        <v>1775</v>
      </c>
      <c r="AF75" s="6">
        <f t="shared" si="70"/>
        <v>1776</v>
      </c>
      <c r="AG75" s="6">
        <f t="shared" si="70"/>
        <v>1777</v>
      </c>
      <c r="AH75" s="6">
        <f t="shared" si="70"/>
        <v>1778</v>
      </c>
      <c r="AI75" s="6">
        <f t="shared" si="70"/>
        <v>1779</v>
      </c>
      <c r="AJ75" s="6">
        <f t="shared" si="70"/>
        <v>1780</v>
      </c>
      <c r="AK75" s="6">
        <f t="shared" si="70"/>
        <v>1781</v>
      </c>
      <c r="AL75" s="6">
        <f t="shared" si="70"/>
        <v>1782</v>
      </c>
      <c r="AM75" s="6">
        <f t="shared" si="70"/>
        <v>1783</v>
      </c>
      <c r="AN75" s="6">
        <f t="shared" si="70"/>
        <v>1784</v>
      </c>
      <c r="AO75" s="6">
        <f t="shared" si="70"/>
        <v>1785</v>
      </c>
      <c r="AP75" s="6">
        <f t="shared" si="70"/>
        <v>1786</v>
      </c>
      <c r="AQ75" s="6">
        <f t="shared" si="70"/>
        <v>1787</v>
      </c>
      <c r="AR75" s="6">
        <f t="shared" si="70"/>
        <v>1788</v>
      </c>
      <c r="AS75" s="6">
        <f t="shared" si="70"/>
        <v>1789</v>
      </c>
      <c r="AT75" s="6">
        <f t="shared" si="70"/>
        <v>1790</v>
      </c>
      <c r="AU75" s="6">
        <f t="shared" si="70"/>
        <v>1791</v>
      </c>
      <c r="AV75" s="6">
        <f t="shared" si="70"/>
        <v>1792</v>
      </c>
      <c r="AW75" s="6">
        <f t="shared" si="70"/>
        <v>1793</v>
      </c>
      <c r="AX75" s="6">
        <f t="shared" si="70"/>
        <v>1794</v>
      </c>
      <c r="AY75" s="6">
        <f t="shared" si="70"/>
        <v>1795</v>
      </c>
      <c r="AZ75" s="6">
        <f t="shared" si="70"/>
        <v>1796</v>
      </c>
      <c r="BA75" s="6">
        <f t="shared" si="70"/>
        <v>1797</v>
      </c>
      <c r="BB75" s="6">
        <f t="shared" si="70"/>
        <v>1798</v>
      </c>
      <c r="BC75" s="6">
        <f t="shared" si="70"/>
        <v>1799</v>
      </c>
      <c r="BD75" s="6">
        <f t="shared" si="70"/>
        <v>1800</v>
      </c>
    </row>
    <row r="76" spans="1:56">
      <c r="A76" s="6">
        <v>73</v>
      </c>
      <c r="B76" s="4">
        <v>1360089</v>
      </c>
      <c r="C76" s="6" t="s">
        <v>353</v>
      </c>
      <c r="D76" s="6">
        <v>101</v>
      </c>
      <c r="E76" s="6" t="str">
        <f>RIGHT(D76,2)&amp;"级"&amp;VLOOKUP(VALUE(LEFT(D76,1)),{1,"木";2,"铁";3,"石";4,"粮"},2,FALSE)</f>
        <v>01级木</v>
      </c>
      <c r="F76" s="6">
        <v>50</v>
      </c>
      <c r="G76" s="6">
        <v>1</v>
      </c>
      <c r="H76" s="6">
        <f>G76+1</f>
        <v>2</v>
      </c>
      <c r="I76" s="6">
        <f t="shared" ref="I76:BD76" si="71">H76+1</f>
        <v>3</v>
      </c>
      <c r="J76" s="6">
        <f t="shared" si="71"/>
        <v>4</v>
      </c>
      <c r="K76" s="6">
        <f t="shared" si="71"/>
        <v>5</v>
      </c>
      <c r="L76" s="6">
        <f t="shared" si="71"/>
        <v>6</v>
      </c>
      <c r="M76" s="6">
        <f t="shared" si="71"/>
        <v>7</v>
      </c>
      <c r="N76" s="6">
        <f t="shared" si="71"/>
        <v>8</v>
      </c>
      <c r="O76" s="6">
        <f t="shared" si="71"/>
        <v>9</v>
      </c>
      <c r="P76" s="6">
        <f t="shared" si="71"/>
        <v>10</v>
      </c>
      <c r="Q76" s="6">
        <f t="shared" si="71"/>
        <v>11</v>
      </c>
      <c r="R76" s="6">
        <f t="shared" si="71"/>
        <v>12</v>
      </c>
      <c r="S76" s="6">
        <f t="shared" si="71"/>
        <v>13</v>
      </c>
      <c r="T76" s="6">
        <f t="shared" si="71"/>
        <v>14</v>
      </c>
      <c r="U76" s="6">
        <f t="shared" si="71"/>
        <v>15</v>
      </c>
      <c r="V76" s="6">
        <f t="shared" si="71"/>
        <v>16</v>
      </c>
      <c r="W76" s="6">
        <f t="shared" si="71"/>
        <v>17</v>
      </c>
      <c r="X76" s="6">
        <f t="shared" si="71"/>
        <v>18</v>
      </c>
      <c r="Y76" s="6">
        <f t="shared" si="71"/>
        <v>19</v>
      </c>
      <c r="Z76" s="6">
        <f t="shared" si="71"/>
        <v>20</v>
      </c>
      <c r="AA76" s="6">
        <f t="shared" si="71"/>
        <v>21</v>
      </c>
      <c r="AB76" s="6">
        <f t="shared" si="71"/>
        <v>22</v>
      </c>
      <c r="AC76" s="6">
        <f t="shared" si="71"/>
        <v>23</v>
      </c>
      <c r="AD76" s="6">
        <f t="shared" si="71"/>
        <v>24</v>
      </c>
      <c r="AE76" s="6">
        <f t="shared" si="71"/>
        <v>25</v>
      </c>
      <c r="AF76" s="6">
        <f t="shared" si="71"/>
        <v>26</v>
      </c>
      <c r="AG76" s="6">
        <f t="shared" si="71"/>
        <v>27</v>
      </c>
      <c r="AH76" s="6">
        <f t="shared" si="71"/>
        <v>28</v>
      </c>
      <c r="AI76" s="6">
        <f t="shared" si="71"/>
        <v>29</v>
      </c>
      <c r="AJ76" s="6">
        <f t="shared" si="71"/>
        <v>30</v>
      </c>
      <c r="AK76" s="6">
        <f t="shared" si="71"/>
        <v>31</v>
      </c>
      <c r="AL76" s="6">
        <f t="shared" si="71"/>
        <v>32</v>
      </c>
      <c r="AM76" s="6">
        <f t="shared" si="71"/>
        <v>33</v>
      </c>
      <c r="AN76" s="6">
        <f t="shared" si="71"/>
        <v>34</v>
      </c>
      <c r="AO76" s="6">
        <f t="shared" si="71"/>
        <v>35</v>
      </c>
      <c r="AP76" s="6">
        <f t="shared" si="71"/>
        <v>36</v>
      </c>
      <c r="AQ76" s="6">
        <f t="shared" si="71"/>
        <v>37</v>
      </c>
      <c r="AR76" s="6">
        <f t="shared" si="71"/>
        <v>38</v>
      </c>
      <c r="AS76" s="6">
        <f t="shared" si="71"/>
        <v>39</v>
      </c>
      <c r="AT76" s="6">
        <f t="shared" si="71"/>
        <v>40</v>
      </c>
      <c r="AU76" s="6">
        <f t="shared" si="71"/>
        <v>41</v>
      </c>
      <c r="AV76" s="6">
        <f t="shared" si="71"/>
        <v>42</v>
      </c>
      <c r="AW76" s="6">
        <f t="shared" si="71"/>
        <v>43</v>
      </c>
      <c r="AX76" s="6">
        <f t="shared" si="71"/>
        <v>44</v>
      </c>
      <c r="AY76" s="6">
        <f t="shared" si="71"/>
        <v>45</v>
      </c>
      <c r="AZ76" s="6">
        <f t="shared" si="71"/>
        <v>46</v>
      </c>
      <c r="BA76" s="6">
        <f t="shared" si="71"/>
        <v>47</v>
      </c>
      <c r="BB76" s="6">
        <f t="shared" si="71"/>
        <v>48</v>
      </c>
      <c r="BC76" s="6">
        <f t="shared" si="71"/>
        <v>49</v>
      </c>
      <c r="BD76" s="6">
        <f t="shared" si="71"/>
        <v>50</v>
      </c>
    </row>
    <row r="77" spans="1:56">
      <c r="A77" s="6">
        <v>74</v>
      </c>
      <c r="B77" s="4">
        <v>1360089</v>
      </c>
      <c r="C77" s="6" t="s">
        <v>353</v>
      </c>
      <c r="D77" s="6">
        <v>102</v>
      </c>
      <c r="E77" s="6" t="str">
        <f>RIGHT(D77,2)&amp;"级"&amp;VLOOKUP(VALUE(LEFT(D77,1)),{1,"木";2,"铁";3,"石";4,"粮"},2,FALSE)</f>
        <v>02级木</v>
      </c>
      <c r="F77" s="6">
        <v>50</v>
      </c>
      <c r="G77" s="6">
        <v>51</v>
      </c>
      <c r="H77" s="6">
        <f>G77+1</f>
        <v>52</v>
      </c>
      <c r="I77" s="6">
        <f t="shared" ref="I77:BD77" si="72">H77+1</f>
        <v>53</v>
      </c>
      <c r="J77" s="6">
        <f t="shared" si="72"/>
        <v>54</v>
      </c>
      <c r="K77" s="6">
        <f t="shared" si="72"/>
        <v>55</v>
      </c>
      <c r="L77" s="6">
        <f t="shared" si="72"/>
        <v>56</v>
      </c>
      <c r="M77" s="6">
        <f t="shared" si="72"/>
        <v>57</v>
      </c>
      <c r="N77" s="6">
        <f t="shared" si="72"/>
        <v>58</v>
      </c>
      <c r="O77" s="6">
        <f t="shared" si="72"/>
        <v>59</v>
      </c>
      <c r="P77" s="6">
        <f t="shared" si="72"/>
        <v>60</v>
      </c>
      <c r="Q77" s="6">
        <f t="shared" si="72"/>
        <v>61</v>
      </c>
      <c r="R77" s="6">
        <f t="shared" si="72"/>
        <v>62</v>
      </c>
      <c r="S77" s="6">
        <f t="shared" si="72"/>
        <v>63</v>
      </c>
      <c r="T77" s="6">
        <f t="shared" si="72"/>
        <v>64</v>
      </c>
      <c r="U77" s="6">
        <f t="shared" si="72"/>
        <v>65</v>
      </c>
      <c r="V77" s="6">
        <f t="shared" si="72"/>
        <v>66</v>
      </c>
      <c r="W77" s="6">
        <f t="shared" si="72"/>
        <v>67</v>
      </c>
      <c r="X77" s="6">
        <f t="shared" si="72"/>
        <v>68</v>
      </c>
      <c r="Y77" s="6">
        <f t="shared" si="72"/>
        <v>69</v>
      </c>
      <c r="Z77" s="6">
        <f t="shared" si="72"/>
        <v>70</v>
      </c>
      <c r="AA77" s="6">
        <f t="shared" si="72"/>
        <v>71</v>
      </c>
      <c r="AB77" s="6">
        <f t="shared" si="72"/>
        <v>72</v>
      </c>
      <c r="AC77" s="6">
        <f t="shared" si="72"/>
        <v>73</v>
      </c>
      <c r="AD77" s="6">
        <f t="shared" si="72"/>
        <v>74</v>
      </c>
      <c r="AE77" s="6">
        <f t="shared" si="72"/>
        <v>75</v>
      </c>
      <c r="AF77" s="6">
        <f t="shared" si="72"/>
        <v>76</v>
      </c>
      <c r="AG77" s="6">
        <f t="shared" si="72"/>
        <v>77</v>
      </c>
      <c r="AH77" s="6">
        <f t="shared" si="72"/>
        <v>78</v>
      </c>
      <c r="AI77" s="6">
        <f t="shared" si="72"/>
        <v>79</v>
      </c>
      <c r="AJ77" s="6">
        <f t="shared" si="72"/>
        <v>80</v>
      </c>
      <c r="AK77" s="6">
        <f t="shared" si="72"/>
        <v>81</v>
      </c>
      <c r="AL77" s="6">
        <f t="shared" si="72"/>
        <v>82</v>
      </c>
      <c r="AM77" s="6">
        <f t="shared" si="72"/>
        <v>83</v>
      </c>
      <c r="AN77" s="6">
        <f t="shared" si="72"/>
        <v>84</v>
      </c>
      <c r="AO77" s="6">
        <f t="shared" si="72"/>
        <v>85</v>
      </c>
      <c r="AP77" s="6">
        <f t="shared" si="72"/>
        <v>86</v>
      </c>
      <c r="AQ77" s="6">
        <f t="shared" si="72"/>
        <v>87</v>
      </c>
      <c r="AR77" s="6">
        <f t="shared" si="72"/>
        <v>88</v>
      </c>
      <c r="AS77" s="6">
        <f t="shared" si="72"/>
        <v>89</v>
      </c>
      <c r="AT77" s="6">
        <f t="shared" si="72"/>
        <v>90</v>
      </c>
      <c r="AU77" s="6">
        <f t="shared" si="72"/>
        <v>91</v>
      </c>
      <c r="AV77" s="6">
        <f t="shared" si="72"/>
        <v>92</v>
      </c>
      <c r="AW77" s="6">
        <f t="shared" si="72"/>
        <v>93</v>
      </c>
      <c r="AX77" s="6">
        <f t="shared" si="72"/>
        <v>94</v>
      </c>
      <c r="AY77" s="6">
        <f t="shared" si="72"/>
        <v>95</v>
      </c>
      <c r="AZ77" s="6">
        <f t="shared" si="72"/>
        <v>96</v>
      </c>
      <c r="BA77" s="6">
        <f t="shared" si="72"/>
        <v>97</v>
      </c>
      <c r="BB77" s="6">
        <f t="shared" si="72"/>
        <v>98</v>
      </c>
      <c r="BC77" s="6">
        <f t="shared" si="72"/>
        <v>99</v>
      </c>
      <c r="BD77" s="6">
        <f t="shared" si="72"/>
        <v>100</v>
      </c>
    </row>
    <row r="78" spans="1:56">
      <c r="A78" s="6">
        <v>75</v>
      </c>
      <c r="B78" s="4">
        <v>1360089</v>
      </c>
      <c r="C78" s="6" t="s">
        <v>353</v>
      </c>
      <c r="D78" s="6">
        <v>103</v>
      </c>
      <c r="E78" s="6" t="str">
        <f>RIGHT(D78,2)&amp;"级"&amp;VLOOKUP(VALUE(LEFT(D78,1)),{1,"木";2,"铁";3,"石";4,"粮"},2,FALSE)</f>
        <v>03级木</v>
      </c>
      <c r="F78" s="6">
        <v>50</v>
      </c>
      <c r="G78" s="6">
        <v>101</v>
      </c>
      <c r="H78" s="6">
        <f t="shared" ref="H78:BD78" si="73">G78+1</f>
        <v>102</v>
      </c>
      <c r="I78" s="6">
        <f t="shared" si="73"/>
        <v>103</v>
      </c>
      <c r="J78" s="6">
        <f t="shared" si="73"/>
        <v>104</v>
      </c>
      <c r="K78" s="6">
        <f t="shared" si="73"/>
        <v>105</v>
      </c>
      <c r="L78" s="6">
        <f t="shared" si="73"/>
        <v>106</v>
      </c>
      <c r="M78" s="6">
        <f t="shared" si="73"/>
        <v>107</v>
      </c>
      <c r="N78" s="6">
        <f t="shared" si="73"/>
        <v>108</v>
      </c>
      <c r="O78" s="6">
        <f t="shared" si="73"/>
        <v>109</v>
      </c>
      <c r="P78" s="6">
        <f t="shared" si="73"/>
        <v>110</v>
      </c>
      <c r="Q78" s="6">
        <f t="shared" si="73"/>
        <v>111</v>
      </c>
      <c r="R78" s="6">
        <f t="shared" si="73"/>
        <v>112</v>
      </c>
      <c r="S78" s="6">
        <f t="shared" si="73"/>
        <v>113</v>
      </c>
      <c r="T78" s="6">
        <f t="shared" si="73"/>
        <v>114</v>
      </c>
      <c r="U78" s="6">
        <f t="shared" si="73"/>
        <v>115</v>
      </c>
      <c r="V78" s="6">
        <f t="shared" si="73"/>
        <v>116</v>
      </c>
      <c r="W78" s="6">
        <f t="shared" si="73"/>
        <v>117</v>
      </c>
      <c r="X78" s="6">
        <f t="shared" si="73"/>
        <v>118</v>
      </c>
      <c r="Y78" s="6">
        <f t="shared" si="73"/>
        <v>119</v>
      </c>
      <c r="Z78" s="6">
        <f t="shared" si="73"/>
        <v>120</v>
      </c>
      <c r="AA78" s="6">
        <f t="shared" si="73"/>
        <v>121</v>
      </c>
      <c r="AB78" s="6">
        <f t="shared" si="73"/>
        <v>122</v>
      </c>
      <c r="AC78" s="6">
        <f t="shared" si="73"/>
        <v>123</v>
      </c>
      <c r="AD78" s="6">
        <f t="shared" si="73"/>
        <v>124</v>
      </c>
      <c r="AE78" s="6">
        <f t="shared" si="73"/>
        <v>125</v>
      </c>
      <c r="AF78" s="6">
        <f t="shared" si="73"/>
        <v>126</v>
      </c>
      <c r="AG78" s="6">
        <f t="shared" si="73"/>
        <v>127</v>
      </c>
      <c r="AH78" s="6">
        <f t="shared" si="73"/>
        <v>128</v>
      </c>
      <c r="AI78" s="6">
        <f t="shared" si="73"/>
        <v>129</v>
      </c>
      <c r="AJ78" s="6">
        <f t="shared" si="73"/>
        <v>130</v>
      </c>
      <c r="AK78" s="6">
        <f t="shared" si="73"/>
        <v>131</v>
      </c>
      <c r="AL78" s="6">
        <f t="shared" si="73"/>
        <v>132</v>
      </c>
      <c r="AM78" s="6">
        <f t="shared" si="73"/>
        <v>133</v>
      </c>
      <c r="AN78" s="6">
        <f t="shared" si="73"/>
        <v>134</v>
      </c>
      <c r="AO78" s="6">
        <f t="shared" si="73"/>
        <v>135</v>
      </c>
      <c r="AP78" s="6">
        <f t="shared" si="73"/>
        <v>136</v>
      </c>
      <c r="AQ78" s="6">
        <f t="shared" si="73"/>
        <v>137</v>
      </c>
      <c r="AR78" s="6">
        <f t="shared" si="73"/>
        <v>138</v>
      </c>
      <c r="AS78" s="6">
        <f t="shared" si="73"/>
        <v>139</v>
      </c>
      <c r="AT78" s="6">
        <f t="shared" si="73"/>
        <v>140</v>
      </c>
      <c r="AU78" s="6">
        <f t="shared" si="73"/>
        <v>141</v>
      </c>
      <c r="AV78" s="6">
        <f t="shared" si="73"/>
        <v>142</v>
      </c>
      <c r="AW78" s="6">
        <f t="shared" si="73"/>
        <v>143</v>
      </c>
      <c r="AX78" s="6">
        <f t="shared" si="73"/>
        <v>144</v>
      </c>
      <c r="AY78" s="6">
        <f t="shared" si="73"/>
        <v>145</v>
      </c>
      <c r="AZ78" s="6">
        <f t="shared" si="73"/>
        <v>146</v>
      </c>
      <c r="BA78" s="6">
        <f t="shared" si="73"/>
        <v>147</v>
      </c>
      <c r="BB78" s="6">
        <f t="shared" si="73"/>
        <v>148</v>
      </c>
      <c r="BC78" s="6">
        <f t="shared" si="73"/>
        <v>149</v>
      </c>
      <c r="BD78" s="6">
        <f t="shared" si="73"/>
        <v>150</v>
      </c>
    </row>
    <row r="79" spans="1:56">
      <c r="A79" s="6">
        <v>76</v>
      </c>
      <c r="B79" s="4">
        <v>1360089</v>
      </c>
      <c r="C79" s="6" t="s">
        <v>353</v>
      </c>
      <c r="D79" s="6">
        <v>104</v>
      </c>
      <c r="E79" s="6" t="str">
        <f>RIGHT(D79,2)&amp;"级"&amp;VLOOKUP(VALUE(LEFT(D79,1)),{1,"木";2,"铁";3,"石";4,"粮"},2,FALSE)</f>
        <v>04级木</v>
      </c>
      <c r="F79" s="6">
        <v>50</v>
      </c>
      <c r="G79" s="6">
        <v>151</v>
      </c>
      <c r="H79" s="6">
        <f t="shared" ref="H79:BD79" si="74">G79+1</f>
        <v>152</v>
      </c>
      <c r="I79" s="6">
        <f t="shared" si="74"/>
        <v>153</v>
      </c>
      <c r="J79" s="6">
        <f t="shared" si="74"/>
        <v>154</v>
      </c>
      <c r="K79" s="6">
        <f t="shared" si="74"/>
        <v>155</v>
      </c>
      <c r="L79" s="6">
        <f t="shared" si="74"/>
        <v>156</v>
      </c>
      <c r="M79" s="6">
        <f t="shared" si="74"/>
        <v>157</v>
      </c>
      <c r="N79" s="6">
        <f t="shared" si="74"/>
        <v>158</v>
      </c>
      <c r="O79" s="6">
        <f t="shared" si="74"/>
        <v>159</v>
      </c>
      <c r="P79" s="6">
        <f t="shared" si="74"/>
        <v>160</v>
      </c>
      <c r="Q79" s="6">
        <f t="shared" si="74"/>
        <v>161</v>
      </c>
      <c r="R79" s="6">
        <f t="shared" si="74"/>
        <v>162</v>
      </c>
      <c r="S79" s="6">
        <f t="shared" si="74"/>
        <v>163</v>
      </c>
      <c r="T79" s="6">
        <f t="shared" si="74"/>
        <v>164</v>
      </c>
      <c r="U79" s="6">
        <f t="shared" si="74"/>
        <v>165</v>
      </c>
      <c r="V79" s="6">
        <f t="shared" si="74"/>
        <v>166</v>
      </c>
      <c r="W79" s="6">
        <f t="shared" si="74"/>
        <v>167</v>
      </c>
      <c r="X79" s="6">
        <f t="shared" si="74"/>
        <v>168</v>
      </c>
      <c r="Y79" s="6">
        <f t="shared" si="74"/>
        <v>169</v>
      </c>
      <c r="Z79" s="6">
        <f t="shared" si="74"/>
        <v>170</v>
      </c>
      <c r="AA79" s="6">
        <f t="shared" si="74"/>
        <v>171</v>
      </c>
      <c r="AB79" s="6">
        <f t="shared" si="74"/>
        <v>172</v>
      </c>
      <c r="AC79" s="6">
        <f t="shared" si="74"/>
        <v>173</v>
      </c>
      <c r="AD79" s="6">
        <f t="shared" si="74"/>
        <v>174</v>
      </c>
      <c r="AE79" s="6">
        <f t="shared" si="74"/>
        <v>175</v>
      </c>
      <c r="AF79" s="6">
        <f t="shared" si="74"/>
        <v>176</v>
      </c>
      <c r="AG79" s="6">
        <f t="shared" si="74"/>
        <v>177</v>
      </c>
      <c r="AH79" s="6">
        <f t="shared" si="74"/>
        <v>178</v>
      </c>
      <c r="AI79" s="6">
        <f t="shared" si="74"/>
        <v>179</v>
      </c>
      <c r="AJ79" s="6">
        <f t="shared" si="74"/>
        <v>180</v>
      </c>
      <c r="AK79" s="6">
        <f t="shared" si="74"/>
        <v>181</v>
      </c>
      <c r="AL79" s="6">
        <f t="shared" si="74"/>
        <v>182</v>
      </c>
      <c r="AM79" s="6">
        <f t="shared" si="74"/>
        <v>183</v>
      </c>
      <c r="AN79" s="6">
        <f t="shared" si="74"/>
        <v>184</v>
      </c>
      <c r="AO79" s="6">
        <f t="shared" si="74"/>
        <v>185</v>
      </c>
      <c r="AP79" s="6">
        <f t="shared" si="74"/>
        <v>186</v>
      </c>
      <c r="AQ79" s="6">
        <f t="shared" si="74"/>
        <v>187</v>
      </c>
      <c r="AR79" s="6">
        <f t="shared" si="74"/>
        <v>188</v>
      </c>
      <c r="AS79" s="6">
        <f t="shared" si="74"/>
        <v>189</v>
      </c>
      <c r="AT79" s="6">
        <f t="shared" si="74"/>
        <v>190</v>
      </c>
      <c r="AU79" s="6">
        <f t="shared" si="74"/>
        <v>191</v>
      </c>
      <c r="AV79" s="6">
        <f t="shared" si="74"/>
        <v>192</v>
      </c>
      <c r="AW79" s="6">
        <f t="shared" si="74"/>
        <v>193</v>
      </c>
      <c r="AX79" s="6">
        <f t="shared" si="74"/>
        <v>194</v>
      </c>
      <c r="AY79" s="6">
        <f t="shared" si="74"/>
        <v>195</v>
      </c>
      <c r="AZ79" s="6">
        <f t="shared" si="74"/>
        <v>196</v>
      </c>
      <c r="BA79" s="6">
        <f t="shared" si="74"/>
        <v>197</v>
      </c>
      <c r="BB79" s="6">
        <f t="shared" si="74"/>
        <v>198</v>
      </c>
      <c r="BC79" s="6">
        <f t="shared" si="74"/>
        <v>199</v>
      </c>
      <c r="BD79" s="6">
        <f t="shared" si="74"/>
        <v>200</v>
      </c>
    </row>
    <row r="80" spans="1:56">
      <c r="A80" s="6">
        <v>77</v>
      </c>
      <c r="B80" s="4">
        <v>1360089</v>
      </c>
      <c r="C80" s="6" t="s">
        <v>353</v>
      </c>
      <c r="D80" s="6">
        <v>105</v>
      </c>
      <c r="E80" s="6" t="str">
        <f>RIGHT(D80,2)&amp;"级"&amp;VLOOKUP(VALUE(LEFT(D80,1)),{1,"木";2,"铁";3,"石";4,"粮"},2,FALSE)</f>
        <v>05级木</v>
      </c>
      <c r="F80" s="6">
        <v>50</v>
      </c>
      <c r="G80" s="6">
        <v>201</v>
      </c>
      <c r="H80" s="6">
        <f t="shared" ref="H80:BD80" si="75">G80+1</f>
        <v>202</v>
      </c>
      <c r="I80" s="6">
        <f t="shared" si="75"/>
        <v>203</v>
      </c>
      <c r="J80" s="6">
        <f t="shared" si="75"/>
        <v>204</v>
      </c>
      <c r="K80" s="6">
        <f t="shared" si="75"/>
        <v>205</v>
      </c>
      <c r="L80" s="6">
        <f t="shared" si="75"/>
        <v>206</v>
      </c>
      <c r="M80" s="6">
        <f t="shared" si="75"/>
        <v>207</v>
      </c>
      <c r="N80" s="6">
        <f t="shared" si="75"/>
        <v>208</v>
      </c>
      <c r="O80" s="6">
        <f t="shared" si="75"/>
        <v>209</v>
      </c>
      <c r="P80" s="6">
        <f t="shared" si="75"/>
        <v>210</v>
      </c>
      <c r="Q80" s="6">
        <f t="shared" si="75"/>
        <v>211</v>
      </c>
      <c r="R80" s="6">
        <f t="shared" si="75"/>
        <v>212</v>
      </c>
      <c r="S80" s="6">
        <f t="shared" si="75"/>
        <v>213</v>
      </c>
      <c r="T80" s="6">
        <f t="shared" si="75"/>
        <v>214</v>
      </c>
      <c r="U80" s="6">
        <f t="shared" si="75"/>
        <v>215</v>
      </c>
      <c r="V80" s="6">
        <f t="shared" si="75"/>
        <v>216</v>
      </c>
      <c r="W80" s="6">
        <f t="shared" si="75"/>
        <v>217</v>
      </c>
      <c r="X80" s="6">
        <f t="shared" si="75"/>
        <v>218</v>
      </c>
      <c r="Y80" s="6">
        <f t="shared" si="75"/>
        <v>219</v>
      </c>
      <c r="Z80" s="6">
        <f t="shared" si="75"/>
        <v>220</v>
      </c>
      <c r="AA80" s="6">
        <f t="shared" si="75"/>
        <v>221</v>
      </c>
      <c r="AB80" s="6">
        <f t="shared" si="75"/>
        <v>222</v>
      </c>
      <c r="AC80" s="6">
        <f t="shared" si="75"/>
        <v>223</v>
      </c>
      <c r="AD80" s="6">
        <f t="shared" si="75"/>
        <v>224</v>
      </c>
      <c r="AE80" s="6">
        <f t="shared" si="75"/>
        <v>225</v>
      </c>
      <c r="AF80" s="6">
        <f t="shared" si="75"/>
        <v>226</v>
      </c>
      <c r="AG80" s="6">
        <f t="shared" si="75"/>
        <v>227</v>
      </c>
      <c r="AH80" s="6">
        <f t="shared" si="75"/>
        <v>228</v>
      </c>
      <c r="AI80" s="6">
        <f t="shared" si="75"/>
        <v>229</v>
      </c>
      <c r="AJ80" s="6">
        <f t="shared" si="75"/>
        <v>230</v>
      </c>
      <c r="AK80" s="6">
        <f t="shared" si="75"/>
        <v>231</v>
      </c>
      <c r="AL80" s="6">
        <f t="shared" si="75"/>
        <v>232</v>
      </c>
      <c r="AM80" s="6">
        <f t="shared" si="75"/>
        <v>233</v>
      </c>
      <c r="AN80" s="6">
        <f t="shared" si="75"/>
        <v>234</v>
      </c>
      <c r="AO80" s="6">
        <f t="shared" si="75"/>
        <v>235</v>
      </c>
      <c r="AP80" s="6">
        <f t="shared" si="75"/>
        <v>236</v>
      </c>
      <c r="AQ80" s="6">
        <f t="shared" si="75"/>
        <v>237</v>
      </c>
      <c r="AR80" s="6">
        <f t="shared" si="75"/>
        <v>238</v>
      </c>
      <c r="AS80" s="6">
        <f t="shared" si="75"/>
        <v>239</v>
      </c>
      <c r="AT80" s="6">
        <f t="shared" si="75"/>
        <v>240</v>
      </c>
      <c r="AU80" s="6">
        <f t="shared" si="75"/>
        <v>241</v>
      </c>
      <c r="AV80" s="6">
        <f t="shared" si="75"/>
        <v>242</v>
      </c>
      <c r="AW80" s="6">
        <f t="shared" si="75"/>
        <v>243</v>
      </c>
      <c r="AX80" s="6">
        <f t="shared" si="75"/>
        <v>244</v>
      </c>
      <c r="AY80" s="6">
        <f t="shared" si="75"/>
        <v>245</v>
      </c>
      <c r="AZ80" s="6">
        <f t="shared" si="75"/>
        <v>246</v>
      </c>
      <c r="BA80" s="6">
        <f t="shared" si="75"/>
        <v>247</v>
      </c>
      <c r="BB80" s="6">
        <f t="shared" si="75"/>
        <v>248</v>
      </c>
      <c r="BC80" s="6">
        <f t="shared" si="75"/>
        <v>249</v>
      </c>
      <c r="BD80" s="6">
        <f t="shared" si="75"/>
        <v>250</v>
      </c>
    </row>
    <row r="81" spans="1:56">
      <c r="A81" s="6">
        <v>78</v>
      </c>
      <c r="B81" s="4">
        <v>1360089</v>
      </c>
      <c r="C81" s="6" t="s">
        <v>353</v>
      </c>
      <c r="D81" s="6">
        <v>106</v>
      </c>
      <c r="E81" s="6" t="str">
        <f>RIGHT(D81,2)&amp;"级"&amp;VLOOKUP(VALUE(LEFT(D81,1)),{1,"木";2,"铁";3,"石";4,"粮"},2,FALSE)</f>
        <v>06级木</v>
      </c>
      <c r="F81" s="6">
        <v>50</v>
      </c>
      <c r="G81" s="6">
        <v>251</v>
      </c>
      <c r="H81" s="6">
        <f t="shared" ref="H81:BD81" si="76">G81+1</f>
        <v>252</v>
      </c>
      <c r="I81" s="6">
        <f t="shared" si="76"/>
        <v>253</v>
      </c>
      <c r="J81" s="6">
        <f t="shared" si="76"/>
        <v>254</v>
      </c>
      <c r="K81" s="6">
        <f t="shared" si="76"/>
        <v>255</v>
      </c>
      <c r="L81" s="6">
        <f t="shared" si="76"/>
        <v>256</v>
      </c>
      <c r="M81" s="6">
        <f t="shared" si="76"/>
        <v>257</v>
      </c>
      <c r="N81" s="6">
        <f t="shared" si="76"/>
        <v>258</v>
      </c>
      <c r="O81" s="6">
        <f t="shared" si="76"/>
        <v>259</v>
      </c>
      <c r="P81" s="6">
        <f t="shared" si="76"/>
        <v>260</v>
      </c>
      <c r="Q81" s="6">
        <f t="shared" si="76"/>
        <v>261</v>
      </c>
      <c r="R81" s="6">
        <f t="shared" si="76"/>
        <v>262</v>
      </c>
      <c r="S81" s="6">
        <f t="shared" si="76"/>
        <v>263</v>
      </c>
      <c r="T81" s="6">
        <f t="shared" si="76"/>
        <v>264</v>
      </c>
      <c r="U81" s="6">
        <f t="shared" si="76"/>
        <v>265</v>
      </c>
      <c r="V81" s="6">
        <f t="shared" si="76"/>
        <v>266</v>
      </c>
      <c r="W81" s="6">
        <f t="shared" si="76"/>
        <v>267</v>
      </c>
      <c r="X81" s="6">
        <f t="shared" si="76"/>
        <v>268</v>
      </c>
      <c r="Y81" s="6">
        <f t="shared" si="76"/>
        <v>269</v>
      </c>
      <c r="Z81" s="6">
        <f t="shared" si="76"/>
        <v>270</v>
      </c>
      <c r="AA81" s="6">
        <f t="shared" si="76"/>
        <v>271</v>
      </c>
      <c r="AB81" s="6">
        <f t="shared" si="76"/>
        <v>272</v>
      </c>
      <c r="AC81" s="6">
        <f t="shared" si="76"/>
        <v>273</v>
      </c>
      <c r="AD81" s="6">
        <f t="shared" si="76"/>
        <v>274</v>
      </c>
      <c r="AE81" s="6">
        <f t="shared" si="76"/>
        <v>275</v>
      </c>
      <c r="AF81" s="6">
        <f t="shared" si="76"/>
        <v>276</v>
      </c>
      <c r="AG81" s="6">
        <f t="shared" si="76"/>
        <v>277</v>
      </c>
      <c r="AH81" s="6">
        <f t="shared" si="76"/>
        <v>278</v>
      </c>
      <c r="AI81" s="6">
        <f t="shared" si="76"/>
        <v>279</v>
      </c>
      <c r="AJ81" s="6">
        <f t="shared" si="76"/>
        <v>280</v>
      </c>
      <c r="AK81" s="6">
        <f t="shared" si="76"/>
        <v>281</v>
      </c>
      <c r="AL81" s="6">
        <f t="shared" si="76"/>
        <v>282</v>
      </c>
      <c r="AM81" s="6">
        <f t="shared" si="76"/>
        <v>283</v>
      </c>
      <c r="AN81" s="6">
        <f t="shared" si="76"/>
        <v>284</v>
      </c>
      <c r="AO81" s="6">
        <f t="shared" si="76"/>
        <v>285</v>
      </c>
      <c r="AP81" s="6">
        <f t="shared" si="76"/>
        <v>286</v>
      </c>
      <c r="AQ81" s="6">
        <f t="shared" si="76"/>
        <v>287</v>
      </c>
      <c r="AR81" s="6">
        <f t="shared" si="76"/>
        <v>288</v>
      </c>
      <c r="AS81" s="6">
        <f t="shared" si="76"/>
        <v>289</v>
      </c>
      <c r="AT81" s="6">
        <f t="shared" si="76"/>
        <v>290</v>
      </c>
      <c r="AU81" s="6">
        <f t="shared" si="76"/>
        <v>291</v>
      </c>
      <c r="AV81" s="6">
        <f t="shared" si="76"/>
        <v>292</v>
      </c>
      <c r="AW81" s="6">
        <f t="shared" si="76"/>
        <v>293</v>
      </c>
      <c r="AX81" s="6">
        <f t="shared" si="76"/>
        <v>294</v>
      </c>
      <c r="AY81" s="6">
        <f t="shared" si="76"/>
        <v>295</v>
      </c>
      <c r="AZ81" s="6">
        <f t="shared" si="76"/>
        <v>296</v>
      </c>
      <c r="BA81" s="6">
        <f t="shared" si="76"/>
        <v>297</v>
      </c>
      <c r="BB81" s="6">
        <f t="shared" si="76"/>
        <v>298</v>
      </c>
      <c r="BC81" s="6">
        <f t="shared" si="76"/>
        <v>299</v>
      </c>
      <c r="BD81" s="6">
        <f t="shared" si="76"/>
        <v>300</v>
      </c>
    </row>
    <row r="82" spans="1:56">
      <c r="A82" s="6">
        <v>79</v>
      </c>
      <c r="B82" s="4">
        <v>1360089</v>
      </c>
      <c r="C82" s="6" t="s">
        <v>353</v>
      </c>
      <c r="D82" s="6">
        <v>107</v>
      </c>
      <c r="E82" s="6" t="str">
        <f>RIGHT(D82,2)&amp;"级"&amp;VLOOKUP(VALUE(LEFT(D82,1)),{1,"木";2,"铁";3,"石";4,"粮"},2,FALSE)</f>
        <v>07级木</v>
      </c>
      <c r="F82" s="6">
        <v>50</v>
      </c>
      <c r="G82" s="6">
        <v>301</v>
      </c>
      <c r="H82" s="6">
        <f t="shared" ref="H82:BD82" si="77">G82+1</f>
        <v>302</v>
      </c>
      <c r="I82" s="6">
        <f t="shared" si="77"/>
        <v>303</v>
      </c>
      <c r="J82" s="6">
        <f t="shared" si="77"/>
        <v>304</v>
      </c>
      <c r="K82" s="6">
        <f t="shared" si="77"/>
        <v>305</v>
      </c>
      <c r="L82" s="6">
        <f t="shared" si="77"/>
        <v>306</v>
      </c>
      <c r="M82" s="6">
        <f t="shared" si="77"/>
        <v>307</v>
      </c>
      <c r="N82" s="6">
        <f t="shared" si="77"/>
        <v>308</v>
      </c>
      <c r="O82" s="6">
        <f t="shared" si="77"/>
        <v>309</v>
      </c>
      <c r="P82" s="6">
        <f t="shared" si="77"/>
        <v>310</v>
      </c>
      <c r="Q82" s="6">
        <f t="shared" si="77"/>
        <v>311</v>
      </c>
      <c r="R82" s="6">
        <f t="shared" si="77"/>
        <v>312</v>
      </c>
      <c r="S82" s="6">
        <f t="shared" si="77"/>
        <v>313</v>
      </c>
      <c r="T82" s="6">
        <f t="shared" si="77"/>
        <v>314</v>
      </c>
      <c r="U82" s="6">
        <f t="shared" si="77"/>
        <v>315</v>
      </c>
      <c r="V82" s="6">
        <f t="shared" si="77"/>
        <v>316</v>
      </c>
      <c r="W82" s="6">
        <f t="shared" si="77"/>
        <v>317</v>
      </c>
      <c r="X82" s="6">
        <f t="shared" si="77"/>
        <v>318</v>
      </c>
      <c r="Y82" s="6">
        <f t="shared" si="77"/>
        <v>319</v>
      </c>
      <c r="Z82" s="6">
        <f t="shared" si="77"/>
        <v>320</v>
      </c>
      <c r="AA82" s="6">
        <f t="shared" si="77"/>
        <v>321</v>
      </c>
      <c r="AB82" s="6">
        <f t="shared" si="77"/>
        <v>322</v>
      </c>
      <c r="AC82" s="6">
        <f t="shared" si="77"/>
        <v>323</v>
      </c>
      <c r="AD82" s="6">
        <f t="shared" si="77"/>
        <v>324</v>
      </c>
      <c r="AE82" s="6">
        <f t="shared" si="77"/>
        <v>325</v>
      </c>
      <c r="AF82" s="6">
        <f t="shared" si="77"/>
        <v>326</v>
      </c>
      <c r="AG82" s="6">
        <f t="shared" si="77"/>
        <v>327</v>
      </c>
      <c r="AH82" s="6">
        <f t="shared" si="77"/>
        <v>328</v>
      </c>
      <c r="AI82" s="6">
        <f t="shared" si="77"/>
        <v>329</v>
      </c>
      <c r="AJ82" s="6">
        <f t="shared" si="77"/>
        <v>330</v>
      </c>
      <c r="AK82" s="6">
        <f t="shared" si="77"/>
        <v>331</v>
      </c>
      <c r="AL82" s="6">
        <f t="shared" si="77"/>
        <v>332</v>
      </c>
      <c r="AM82" s="6">
        <f t="shared" si="77"/>
        <v>333</v>
      </c>
      <c r="AN82" s="6">
        <f t="shared" si="77"/>
        <v>334</v>
      </c>
      <c r="AO82" s="6">
        <f t="shared" si="77"/>
        <v>335</v>
      </c>
      <c r="AP82" s="6">
        <f t="shared" si="77"/>
        <v>336</v>
      </c>
      <c r="AQ82" s="6">
        <f t="shared" si="77"/>
        <v>337</v>
      </c>
      <c r="AR82" s="6">
        <f t="shared" si="77"/>
        <v>338</v>
      </c>
      <c r="AS82" s="6">
        <f t="shared" si="77"/>
        <v>339</v>
      </c>
      <c r="AT82" s="6">
        <f t="shared" si="77"/>
        <v>340</v>
      </c>
      <c r="AU82" s="6">
        <f t="shared" si="77"/>
        <v>341</v>
      </c>
      <c r="AV82" s="6">
        <f t="shared" si="77"/>
        <v>342</v>
      </c>
      <c r="AW82" s="6">
        <f t="shared" si="77"/>
        <v>343</v>
      </c>
      <c r="AX82" s="6">
        <f t="shared" si="77"/>
        <v>344</v>
      </c>
      <c r="AY82" s="6">
        <f t="shared" si="77"/>
        <v>345</v>
      </c>
      <c r="AZ82" s="6">
        <f t="shared" si="77"/>
        <v>346</v>
      </c>
      <c r="BA82" s="6">
        <f t="shared" si="77"/>
        <v>347</v>
      </c>
      <c r="BB82" s="6">
        <f t="shared" si="77"/>
        <v>348</v>
      </c>
      <c r="BC82" s="6">
        <f t="shared" si="77"/>
        <v>349</v>
      </c>
      <c r="BD82" s="6">
        <f t="shared" si="77"/>
        <v>350</v>
      </c>
    </row>
    <row r="83" spans="1:56">
      <c r="A83" s="6">
        <v>80</v>
      </c>
      <c r="B83" s="4">
        <v>1360089</v>
      </c>
      <c r="C83" s="6" t="s">
        <v>353</v>
      </c>
      <c r="D83" s="6">
        <v>108</v>
      </c>
      <c r="E83" s="6" t="str">
        <f>RIGHT(D83,2)&amp;"级"&amp;VLOOKUP(VALUE(LEFT(D83,1)),{1,"木";2,"铁";3,"石";4,"粮"},2,FALSE)</f>
        <v>08级木</v>
      </c>
      <c r="F83" s="6">
        <v>50</v>
      </c>
      <c r="G83" s="6">
        <v>351</v>
      </c>
      <c r="H83" s="6">
        <f t="shared" ref="H83:BD83" si="78">G83+1</f>
        <v>352</v>
      </c>
      <c r="I83" s="6">
        <f t="shared" si="78"/>
        <v>353</v>
      </c>
      <c r="J83" s="6">
        <f t="shared" si="78"/>
        <v>354</v>
      </c>
      <c r="K83" s="6">
        <f t="shared" si="78"/>
        <v>355</v>
      </c>
      <c r="L83" s="6">
        <f t="shared" si="78"/>
        <v>356</v>
      </c>
      <c r="M83" s="6">
        <f t="shared" si="78"/>
        <v>357</v>
      </c>
      <c r="N83" s="6">
        <f t="shared" si="78"/>
        <v>358</v>
      </c>
      <c r="O83" s="6">
        <f t="shared" si="78"/>
        <v>359</v>
      </c>
      <c r="P83" s="6">
        <f t="shared" si="78"/>
        <v>360</v>
      </c>
      <c r="Q83" s="6">
        <f t="shared" si="78"/>
        <v>361</v>
      </c>
      <c r="R83" s="6">
        <f t="shared" si="78"/>
        <v>362</v>
      </c>
      <c r="S83" s="6">
        <f t="shared" si="78"/>
        <v>363</v>
      </c>
      <c r="T83" s="6">
        <f t="shared" si="78"/>
        <v>364</v>
      </c>
      <c r="U83" s="6">
        <f t="shared" si="78"/>
        <v>365</v>
      </c>
      <c r="V83" s="6">
        <f t="shared" si="78"/>
        <v>366</v>
      </c>
      <c r="W83" s="6">
        <f t="shared" si="78"/>
        <v>367</v>
      </c>
      <c r="X83" s="6">
        <f t="shared" si="78"/>
        <v>368</v>
      </c>
      <c r="Y83" s="6">
        <f t="shared" si="78"/>
        <v>369</v>
      </c>
      <c r="Z83" s="6">
        <f t="shared" si="78"/>
        <v>370</v>
      </c>
      <c r="AA83" s="6">
        <f t="shared" si="78"/>
        <v>371</v>
      </c>
      <c r="AB83" s="6">
        <f t="shared" si="78"/>
        <v>372</v>
      </c>
      <c r="AC83" s="6">
        <f t="shared" si="78"/>
        <v>373</v>
      </c>
      <c r="AD83" s="6">
        <f t="shared" si="78"/>
        <v>374</v>
      </c>
      <c r="AE83" s="6">
        <f t="shared" si="78"/>
        <v>375</v>
      </c>
      <c r="AF83" s="6">
        <f t="shared" si="78"/>
        <v>376</v>
      </c>
      <c r="AG83" s="6">
        <f t="shared" si="78"/>
        <v>377</v>
      </c>
      <c r="AH83" s="6">
        <f t="shared" si="78"/>
        <v>378</v>
      </c>
      <c r="AI83" s="6">
        <f t="shared" si="78"/>
        <v>379</v>
      </c>
      <c r="AJ83" s="6">
        <f t="shared" si="78"/>
        <v>380</v>
      </c>
      <c r="AK83" s="6">
        <f t="shared" si="78"/>
        <v>381</v>
      </c>
      <c r="AL83" s="6">
        <f t="shared" si="78"/>
        <v>382</v>
      </c>
      <c r="AM83" s="6">
        <f t="shared" si="78"/>
        <v>383</v>
      </c>
      <c r="AN83" s="6">
        <f t="shared" si="78"/>
        <v>384</v>
      </c>
      <c r="AO83" s="6">
        <f t="shared" si="78"/>
        <v>385</v>
      </c>
      <c r="AP83" s="6">
        <f t="shared" si="78"/>
        <v>386</v>
      </c>
      <c r="AQ83" s="6">
        <f t="shared" si="78"/>
        <v>387</v>
      </c>
      <c r="AR83" s="6">
        <f t="shared" si="78"/>
        <v>388</v>
      </c>
      <c r="AS83" s="6">
        <f t="shared" si="78"/>
        <v>389</v>
      </c>
      <c r="AT83" s="6">
        <f t="shared" si="78"/>
        <v>390</v>
      </c>
      <c r="AU83" s="6">
        <f t="shared" si="78"/>
        <v>391</v>
      </c>
      <c r="AV83" s="6">
        <f t="shared" si="78"/>
        <v>392</v>
      </c>
      <c r="AW83" s="6">
        <f t="shared" si="78"/>
        <v>393</v>
      </c>
      <c r="AX83" s="6">
        <f t="shared" si="78"/>
        <v>394</v>
      </c>
      <c r="AY83" s="6">
        <f t="shared" si="78"/>
        <v>395</v>
      </c>
      <c r="AZ83" s="6">
        <f t="shared" si="78"/>
        <v>396</v>
      </c>
      <c r="BA83" s="6">
        <f t="shared" si="78"/>
        <v>397</v>
      </c>
      <c r="BB83" s="6">
        <f t="shared" si="78"/>
        <v>398</v>
      </c>
      <c r="BC83" s="6">
        <f t="shared" si="78"/>
        <v>399</v>
      </c>
      <c r="BD83" s="6">
        <f t="shared" si="78"/>
        <v>400</v>
      </c>
    </row>
    <row r="84" spans="1:56">
      <c r="A84" s="6">
        <v>81</v>
      </c>
      <c r="B84" s="4">
        <v>1360089</v>
      </c>
      <c r="C84" s="6" t="s">
        <v>353</v>
      </c>
      <c r="D84" s="6">
        <v>109</v>
      </c>
      <c r="E84" s="6" t="str">
        <f>RIGHT(D84,2)&amp;"级"&amp;VLOOKUP(VALUE(LEFT(D84,1)),{1,"木";2,"铁";3,"石";4,"粮"},2,FALSE)</f>
        <v>09级木</v>
      </c>
      <c r="F84" s="6">
        <v>50</v>
      </c>
      <c r="G84" s="6">
        <v>401</v>
      </c>
      <c r="H84" s="6">
        <f t="shared" ref="H84:BD84" si="79">G84+1</f>
        <v>402</v>
      </c>
      <c r="I84" s="6">
        <f t="shared" si="79"/>
        <v>403</v>
      </c>
      <c r="J84" s="6">
        <f t="shared" si="79"/>
        <v>404</v>
      </c>
      <c r="K84" s="6">
        <f t="shared" si="79"/>
        <v>405</v>
      </c>
      <c r="L84" s="6">
        <f t="shared" si="79"/>
        <v>406</v>
      </c>
      <c r="M84" s="6">
        <f t="shared" si="79"/>
        <v>407</v>
      </c>
      <c r="N84" s="6">
        <f t="shared" si="79"/>
        <v>408</v>
      </c>
      <c r="O84" s="6">
        <f t="shared" si="79"/>
        <v>409</v>
      </c>
      <c r="P84" s="6">
        <f t="shared" si="79"/>
        <v>410</v>
      </c>
      <c r="Q84" s="6">
        <f t="shared" si="79"/>
        <v>411</v>
      </c>
      <c r="R84" s="6">
        <f t="shared" si="79"/>
        <v>412</v>
      </c>
      <c r="S84" s="6">
        <f t="shared" si="79"/>
        <v>413</v>
      </c>
      <c r="T84" s="6">
        <f t="shared" si="79"/>
        <v>414</v>
      </c>
      <c r="U84" s="6">
        <f t="shared" si="79"/>
        <v>415</v>
      </c>
      <c r="V84" s="6">
        <f t="shared" si="79"/>
        <v>416</v>
      </c>
      <c r="W84" s="6">
        <f t="shared" si="79"/>
        <v>417</v>
      </c>
      <c r="X84" s="6">
        <f t="shared" si="79"/>
        <v>418</v>
      </c>
      <c r="Y84" s="6">
        <f t="shared" si="79"/>
        <v>419</v>
      </c>
      <c r="Z84" s="6">
        <f t="shared" si="79"/>
        <v>420</v>
      </c>
      <c r="AA84" s="6">
        <f t="shared" si="79"/>
        <v>421</v>
      </c>
      <c r="AB84" s="6">
        <f t="shared" si="79"/>
        <v>422</v>
      </c>
      <c r="AC84" s="6">
        <f t="shared" si="79"/>
        <v>423</v>
      </c>
      <c r="AD84" s="6">
        <f t="shared" si="79"/>
        <v>424</v>
      </c>
      <c r="AE84" s="6">
        <f t="shared" si="79"/>
        <v>425</v>
      </c>
      <c r="AF84" s="6">
        <f t="shared" si="79"/>
        <v>426</v>
      </c>
      <c r="AG84" s="6">
        <f t="shared" si="79"/>
        <v>427</v>
      </c>
      <c r="AH84" s="6">
        <f t="shared" si="79"/>
        <v>428</v>
      </c>
      <c r="AI84" s="6">
        <f t="shared" si="79"/>
        <v>429</v>
      </c>
      <c r="AJ84" s="6">
        <f t="shared" si="79"/>
        <v>430</v>
      </c>
      <c r="AK84" s="6">
        <f t="shared" si="79"/>
        <v>431</v>
      </c>
      <c r="AL84" s="6">
        <f t="shared" si="79"/>
        <v>432</v>
      </c>
      <c r="AM84" s="6">
        <f t="shared" si="79"/>
        <v>433</v>
      </c>
      <c r="AN84" s="6">
        <f t="shared" si="79"/>
        <v>434</v>
      </c>
      <c r="AO84" s="6">
        <f t="shared" si="79"/>
        <v>435</v>
      </c>
      <c r="AP84" s="6">
        <f t="shared" si="79"/>
        <v>436</v>
      </c>
      <c r="AQ84" s="6">
        <f t="shared" si="79"/>
        <v>437</v>
      </c>
      <c r="AR84" s="6">
        <f t="shared" si="79"/>
        <v>438</v>
      </c>
      <c r="AS84" s="6">
        <f t="shared" si="79"/>
        <v>439</v>
      </c>
      <c r="AT84" s="6">
        <f t="shared" si="79"/>
        <v>440</v>
      </c>
      <c r="AU84" s="6">
        <f t="shared" si="79"/>
        <v>441</v>
      </c>
      <c r="AV84" s="6">
        <f t="shared" si="79"/>
        <v>442</v>
      </c>
      <c r="AW84" s="6">
        <f t="shared" si="79"/>
        <v>443</v>
      </c>
      <c r="AX84" s="6">
        <f t="shared" si="79"/>
        <v>444</v>
      </c>
      <c r="AY84" s="6">
        <f t="shared" si="79"/>
        <v>445</v>
      </c>
      <c r="AZ84" s="6">
        <f t="shared" si="79"/>
        <v>446</v>
      </c>
      <c r="BA84" s="6">
        <f t="shared" si="79"/>
        <v>447</v>
      </c>
      <c r="BB84" s="6">
        <f t="shared" si="79"/>
        <v>448</v>
      </c>
      <c r="BC84" s="6">
        <f t="shared" si="79"/>
        <v>449</v>
      </c>
      <c r="BD84" s="6">
        <f t="shared" si="79"/>
        <v>450</v>
      </c>
    </row>
    <row r="85" spans="1:56">
      <c r="A85" s="6">
        <v>82</v>
      </c>
      <c r="B85" s="4">
        <v>1360089</v>
      </c>
      <c r="C85" s="6" t="s">
        <v>353</v>
      </c>
      <c r="D85" s="6">
        <v>201</v>
      </c>
      <c r="E85" s="6" t="str">
        <f>RIGHT(D85,2)&amp;"级"&amp;VLOOKUP(VALUE(LEFT(D85,1)),{1,"木";2,"铁";3,"石";4,"粮"},2,FALSE)</f>
        <v>01级铁</v>
      </c>
      <c r="F85" s="6">
        <v>50</v>
      </c>
      <c r="G85" s="6">
        <v>451</v>
      </c>
      <c r="H85" s="6">
        <f t="shared" ref="H85:BD85" si="80">G85+1</f>
        <v>452</v>
      </c>
      <c r="I85" s="6">
        <f t="shared" si="80"/>
        <v>453</v>
      </c>
      <c r="J85" s="6">
        <f t="shared" si="80"/>
        <v>454</v>
      </c>
      <c r="K85" s="6">
        <f t="shared" si="80"/>
        <v>455</v>
      </c>
      <c r="L85" s="6">
        <f t="shared" si="80"/>
        <v>456</v>
      </c>
      <c r="M85" s="6">
        <f t="shared" si="80"/>
        <v>457</v>
      </c>
      <c r="N85" s="6">
        <f t="shared" si="80"/>
        <v>458</v>
      </c>
      <c r="O85" s="6">
        <f t="shared" si="80"/>
        <v>459</v>
      </c>
      <c r="P85" s="6">
        <f t="shared" si="80"/>
        <v>460</v>
      </c>
      <c r="Q85" s="6">
        <f t="shared" si="80"/>
        <v>461</v>
      </c>
      <c r="R85" s="6">
        <f t="shared" si="80"/>
        <v>462</v>
      </c>
      <c r="S85" s="6">
        <f t="shared" si="80"/>
        <v>463</v>
      </c>
      <c r="T85" s="6">
        <f t="shared" si="80"/>
        <v>464</v>
      </c>
      <c r="U85" s="6">
        <f t="shared" si="80"/>
        <v>465</v>
      </c>
      <c r="V85" s="6">
        <f t="shared" si="80"/>
        <v>466</v>
      </c>
      <c r="W85" s="6">
        <f t="shared" si="80"/>
        <v>467</v>
      </c>
      <c r="X85" s="6">
        <f t="shared" si="80"/>
        <v>468</v>
      </c>
      <c r="Y85" s="6">
        <f t="shared" si="80"/>
        <v>469</v>
      </c>
      <c r="Z85" s="6">
        <f t="shared" si="80"/>
        <v>470</v>
      </c>
      <c r="AA85" s="6">
        <f t="shared" si="80"/>
        <v>471</v>
      </c>
      <c r="AB85" s="6">
        <f t="shared" si="80"/>
        <v>472</v>
      </c>
      <c r="AC85" s="6">
        <f t="shared" si="80"/>
        <v>473</v>
      </c>
      <c r="AD85" s="6">
        <f t="shared" si="80"/>
        <v>474</v>
      </c>
      <c r="AE85" s="6">
        <f t="shared" si="80"/>
        <v>475</v>
      </c>
      <c r="AF85" s="6">
        <f t="shared" si="80"/>
        <v>476</v>
      </c>
      <c r="AG85" s="6">
        <f t="shared" si="80"/>
        <v>477</v>
      </c>
      <c r="AH85" s="6">
        <f t="shared" si="80"/>
        <v>478</v>
      </c>
      <c r="AI85" s="6">
        <f t="shared" si="80"/>
        <v>479</v>
      </c>
      <c r="AJ85" s="6">
        <f t="shared" si="80"/>
        <v>480</v>
      </c>
      <c r="AK85" s="6">
        <f t="shared" si="80"/>
        <v>481</v>
      </c>
      <c r="AL85" s="6">
        <f t="shared" si="80"/>
        <v>482</v>
      </c>
      <c r="AM85" s="6">
        <f t="shared" si="80"/>
        <v>483</v>
      </c>
      <c r="AN85" s="6">
        <f t="shared" si="80"/>
        <v>484</v>
      </c>
      <c r="AO85" s="6">
        <f t="shared" si="80"/>
        <v>485</v>
      </c>
      <c r="AP85" s="6">
        <f t="shared" si="80"/>
        <v>486</v>
      </c>
      <c r="AQ85" s="6">
        <f t="shared" si="80"/>
        <v>487</v>
      </c>
      <c r="AR85" s="6">
        <f t="shared" si="80"/>
        <v>488</v>
      </c>
      <c r="AS85" s="6">
        <f t="shared" si="80"/>
        <v>489</v>
      </c>
      <c r="AT85" s="6">
        <f t="shared" si="80"/>
        <v>490</v>
      </c>
      <c r="AU85" s="6">
        <f t="shared" si="80"/>
        <v>491</v>
      </c>
      <c r="AV85" s="6">
        <f t="shared" si="80"/>
        <v>492</v>
      </c>
      <c r="AW85" s="6">
        <f t="shared" si="80"/>
        <v>493</v>
      </c>
      <c r="AX85" s="6">
        <f t="shared" si="80"/>
        <v>494</v>
      </c>
      <c r="AY85" s="6">
        <f t="shared" si="80"/>
        <v>495</v>
      </c>
      <c r="AZ85" s="6">
        <f t="shared" si="80"/>
        <v>496</v>
      </c>
      <c r="BA85" s="6">
        <f t="shared" si="80"/>
        <v>497</v>
      </c>
      <c r="BB85" s="6">
        <f t="shared" si="80"/>
        <v>498</v>
      </c>
      <c r="BC85" s="6">
        <f t="shared" si="80"/>
        <v>499</v>
      </c>
      <c r="BD85" s="6">
        <f t="shared" si="80"/>
        <v>500</v>
      </c>
    </row>
    <row r="86" spans="1:56">
      <c r="A86" s="6">
        <v>83</v>
      </c>
      <c r="B86" s="4">
        <v>1360089</v>
      </c>
      <c r="C86" s="6" t="s">
        <v>353</v>
      </c>
      <c r="D86" s="6">
        <v>202</v>
      </c>
      <c r="E86" s="6" t="str">
        <f>RIGHT(D86,2)&amp;"级"&amp;VLOOKUP(VALUE(LEFT(D86,1)),{1,"木";2,"铁";3,"石";4,"粮"},2,FALSE)</f>
        <v>02级铁</v>
      </c>
      <c r="F86" s="6">
        <v>50</v>
      </c>
      <c r="G86" s="6">
        <v>501</v>
      </c>
      <c r="H86" s="6">
        <f t="shared" ref="H86:BD86" si="81">G86+1</f>
        <v>502</v>
      </c>
      <c r="I86" s="6">
        <f t="shared" si="81"/>
        <v>503</v>
      </c>
      <c r="J86" s="6">
        <f t="shared" si="81"/>
        <v>504</v>
      </c>
      <c r="K86" s="6">
        <f t="shared" si="81"/>
        <v>505</v>
      </c>
      <c r="L86" s="6">
        <f t="shared" si="81"/>
        <v>506</v>
      </c>
      <c r="M86" s="6">
        <f t="shared" si="81"/>
        <v>507</v>
      </c>
      <c r="N86" s="6">
        <f t="shared" si="81"/>
        <v>508</v>
      </c>
      <c r="O86" s="6">
        <f t="shared" si="81"/>
        <v>509</v>
      </c>
      <c r="P86" s="6">
        <f t="shared" si="81"/>
        <v>510</v>
      </c>
      <c r="Q86" s="6">
        <f t="shared" si="81"/>
        <v>511</v>
      </c>
      <c r="R86" s="6">
        <f t="shared" si="81"/>
        <v>512</v>
      </c>
      <c r="S86" s="6">
        <f t="shared" si="81"/>
        <v>513</v>
      </c>
      <c r="T86" s="6">
        <f t="shared" si="81"/>
        <v>514</v>
      </c>
      <c r="U86" s="6">
        <f t="shared" si="81"/>
        <v>515</v>
      </c>
      <c r="V86" s="6">
        <f t="shared" si="81"/>
        <v>516</v>
      </c>
      <c r="W86" s="6">
        <f t="shared" si="81"/>
        <v>517</v>
      </c>
      <c r="X86" s="6">
        <f t="shared" si="81"/>
        <v>518</v>
      </c>
      <c r="Y86" s="6">
        <f t="shared" si="81"/>
        <v>519</v>
      </c>
      <c r="Z86" s="6">
        <f t="shared" si="81"/>
        <v>520</v>
      </c>
      <c r="AA86" s="6">
        <f t="shared" si="81"/>
        <v>521</v>
      </c>
      <c r="AB86" s="6">
        <f t="shared" si="81"/>
        <v>522</v>
      </c>
      <c r="AC86" s="6">
        <f t="shared" si="81"/>
        <v>523</v>
      </c>
      <c r="AD86" s="6">
        <f t="shared" si="81"/>
        <v>524</v>
      </c>
      <c r="AE86" s="6">
        <f t="shared" si="81"/>
        <v>525</v>
      </c>
      <c r="AF86" s="6">
        <f t="shared" si="81"/>
        <v>526</v>
      </c>
      <c r="AG86" s="6">
        <f t="shared" si="81"/>
        <v>527</v>
      </c>
      <c r="AH86" s="6">
        <f t="shared" si="81"/>
        <v>528</v>
      </c>
      <c r="AI86" s="6">
        <f t="shared" si="81"/>
        <v>529</v>
      </c>
      <c r="AJ86" s="6">
        <f t="shared" si="81"/>
        <v>530</v>
      </c>
      <c r="AK86" s="6">
        <f t="shared" si="81"/>
        <v>531</v>
      </c>
      <c r="AL86" s="6">
        <f t="shared" si="81"/>
        <v>532</v>
      </c>
      <c r="AM86" s="6">
        <f t="shared" si="81"/>
        <v>533</v>
      </c>
      <c r="AN86" s="6">
        <f t="shared" si="81"/>
        <v>534</v>
      </c>
      <c r="AO86" s="6">
        <f t="shared" si="81"/>
        <v>535</v>
      </c>
      <c r="AP86" s="6">
        <f t="shared" si="81"/>
        <v>536</v>
      </c>
      <c r="AQ86" s="6">
        <f t="shared" si="81"/>
        <v>537</v>
      </c>
      <c r="AR86" s="6">
        <f t="shared" si="81"/>
        <v>538</v>
      </c>
      <c r="AS86" s="6">
        <f t="shared" si="81"/>
        <v>539</v>
      </c>
      <c r="AT86" s="6">
        <f t="shared" si="81"/>
        <v>540</v>
      </c>
      <c r="AU86" s="6">
        <f t="shared" si="81"/>
        <v>541</v>
      </c>
      <c r="AV86" s="6">
        <f t="shared" si="81"/>
        <v>542</v>
      </c>
      <c r="AW86" s="6">
        <f t="shared" si="81"/>
        <v>543</v>
      </c>
      <c r="AX86" s="6">
        <f t="shared" si="81"/>
        <v>544</v>
      </c>
      <c r="AY86" s="6">
        <f t="shared" si="81"/>
        <v>545</v>
      </c>
      <c r="AZ86" s="6">
        <f t="shared" si="81"/>
        <v>546</v>
      </c>
      <c r="BA86" s="6">
        <f t="shared" si="81"/>
        <v>547</v>
      </c>
      <c r="BB86" s="6">
        <f t="shared" si="81"/>
        <v>548</v>
      </c>
      <c r="BC86" s="6">
        <f t="shared" si="81"/>
        <v>549</v>
      </c>
      <c r="BD86" s="6">
        <f t="shared" si="81"/>
        <v>550</v>
      </c>
    </row>
    <row r="87" spans="1:56">
      <c r="A87" s="6">
        <v>84</v>
      </c>
      <c r="B87" s="4">
        <v>1360089</v>
      </c>
      <c r="C87" s="6" t="s">
        <v>353</v>
      </c>
      <c r="D87" s="6">
        <v>203</v>
      </c>
      <c r="E87" s="6" t="str">
        <f>RIGHT(D87,2)&amp;"级"&amp;VLOOKUP(VALUE(LEFT(D87,1)),{1,"木";2,"铁";3,"石";4,"粮"},2,FALSE)</f>
        <v>03级铁</v>
      </c>
      <c r="F87" s="6">
        <v>50</v>
      </c>
      <c r="G87" s="6">
        <v>551</v>
      </c>
      <c r="H87" s="6">
        <f t="shared" ref="H87:BD87" si="82">G87+1</f>
        <v>552</v>
      </c>
      <c r="I87" s="6">
        <f t="shared" si="82"/>
        <v>553</v>
      </c>
      <c r="J87" s="6">
        <f t="shared" si="82"/>
        <v>554</v>
      </c>
      <c r="K87" s="6">
        <f t="shared" si="82"/>
        <v>555</v>
      </c>
      <c r="L87" s="6">
        <f t="shared" si="82"/>
        <v>556</v>
      </c>
      <c r="M87" s="6">
        <f t="shared" si="82"/>
        <v>557</v>
      </c>
      <c r="N87" s="6">
        <f t="shared" si="82"/>
        <v>558</v>
      </c>
      <c r="O87" s="6">
        <f t="shared" si="82"/>
        <v>559</v>
      </c>
      <c r="P87" s="6">
        <f t="shared" si="82"/>
        <v>560</v>
      </c>
      <c r="Q87" s="6">
        <f t="shared" si="82"/>
        <v>561</v>
      </c>
      <c r="R87" s="6">
        <f t="shared" si="82"/>
        <v>562</v>
      </c>
      <c r="S87" s="6">
        <f t="shared" si="82"/>
        <v>563</v>
      </c>
      <c r="T87" s="6">
        <f t="shared" si="82"/>
        <v>564</v>
      </c>
      <c r="U87" s="6">
        <f t="shared" si="82"/>
        <v>565</v>
      </c>
      <c r="V87" s="6">
        <f t="shared" si="82"/>
        <v>566</v>
      </c>
      <c r="W87" s="6">
        <f t="shared" si="82"/>
        <v>567</v>
      </c>
      <c r="X87" s="6">
        <f t="shared" si="82"/>
        <v>568</v>
      </c>
      <c r="Y87" s="6">
        <f t="shared" si="82"/>
        <v>569</v>
      </c>
      <c r="Z87" s="6">
        <f t="shared" si="82"/>
        <v>570</v>
      </c>
      <c r="AA87" s="6">
        <f t="shared" si="82"/>
        <v>571</v>
      </c>
      <c r="AB87" s="6">
        <f t="shared" si="82"/>
        <v>572</v>
      </c>
      <c r="AC87" s="6">
        <f t="shared" si="82"/>
        <v>573</v>
      </c>
      <c r="AD87" s="6">
        <f t="shared" si="82"/>
        <v>574</v>
      </c>
      <c r="AE87" s="6">
        <f t="shared" si="82"/>
        <v>575</v>
      </c>
      <c r="AF87" s="6">
        <f t="shared" si="82"/>
        <v>576</v>
      </c>
      <c r="AG87" s="6">
        <f t="shared" si="82"/>
        <v>577</v>
      </c>
      <c r="AH87" s="6">
        <f t="shared" si="82"/>
        <v>578</v>
      </c>
      <c r="AI87" s="6">
        <f t="shared" si="82"/>
        <v>579</v>
      </c>
      <c r="AJ87" s="6">
        <f t="shared" si="82"/>
        <v>580</v>
      </c>
      <c r="AK87" s="6">
        <f t="shared" si="82"/>
        <v>581</v>
      </c>
      <c r="AL87" s="6">
        <f t="shared" si="82"/>
        <v>582</v>
      </c>
      <c r="AM87" s="6">
        <f t="shared" si="82"/>
        <v>583</v>
      </c>
      <c r="AN87" s="6">
        <f t="shared" si="82"/>
        <v>584</v>
      </c>
      <c r="AO87" s="6">
        <f t="shared" si="82"/>
        <v>585</v>
      </c>
      <c r="AP87" s="6">
        <f t="shared" si="82"/>
        <v>586</v>
      </c>
      <c r="AQ87" s="6">
        <f t="shared" si="82"/>
        <v>587</v>
      </c>
      <c r="AR87" s="6">
        <f t="shared" si="82"/>
        <v>588</v>
      </c>
      <c r="AS87" s="6">
        <f t="shared" si="82"/>
        <v>589</v>
      </c>
      <c r="AT87" s="6">
        <f t="shared" si="82"/>
        <v>590</v>
      </c>
      <c r="AU87" s="6">
        <f t="shared" si="82"/>
        <v>591</v>
      </c>
      <c r="AV87" s="6">
        <f t="shared" si="82"/>
        <v>592</v>
      </c>
      <c r="AW87" s="6">
        <f t="shared" si="82"/>
        <v>593</v>
      </c>
      <c r="AX87" s="6">
        <f t="shared" si="82"/>
        <v>594</v>
      </c>
      <c r="AY87" s="6">
        <f t="shared" si="82"/>
        <v>595</v>
      </c>
      <c r="AZ87" s="6">
        <f t="shared" si="82"/>
        <v>596</v>
      </c>
      <c r="BA87" s="6">
        <f t="shared" si="82"/>
        <v>597</v>
      </c>
      <c r="BB87" s="6">
        <f t="shared" si="82"/>
        <v>598</v>
      </c>
      <c r="BC87" s="6">
        <f t="shared" si="82"/>
        <v>599</v>
      </c>
      <c r="BD87" s="6">
        <f t="shared" si="82"/>
        <v>600</v>
      </c>
    </row>
    <row r="88" spans="1:56">
      <c r="A88" s="6">
        <v>85</v>
      </c>
      <c r="B88" s="4">
        <v>1360089</v>
      </c>
      <c r="C88" s="6" t="s">
        <v>353</v>
      </c>
      <c r="D88" s="6">
        <v>204</v>
      </c>
      <c r="E88" s="6" t="str">
        <f>RIGHT(D88,2)&amp;"级"&amp;VLOOKUP(VALUE(LEFT(D88,1)),{1,"木";2,"铁";3,"石";4,"粮"},2,FALSE)</f>
        <v>04级铁</v>
      </c>
      <c r="F88" s="6">
        <v>50</v>
      </c>
      <c r="G88" s="6">
        <v>601</v>
      </c>
      <c r="H88" s="6">
        <f t="shared" ref="H88:BD88" si="83">G88+1</f>
        <v>602</v>
      </c>
      <c r="I88" s="6">
        <f t="shared" si="83"/>
        <v>603</v>
      </c>
      <c r="J88" s="6">
        <f t="shared" si="83"/>
        <v>604</v>
      </c>
      <c r="K88" s="6">
        <f t="shared" si="83"/>
        <v>605</v>
      </c>
      <c r="L88" s="6">
        <f t="shared" si="83"/>
        <v>606</v>
      </c>
      <c r="M88" s="6">
        <f t="shared" si="83"/>
        <v>607</v>
      </c>
      <c r="N88" s="6">
        <f t="shared" si="83"/>
        <v>608</v>
      </c>
      <c r="O88" s="6">
        <f t="shared" si="83"/>
        <v>609</v>
      </c>
      <c r="P88" s="6">
        <f t="shared" si="83"/>
        <v>610</v>
      </c>
      <c r="Q88" s="6">
        <f t="shared" si="83"/>
        <v>611</v>
      </c>
      <c r="R88" s="6">
        <f t="shared" si="83"/>
        <v>612</v>
      </c>
      <c r="S88" s="6">
        <f t="shared" si="83"/>
        <v>613</v>
      </c>
      <c r="T88" s="6">
        <f t="shared" si="83"/>
        <v>614</v>
      </c>
      <c r="U88" s="6">
        <f t="shared" si="83"/>
        <v>615</v>
      </c>
      <c r="V88" s="6">
        <f t="shared" si="83"/>
        <v>616</v>
      </c>
      <c r="W88" s="6">
        <f t="shared" si="83"/>
        <v>617</v>
      </c>
      <c r="X88" s="6">
        <f t="shared" si="83"/>
        <v>618</v>
      </c>
      <c r="Y88" s="6">
        <f t="shared" si="83"/>
        <v>619</v>
      </c>
      <c r="Z88" s="6">
        <f t="shared" si="83"/>
        <v>620</v>
      </c>
      <c r="AA88" s="6">
        <f t="shared" si="83"/>
        <v>621</v>
      </c>
      <c r="AB88" s="6">
        <f t="shared" si="83"/>
        <v>622</v>
      </c>
      <c r="AC88" s="6">
        <f t="shared" si="83"/>
        <v>623</v>
      </c>
      <c r="AD88" s="6">
        <f t="shared" si="83"/>
        <v>624</v>
      </c>
      <c r="AE88" s="6">
        <f t="shared" si="83"/>
        <v>625</v>
      </c>
      <c r="AF88" s="6">
        <f t="shared" si="83"/>
        <v>626</v>
      </c>
      <c r="AG88" s="6">
        <f t="shared" si="83"/>
        <v>627</v>
      </c>
      <c r="AH88" s="6">
        <f t="shared" si="83"/>
        <v>628</v>
      </c>
      <c r="AI88" s="6">
        <f t="shared" si="83"/>
        <v>629</v>
      </c>
      <c r="AJ88" s="6">
        <f t="shared" si="83"/>
        <v>630</v>
      </c>
      <c r="AK88" s="6">
        <f t="shared" si="83"/>
        <v>631</v>
      </c>
      <c r="AL88" s="6">
        <f t="shared" si="83"/>
        <v>632</v>
      </c>
      <c r="AM88" s="6">
        <f t="shared" si="83"/>
        <v>633</v>
      </c>
      <c r="AN88" s="6">
        <f t="shared" si="83"/>
        <v>634</v>
      </c>
      <c r="AO88" s="6">
        <f t="shared" si="83"/>
        <v>635</v>
      </c>
      <c r="AP88" s="6">
        <f t="shared" si="83"/>
        <v>636</v>
      </c>
      <c r="AQ88" s="6">
        <f t="shared" si="83"/>
        <v>637</v>
      </c>
      <c r="AR88" s="6">
        <f t="shared" si="83"/>
        <v>638</v>
      </c>
      <c r="AS88" s="6">
        <f t="shared" si="83"/>
        <v>639</v>
      </c>
      <c r="AT88" s="6">
        <f t="shared" si="83"/>
        <v>640</v>
      </c>
      <c r="AU88" s="6">
        <f t="shared" si="83"/>
        <v>641</v>
      </c>
      <c r="AV88" s="6">
        <f t="shared" si="83"/>
        <v>642</v>
      </c>
      <c r="AW88" s="6">
        <f t="shared" si="83"/>
        <v>643</v>
      </c>
      <c r="AX88" s="6">
        <f t="shared" si="83"/>
        <v>644</v>
      </c>
      <c r="AY88" s="6">
        <f t="shared" si="83"/>
        <v>645</v>
      </c>
      <c r="AZ88" s="6">
        <f t="shared" si="83"/>
        <v>646</v>
      </c>
      <c r="BA88" s="6">
        <f t="shared" si="83"/>
        <v>647</v>
      </c>
      <c r="BB88" s="6">
        <f t="shared" si="83"/>
        <v>648</v>
      </c>
      <c r="BC88" s="6">
        <f t="shared" si="83"/>
        <v>649</v>
      </c>
      <c r="BD88" s="6">
        <f t="shared" si="83"/>
        <v>650</v>
      </c>
    </row>
    <row r="89" spans="1:56">
      <c r="A89" s="6">
        <v>86</v>
      </c>
      <c r="B89" s="4">
        <v>1360089</v>
      </c>
      <c r="C89" s="6" t="s">
        <v>353</v>
      </c>
      <c r="D89" s="6">
        <v>205</v>
      </c>
      <c r="E89" s="6" t="str">
        <f>RIGHT(D89,2)&amp;"级"&amp;VLOOKUP(VALUE(LEFT(D89,1)),{1,"木";2,"铁";3,"石";4,"粮"},2,FALSE)</f>
        <v>05级铁</v>
      </c>
      <c r="F89" s="6">
        <v>50</v>
      </c>
      <c r="G89" s="6">
        <v>651</v>
      </c>
      <c r="H89" s="6">
        <f t="shared" ref="H89:BD89" si="84">G89+1</f>
        <v>652</v>
      </c>
      <c r="I89" s="6">
        <f t="shared" si="84"/>
        <v>653</v>
      </c>
      <c r="J89" s="6">
        <f t="shared" si="84"/>
        <v>654</v>
      </c>
      <c r="K89" s="6">
        <f t="shared" si="84"/>
        <v>655</v>
      </c>
      <c r="L89" s="6">
        <f t="shared" si="84"/>
        <v>656</v>
      </c>
      <c r="M89" s="6">
        <f t="shared" si="84"/>
        <v>657</v>
      </c>
      <c r="N89" s="6">
        <f t="shared" si="84"/>
        <v>658</v>
      </c>
      <c r="O89" s="6">
        <f t="shared" si="84"/>
        <v>659</v>
      </c>
      <c r="P89" s="6">
        <f t="shared" si="84"/>
        <v>660</v>
      </c>
      <c r="Q89" s="6">
        <f t="shared" si="84"/>
        <v>661</v>
      </c>
      <c r="R89" s="6">
        <f t="shared" si="84"/>
        <v>662</v>
      </c>
      <c r="S89" s="6">
        <f t="shared" si="84"/>
        <v>663</v>
      </c>
      <c r="T89" s="6">
        <f t="shared" si="84"/>
        <v>664</v>
      </c>
      <c r="U89" s="6">
        <f t="shared" si="84"/>
        <v>665</v>
      </c>
      <c r="V89" s="6">
        <f t="shared" si="84"/>
        <v>666</v>
      </c>
      <c r="W89" s="6">
        <f t="shared" si="84"/>
        <v>667</v>
      </c>
      <c r="X89" s="6">
        <f t="shared" si="84"/>
        <v>668</v>
      </c>
      <c r="Y89" s="6">
        <f t="shared" si="84"/>
        <v>669</v>
      </c>
      <c r="Z89" s="6">
        <f t="shared" si="84"/>
        <v>670</v>
      </c>
      <c r="AA89" s="6">
        <f t="shared" si="84"/>
        <v>671</v>
      </c>
      <c r="AB89" s="6">
        <f t="shared" si="84"/>
        <v>672</v>
      </c>
      <c r="AC89" s="6">
        <f t="shared" si="84"/>
        <v>673</v>
      </c>
      <c r="AD89" s="6">
        <f t="shared" si="84"/>
        <v>674</v>
      </c>
      <c r="AE89" s="6">
        <f t="shared" si="84"/>
        <v>675</v>
      </c>
      <c r="AF89" s="6">
        <f t="shared" si="84"/>
        <v>676</v>
      </c>
      <c r="AG89" s="6">
        <f t="shared" si="84"/>
        <v>677</v>
      </c>
      <c r="AH89" s="6">
        <f t="shared" si="84"/>
        <v>678</v>
      </c>
      <c r="AI89" s="6">
        <f t="shared" si="84"/>
        <v>679</v>
      </c>
      <c r="AJ89" s="6">
        <f t="shared" si="84"/>
        <v>680</v>
      </c>
      <c r="AK89" s="6">
        <f t="shared" si="84"/>
        <v>681</v>
      </c>
      <c r="AL89" s="6">
        <f t="shared" si="84"/>
        <v>682</v>
      </c>
      <c r="AM89" s="6">
        <f t="shared" si="84"/>
        <v>683</v>
      </c>
      <c r="AN89" s="6">
        <f t="shared" si="84"/>
        <v>684</v>
      </c>
      <c r="AO89" s="6">
        <f t="shared" si="84"/>
        <v>685</v>
      </c>
      <c r="AP89" s="6">
        <f t="shared" si="84"/>
        <v>686</v>
      </c>
      <c r="AQ89" s="6">
        <f t="shared" si="84"/>
        <v>687</v>
      </c>
      <c r="AR89" s="6">
        <f t="shared" si="84"/>
        <v>688</v>
      </c>
      <c r="AS89" s="6">
        <f t="shared" si="84"/>
        <v>689</v>
      </c>
      <c r="AT89" s="6">
        <f t="shared" si="84"/>
        <v>690</v>
      </c>
      <c r="AU89" s="6">
        <f t="shared" si="84"/>
        <v>691</v>
      </c>
      <c r="AV89" s="6">
        <f t="shared" si="84"/>
        <v>692</v>
      </c>
      <c r="AW89" s="6">
        <f t="shared" si="84"/>
        <v>693</v>
      </c>
      <c r="AX89" s="6">
        <f t="shared" si="84"/>
        <v>694</v>
      </c>
      <c r="AY89" s="6">
        <f t="shared" si="84"/>
        <v>695</v>
      </c>
      <c r="AZ89" s="6">
        <f t="shared" si="84"/>
        <v>696</v>
      </c>
      <c r="BA89" s="6">
        <f t="shared" si="84"/>
        <v>697</v>
      </c>
      <c r="BB89" s="6">
        <f t="shared" si="84"/>
        <v>698</v>
      </c>
      <c r="BC89" s="6">
        <f t="shared" si="84"/>
        <v>699</v>
      </c>
      <c r="BD89" s="6">
        <f t="shared" si="84"/>
        <v>700</v>
      </c>
    </row>
    <row r="90" spans="1:56">
      <c r="A90" s="6">
        <v>87</v>
      </c>
      <c r="B90" s="4">
        <v>1360089</v>
      </c>
      <c r="C90" s="6" t="s">
        <v>353</v>
      </c>
      <c r="D90" s="6">
        <v>206</v>
      </c>
      <c r="E90" s="6" t="str">
        <f>RIGHT(D90,2)&amp;"级"&amp;VLOOKUP(VALUE(LEFT(D90,1)),{1,"木";2,"铁";3,"石";4,"粮"},2,FALSE)</f>
        <v>06级铁</v>
      </c>
      <c r="F90" s="6">
        <v>50</v>
      </c>
      <c r="G90" s="6">
        <v>701</v>
      </c>
      <c r="H90" s="6">
        <f t="shared" ref="H90:BD90" si="85">G90+1</f>
        <v>702</v>
      </c>
      <c r="I90" s="6">
        <f t="shared" si="85"/>
        <v>703</v>
      </c>
      <c r="J90" s="6">
        <f t="shared" si="85"/>
        <v>704</v>
      </c>
      <c r="K90" s="6">
        <f t="shared" si="85"/>
        <v>705</v>
      </c>
      <c r="L90" s="6">
        <f t="shared" si="85"/>
        <v>706</v>
      </c>
      <c r="M90" s="6">
        <f t="shared" si="85"/>
        <v>707</v>
      </c>
      <c r="N90" s="6">
        <f t="shared" si="85"/>
        <v>708</v>
      </c>
      <c r="O90" s="6">
        <f t="shared" si="85"/>
        <v>709</v>
      </c>
      <c r="P90" s="6">
        <f t="shared" si="85"/>
        <v>710</v>
      </c>
      <c r="Q90" s="6">
        <f t="shared" si="85"/>
        <v>711</v>
      </c>
      <c r="R90" s="6">
        <f t="shared" si="85"/>
        <v>712</v>
      </c>
      <c r="S90" s="6">
        <f t="shared" si="85"/>
        <v>713</v>
      </c>
      <c r="T90" s="6">
        <f t="shared" si="85"/>
        <v>714</v>
      </c>
      <c r="U90" s="6">
        <f t="shared" si="85"/>
        <v>715</v>
      </c>
      <c r="V90" s="6">
        <f t="shared" si="85"/>
        <v>716</v>
      </c>
      <c r="W90" s="6">
        <f t="shared" si="85"/>
        <v>717</v>
      </c>
      <c r="X90" s="6">
        <f t="shared" si="85"/>
        <v>718</v>
      </c>
      <c r="Y90" s="6">
        <f t="shared" si="85"/>
        <v>719</v>
      </c>
      <c r="Z90" s="6">
        <f t="shared" si="85"/>
        <v>720</v>
      </c>
      <c r="AA90" s="6">
        <f t="shared" si="85"/>
        <v>721</v>
      </c>
      <c r="AB90" s="6">
        <f t="shared" si="85"/>
        <v>722</v>
      </c>
      <c r="AC90" s="6">
        <f t="shared" si="85"/>
        <v>723</v>
      </c>
      <c r="AD90" s="6">
        <f t="shared" si="85"/>
        <v>724</v>
      </c>
      <c r="AE90" s="6">
        <f t="shared" si="85"/>
        <v>725</v>
      </c>
      <c r="AF90" s="6">
        <f t="shared" si="85"/>
        <v>726</v>
      </c>
      <c r="AG90" s="6">
        <f t="shared" si="85"/>
        <v>727</v>
      </c>
      <c r="AH90" s="6">
        <f t="shared" si="85"/>
        <v>728</v>
      </c>
      <c r="AI90" s="6">
        <f t="shared" si="85"/>
        <v>729</v>
      </c>
      <c r="AJ90" s="6">
        <f t="shared" si="85"/>
        <v>730</v>
      </c>
      <c r="AK90" s="6">
        <f t="shared" si="85"/>
        <v>731</v>
      </c>
      <c r="AL90" s="6">
        <f t="shared" si="85"/>
        <v>732</v>
      </c>
      <c r="AM90" s="6">
        <f t="shared" si="85"/>
        <v>733</v>
      </c>
      <c r="AN90" s="6">
        <f t="shared" si="85"/>
        <v>734</v>
      </c>
      <c r="AO90" s="6">
        <f t="shared" si="85"/>
        <v>735</v>
      </c>
      <c r="AP90" s="6">
        <f t="shared" si="85"/>
        <v>736</v>
      </c>
      <c r="AQ90" s="6">
        <f t="shared" si="85"/>
        <v>737</v>
      </c>
      <c r="AR90" s="6">
        <f t="shared" si="85"/>
        <v>738</v>
      </c>
      <c r="AS90" s="6">
        <f t="shared" si="85"/>
        <v>739</v>
      </c>
      <c r="AT90" s="6">
        <f t="shared" si="85"/>
        <v>740</v>
      </c>
      <c r="AU90" s="6">
        <f t="shared" si="85"/>
        <v>741</v>
      </c>
      <c r="AV90" s="6">
        <f t="shared" si="85"/>
        <v>742</v>
      </c>
      <c r="AW90" s="6">
        <f t="shared" si="85"/>
        <v>743</v>
      </c>
      <c r="AX90" s="6">
        <f t="shared" si="85"/>
        <v>744</v>
      </c>
      <c r="AY90" s="6">
        <f t="shared" si="85"/>
        <v>745</v>
      </c>
      <c r="AZ90" s="6">
        <f t="shared" si="85"/>
        <v>746</v>
      </c>
      <c r="BA90" s="6">
        <f t="shared" si="85"/>
        <v>747</v>
      </c>
      <c r="BB90" s="6">
        <f t="shared" si="85"/>
        <v>748</v>
      </c>
      <c r="BC90" s="6">
        <f t="shared" si="85"/>
        <v>749</v>
      </c>
      <c r="BD90" s="6">
        <f t="shared" si="85"/>
        <v>750</v>
      </c>
    </row>
    <row r="91" spans="1:56">
      <c r="A91" s="6">
        <v>88</v>
      </c>
      <c r="B91" s="4">
        <v>1360089</v>
      </c>
      <c r="C91" s="6" t="s">
        <v>353</v>
      </c>
      <c r="D91" s="6">
        <v>207</v>
      </c>
      <c r="E91" s="6" t="str">
        <f>RIGHT(D91,2)&amp;"级"&amp;VLOOKUP(VALUE(LEFT(D91,1)),{1,"木";2,"铁";3,"石";4,"粮"},2,FALSE)</f>
        <v>07级铁</v>
      </c>
      <c r="F91" s="6">
        <v>50</v>
      </c>
      <c r="G91" s="6">
        <v>751</v>
      </c>
      <c r="H91" s="6">
        <f t="shared" ref="H91:BD91" si="86">G91+1</f>
        <v>752</v>
      </c>
      <c r="I91" s="6">
        <f t="shared" si="86"/>
        <v>753</v>
      </c>
      <c r="J91" s="6">
        <f t="shared" si="86"/>
        <v>754</v>
      </c>
      <c r="K91" s="6">
        <f t="shared" si="86"/>
        <v>755</v>
      </c>
      <c r="L91" s="6">
        <f t="shared" si="86"/>
        <v>756</v>
      </c>
      <c r="M91" s="6">
        <f t="shared" si="86"/>
        <v>757</v>
      </c>
      <c r="N91" s="6">
        <f t="shared" si="86"/>
        <v>758</v>
      </c>
      <c r="O91" s="6">
        <f t="shared" si="86"/>
        <v>759</v>
      </c>
      <c r="P91" s="6">
        <f t="shared" si="86"/>
        <v>760</v>
      </c>
      <c r="Q91" s="6">
        <f t="shared" si="86"/>
        <v>761</v>
      </c>
      <c r="R91" s="6">
        <f t="shared" si="86"/>
        <v>762</v>
      </c>
      <c r="S91" s="6">
        <f t="shared" si="86"/>
        <v>763</v>
      </c>
      <c r="T91" s="6">
        <f t="shared" si="86"/>
        <v>764</v>
      </c>
      <c r="U91" s="6">
        <f t="shared" si="86"/>
        <v>765</v>
      </c>
      <c r="V91" s="6">
        <f t="shared" si="86"/>
        <v>766</v>
      </c>
      <c r="W91" s="6">
        <f t="shared" si="86"/>
        <v>767</v>
      </c>
      <c r="X91" s="6">
        <f t="shared" si="86"/>
        <v>768</v>
      </c>
      <c r="Y91" s="6">
        <f t="shared" si="86"/>
        <v>769</v>
      </c>
      <c r="Z91" s="6">
        <f t="shared" si="86"/>
        <v>770</v>
      </c>
      <c r="AA91" s="6">
        <f t="shared" si="86"/>
        <v>771</v>
      </c>
      <c r="AB91" s="6">
        <f t="shared" si="86"/>
        <v>772</v>
      </c>
      <c r="AC91" s="6">
        <f t="shared" si="86"/>
        <v>773</v>
      </c>
      <c r="AD91" s="6">
        <f t="shared" si="86"/>
        <v>774</v>
      </c>
      <c r="AE91" s="6">
        <f t="shared" si="86"/>
        <v>775</v>
      </c>
      <c r="AF91" s="6">
        <f t="shared" si="86"/>
        <v>776</v>
      </c>
      <c r="AG91" s="6">
        <f t="shared" si="86"/>
        <v>777</v>
      </c>
      <c r="AH91" s="6">
        <f t="shared" si="86"/>
        <v>778</v>
      </c>
      <c r="AI91" s="6">
        <f t="shared" si="86"/>
        <v>779</v>
      </c>
      <c r="AJ91" s="6">
        <f t="shared" si="86"/>
        <v>780</v>
      </c>
      <c r="AK91" s="6">
        <f t="shared" si="86"/>
        <v>781</v>
      </c>
      <c r="AL91" s="6">
        <f t="shared" si="86"/>
        <v>782</v>
      </c>
      <c r="AM91" s="6">
        <f t="shared" si="86"/>
        <v>783</v>
      </c>
      <c r="AN91" s="6">
        <f t="shared" si="86"/>
        <v>784</v>
      </c>
      <c r="AO91" s="6">
        <f t="shared" si="86"/>
        <v>785</v>
      </c>
      <c r="AP91" s="6">
        <f t="shared" si="86"/>
        <v>786</v>
      </c>
      <c r="AQ91" s="6">
        <f t="shared" si="86"/>
        <v>787</v>
      </c>
      <c r="AR91" s="6">
        <f t="shared" si="86"/>
        <v>788</v>
      </c>
      <c r="AS91" s="6">
        <f t="shared" si="86"/>
        <v>789</v>
      </c>
      <c r="AT91" s="6">
        <f t="shared" si="86"/>
        <v>790</v>
      </c>
      <c r="AU91" s="6">
        <f t="shared" si="86"/>
        <v>791</v>
      </c>
      <c r="AV91" s="6">
        <f t="shared" si="86"/>
        <v>792</v>
      </c>
      <c r="AW91" s="6">
        <f t="shared" si="86"/>
        <v>793</v>
      </c>
      <c r="AX91" s="6">
        <f t="shared" si="86"/>
        <v>794</v>
      </c>
      <c r="AY91" s="6">
        <f t="shared" si="86"/>
        <v>795</v>
      </c>
      <c r="AZ91" s="6">
        <f t="shared" si="86"/>
        <v>796</v>
      </c>
      <c r="BA91" s="6">
        <f t="shared" si="86"/>
        <v>797</v>
      </c>
      <c r="BB91" s="6">
        <f t="shared" si="86"/>
        <v>798</v>
      </c>
      <c r="BC91" s="6">
        <f t="shared" si="86"/>
        <v>799</v>
      </c>
      <c r="BD91" s="6">
        <f t="shared" si="86"/>
        <v>800</v>
      </c>
    </row>
    <row r="92" spans="1:56">
      <c r="A92" s="6">
        <v>89</v>
      </c>
      <c r="B92" s="4">
        <v>1360089</v>
      </c>
      <c r="C92" s="6" t="s">
        <v>353</v>
      </c>
      <c r="D92" s="6">
        <v>208</v>
      </c>
      <c r="E92" s="6" t="str">
        <f>RIGHT(D92,2)&amp;"级"&amp;VLOOKUP(VALUE(LEFT(D92,1)),{1,"木";2,"铁";3,"石";4,"粮"},2,FALSE)</f>
        <v>08级铁</v>
      </c>
      <c r="F92" s="6">
        <v>50</v>
      </c>
      <c r="G92" s="6">
        <v>801</v>
      </c>
      <c r="H92" s="6">
        <f t="shared" ref="H92:BD92" si="87">G92+1</f>
        <v>802</v>
      </c>
      <c r="I92" s="6">
        <f t="shared" si="87"/>
        <v>803</v>
      </c>
      <c r="J92" s="6">
        <f t="shared" si="87"/>
        <v>804</v>
      </c>
      <c r="K92" s="6">
        <f t="shared" si="87"/>
        <v>805</v>
      </c>
      <c r="L92" s="6">
        <f t="shared" si="87"/>
        <v>806</v>
      </c>
      <c r="M92" s="6">
        <f t="shared" si="87"/>
        <v>807</v>
      </c>
      <c r="N92" s="6">
        <f t="shared" si="87"/>
        <v>808</v>
      </c>
      <c r="O92" s="6">
        <f t="shared" si="87"/>
        <v>809</v>
      </c>
      <c r="P92" s="6">
        <f t="shared" si="87"/>
        <v>810</v>
      </c>
      <c r="Q92" s="6">
        <f t="shared" si="87"/>
        <v>811</v>
      </c>
      <c r="R92" s="6">
        <f t="shared" si="87"/>
        <v>812</v>
      </c>
      <c r="S92" s="6">
        <f t="shared" si="87"/>
        <v>813</v>
      </c>
      <c r="T92" s="6">
        <f t="shared" si="87"/>
        <v>814</v>
      </c>
      <c r="U92" s="6">
        <f t="shared" si="87"/>
        <v>815</v>
      </c>
      <c r="V92" s="6">
        <f t="shared" si="87"/>
        <v>816</v>
      </c>
      <c r="W92" s="6">
        <f t="shared" si="87"/>
        <v>817</v>
      </c>
      <c r="X92" s="6">
        <f t="shared" si="87"/>
        <v>818</v>
      </c>
      <c r="Y92" s="6">
        <f t="shared" si="87"/>
        <v>819</v>
      </c>
      <c r="Z92" s="6">
        <f t="shared" si="87"/>
        <v>820</v>
      </c>
      <c r="AA92" s="6">
        <f t="shared" si="87"/>
        <v>821</v>
      </c>
      <c r="AB92" s="6">
        <f t="shared" si="87"/>
        <v>822</v>
      </c>
      <c r="AC92" s="6">
        <f t="shared" si="87"/>
        <v>823</v>
      </c>
      <c r="AD92" s="6">
        <f t="shared" si="87"/>
        <v>824</v>
      </c>
      <c r="AE92" s="6">
        <f t="shared" si="87"/>
        <v>825</v>
      </c>
      <c r="AF92" s="6">
        <f t="shared" si="87"/>
        <v>826</v>
      </c>
      <c r="AG92" s="6">
        <f t="shared" si="87"/>
        <v>827</v>
      </c>
      <c r="AH92" s="6">
        <f t="shared" si="87"/>
        <v>828</v>
      </c>
      <c r="AI92" s="6">
        <f t="shared" si="87"/>
        <v>829</v>
      </c>
      <c r="AJ92" s="6">
        <f t="shared" si="87"/>
        <v>830</v>
      </c>
      <c r="AK92" s="6">
        <f t="shared" si="87"/>
        <v>831</v>
      </c>
      <c r="AL92" s="6">
        <f t="shared" si="87"/>
        <v>832</v>
      </c>
      <c r="AM92" s="6">
        <f t="shared" si="87"/>
        <v>833</v>
      </c>
      <c r="AN92" s="6">
        <f t="shared" si="87"/>
        <v>834</v>
      </c>
      <c r="AO92" s="6">
        <f t="shared" si="87"/>
        <v>835</v>
      </c>
      <c r="AP92" s="6">
        <f t="shared" si="87"/>
        <v>836</v>
      </c>
      <c r="AQ92" s="6">
        <f t="shared" si="87"/>
        <v>837</v>
      </c>
      <c r="AR92" s="6">
        <f t="shared" si="87"/>
        <v>838</v>
      </c>
      <c r="AS92" s="6">
        <f t="shared" si="87"/>
        <v>839</v>
      </c>
      <c r="AT92" s="6">
        <f t="shared" si="87"/>
        <v>840</v>
      </c>
      <c r="AU92" s="6">
        <f t="shared" si="87"/>
        <v>841</v>
      </c>
      <c r="AV92" s="6">
        <f t="shared" si="87"/>
        <v>842</v>
      </c>
      <c r="AW92" s="6">
        <f t="shared" si="87"/>
        <v>843</v>
      </c>
      <c r="AX92" s="6">
        <f t="shared" si="87"/>
        <v>844</v>
      </c>
      <c r="AY92" s="6">
        <f t="shared" si="87"/>
        <v>845</v>
      </c>
      <c r="AZ92" s="6">
        <f t="shared" si="87"/>
        <v>846</v>
      </c>
      <c r="BA92" s="6">
        <f t="shared" si="87"/>
        <v>847</v>
      </c>
      <c r="BB92" s="6">
        <f t="shared" si="87"/>
        <v>848</v>
      </c>
      <c r="BC92" s="6">
        <f t="shared" si="87"/>
        <v>849</v>
      </c>
      <c r="BD92" s="6">
        <f t="shared" si="87"/>
        <v>850</v>
      </c>
    </row>
    <row r="93" spans="1:56">
      <c r="A93" s="6">
        <v>90</v>
      </c>
      <c r="B93" s="4">
        <v>1360089</v>
      </c>
      <c r="C93" s="6" t="s">
        <v>353</v>
      </c>
      <c r="D93" s="6">
        <v>209</v>
      </c>
      <c r="E93" s="6" t="str">
        <f>RIGHT(D93,2)&amp;"级"&amp;VLOOKUP(VALUE(LEFT(D93,1)),{1,"木";2,"铁";3,"石";4,"粮"},2,FALSE)</f>
        <v>09级铁</v>
      </c>
      <c r="F93" s="6">
        <v>50</v>
      </c>
      <c r="G93" s="6">
        <v>851</v>
      </c>
      <c r="H93" s="6">
        <f t="shared" ref="H93:BD93" si="88">G93+1</f>
        <v>852</v>
      </c>
      <c r="I93" s="6">
        <f t="shared" si="88"/>
        <v>853</v>
      </c>
      <c r="J93" s="6">
        <f t="shared" si="88"/>
        <v>854</v>
      </c>
      <c r="K93" s="6">
        <f t="shared" si="88"/>
        <v>855</v>
      </c>
      <c r="L93" s="6">
        <f t="shared" si="88"/>
        <v>856</v>
      </c>
      <c r="M93" s="6">
        <f t="shared" si="88"/>
        <v>857</v>
      </c>
      <c r="N93" s="6">
        <f t="shared" si="88"/>
        <v>858</v>
      </c>
      <c r="O93" s="6">
        <f t="shared" si="88"/>
        <v>859</v>
      </c>
      <c r="P93" s="6">
        <f t="shared" si="88"/>
        <v>860</v>
      </c>
      <c r="Q93" s="6">
        <f t="shared" si="88"/>
        <v>861</v>
      </c>
      <c r="R93" s="6">
        <f t="shared" si="88"/>
        <v>862</v>
      </c>
      <c r="S93" s="6">
        <f t="shared" si="88"/>
        <v>863</v>
      </c>
      <c r="T93" s="6">
        <f t="shared" si="88"/>
        <v>864</v>
      </c>
      <c r="U93" s="6">
        <f t="shared" si="88"/>
        <v>865</v>
      </c>
      <c r="V93" s="6">
        <f t="shared" si="88"/>
        <v>866</v>
      </c>
      <c r="W93" s="6">
        <f t="shared" si="88"/>
        <v>867</v>
      </c>
      <c r="X93" s="6">
        <f t="shared" si="88"/>
        <v>868</v>
      </c>
      <c r="Y93" s="6">
        <f t="shared" si="88"/>
        <v>869</v>
      </c>
      <c r="Z93" s="6">
        <f t="shared" si="88"/>
        <v>870</v>
      </c>
      <c r="AA93" s="6">
        <f t="shared" si="88"/>
        <v>871</v>
      </c>
      <c r="AB93" s="6">
        <f t="shared" si="88"/>
        <v>872</v>
      </c>
      <c r="AC93" s="6">
        <f t="shared" si="88"/>
        <v>873</v>
      </c>
      <c r="AD93" s="6">
        <f t="shared" si="88"/>
        <v>874</v>
      </c>
      <c r="AE93" s="6">
        <f t="shared" si="88"/>
        <v>875</v>
      </c>
      <c r="AF93" s="6">
        <f t="shared" si="88"/>
        <v>876</v>
      </c>
      <c r="AG93" s="6">
        <f t="shared" si="88"/>
        <v>877</v>
      </c>
      <c r="AH93" s="6">
        <f t="shared" si="88"/>
        <v>878</v>
      </c>
      <c r="AI93" s="6">
        <f t="shared" si="88"/>
        <v>879</v>
      </c>
      <c r="AJ93" s="6">
        <f t="shared" si="88"/>
        <v>880</v>
      </c>
      <c r="AK93" s="6">
        <f t="shared" si="88"/>
        <v>881</v>
      </c>
      <c r="AL93" s="6">
        <f t="shared" si="88"/>
        <v>882</v>
      </c>
      <c r="AM93" s="6">
        <f t="shared" si="88"/>
        <v>883</v>
      </c>
      <c r="AN93" s="6">
        <f t="shared" si="88"/>
        <v>884</v>
      </c>
      <c r="AO93" s="6">
        <f t="shared" si="88"/>
        <v>885</v>
      </c>
      <c r="AP93" s="6">
        <f t="shared" si="88"/>
        <v>886</v>
      </c>
      <c r="AQ93" s="6">
        <f t="shared" si="88"/>
        <v>887</v>
      </c>
      <c r="AR93" s="6">
        <f t="shared" si="88"/>
        <v>888</v>
      </c>
      <c r="AS93" s="6">
        <f t="shared" si="88"/>
        <v>889</v>
      </c>
      <c r="AT93" s="6">
        <f t="shared" si="88"/>
        <v>890</v>
      </c>
      <c r="AU93" s="6">
        <f t="shared" si="88"/>
        <v>891</v>
      </c>
      <c r="AV93" s="6">
        <f t="shared" si="88"/>
        <v>892</v>
      </c>
      <c r="AW93" s="6">
        <f t="shared" si="88"/>
        <v>893</v>
      </c>
      <c r="AX93" s="6">
        <f t="shared" si="88"/>
        <v>894</v>
      </c>
      <c r="AY93" s="6">
        <f t="shared" si="88"/>
        <v>895</v>
      </c>
      <c r="AZ93" s="6">
        <f t="shared" si="88"/>
        <v>896</v>
      </c>
      <c r="BA93" s="6">
        <f t="shared" si="88"/>
        <v>897</v>
      </c>
      <c r="BB93" s="6">
        <f t="shared" si="88"/>
        <v>898</v>
      </c>
      <c r="BC93" s="6">
        <f t="shared" si="88"/>
        <v>899</v>
      </c>
      <c r="BD93" s="6">
        <f t="shared" si="88"/>
        <v>900</v>
      </c>
    </row>
    <row r="94" spans="1:56">
      <c r="A94" s="6">
        <v>91</v>
      </c>
      <c r="B94" s="4">
        <v>1360089</v>
      </c>
      <c r="C94" s="6" t="s">
        <v>353</v>
      </c>
      <c r="D94" s="6">
        <v>301</v>
      </c>
      <c r="E94" s="6" t="str">
        <f>RIGHT(D94,2)&amp;"级"&amp;VLOOKUP(VALUE(LEFT(D94,1)),{1,"木";2,"铁";3,"石";4,"粮"},2,FALSE)</f>
        <v>01级石</v>
      </c>
      <c r="F94" s="6">
        <v>50</v>
      </c>
      <c r="G94" s="6">
        <v>901</v>
      </c>
      <c r="H94" s="6">
        <v>902</v>
      </c>
      <c r="I94" s="6">
        <f t="shared" ref="H94:BD94" si="89">H94+1</f>
        <v>903</v>
      </c>
      <c r="J94" s="6">
        <f t="shared" si="89"/>
        <v>904</v>
      </c>
      <c r="K94" s="6">
        <f t="shared" si="89"/>
        <v>905</v>
      </c>
      <c r="L94" s="6">
        <f t="shared" si="89"/>
        <v>906</v>
      </c>
      <c r="M94" s="6">
        <f t="shared" si="89"/>
        <v>907</v>
      </c>
      <c r="N94" s="6">
        <f t="shared" si="89"/>
        <v>908</v>
      </c>
      <c r="O94" s="6">
        <f t="shared" si="89"/>
        <v>909</v>
      </c>
      <c r="P94" s="6">
        <f t="shared" si="89"/>
        <v>910</v>
      </c>
      <c r="Q94" s="6">
        <f t="shared" si="89"/>
        <v>911</v>
      </c>
      <c r="R94" s="6">
        <f t="shared" si="89"/>
        <v>912</v>
      </c>
      <c r="S94" s="6">
        <f t="shared" si="89"/>
        <v>913</v>
      </c>
      <c r="T94" s="6">
        <f t="shared" si="89"/>
        <v>914</v>
      </c>
      <c r="U94" s="6">
        <f t="shared" si="89"/>
        <v>915</v>
      </c>
      <c r="V94" s="6">
        <f t="shared" si="89"/>
        <v>916</v>
      </c>
      <c r="W94" s="6">
        <f t="shared" si="89"/>
        <v>917</v>
      </c>
      <c r="X94" s="6">
        <f t="shared" si="89"/>
        <v>918</v>
      </c>
      <c r="Y94" s="6">
        <f t="shared" si="89"/>
        <v>919</v>
      </c>
      <c r="Z94" s="6">
        <f t="shared" si="89"/>
        <v>920</v>
      </c>
      <c r="AA94" s="6">
        <f t="shared" si="89"/>
        <v>921</v>
      </c>
      <c r="AB94" s="6">
        <f t="shared" si="89"/>
        <v>922</v>
      </c>
      <c r="AC94" s="6">
        <f t="shared" si="89"/>
        <v>923</v>
      </c>
      <c r="AD94" s="6">
        <f t="shared" si="89"/>
        <v>924</v>
      </c>
      <c r="AE94" s="6">
        <f t="shared" si="89"/>
        <v>925</v>
      </c>
      <c r="AF94" s="6">
        <f t="shared" si="89"/>
        <v>926</v>
      </c>
      <c r="AG94" s="6">
        <f t="shared" si="89"/>
        <v>927</v>
      </c>
      <c r="AH94" s="6">
        <f t="shared" si="89"/>
        <v>928</v>
      </c>
      <c r="AI94" s="6">
        <f t="shared" si="89"/>
        <v>929</v>
      </c>
      <c r="AJ94" s="6">
        <f t="shared" si="89"/>
        <v>930</v>
      </c>
      <c r="AK94" s="6">
        <f t="shared" si="89"/>
        <v>931</v>
      </c>
      <c r="AL94" s="6">
        <f t="shared" si="89"/>
        <v>932</v>
      </c>
      <c r="AM94" s="6">
        <f t="shared" si="89"/>
        <v>933</v>
      </c>
      <c r="AN94" s="6">
        <f t="shared" si="89"/>
        <v>934</v>
      </c>
      <c r="AO94" s="6">
        <f t="shared" si="89"/>
        <v>935</v>
      </c>
      <c r="AP94" s="6">
        <f t="shared" si="89"/>
        <v>936</v>
      </c>
      <c r="AQ94" s="6">
        <f t="shared" si="89"/>
        <v>937</v>
      </c>
      <c r="AR94" s="6">
        <f t="shared" si="89"/>
        <v>938</v>
      </c>
      <c r="AS94" s="6">
        <f t="shared" si="89"/>
        <v>939</v>
      </c>
      <c r="AT94" s="6">
        <f t="shared" si="89"/>
        <v>940</v>
      </c>
      <c r="AU94" s="6">
        <f t="shared" si="89"/>
        <v>941</v>
      </c>
      <c r="AV94" s="6">
        <f t="shared" si="89"/>
        <v>942</v>
      </c>
      <c r="AW94" s="6">
        <f t="shared" si="89"/>
        <v>943</v>
      </c>
      <c r="AX94" s="6">
        <f t="shared" si="89"/>
        <v>944</v>
      </c>
      <c r="AY94" s="6">
        <f t="shared" si="89"/>
        <v>945</v>
      </c>
      <c r="AZ94" s="6">
        <f t="shared" si="89"/>
        <v>946</v>
      </c>
      <c r="BA94" s="6">
        <f t="shared" si="89"/>
        <v>947</v>
      </c>
      <c r="BB94" s="6">
        <f t="shared" si="89"/>
        <v>948</v>
      </c>
      <c r="BC94" s="6">
        <f t="shared" si="89"/>
        <v>949</v>
      </c>
      <c r="BD94" s="6">
        <f t="shared" si="89"/>
        <v>950</v>
      </c>
    </row>
    <row r="95" spans="1:56">
      <c r="A95" s="6">
        <v>92</v>
      </c>
      <c r="B95" s="4">
        <v>1360089</v>
      </c>
      <c r="C95" s="6" t="s">
        <v>353</v>
      </c>
      <c r="D95" s="6">
        <v>302</v>
      </c>
      <c r="E95" s="6" t="str">
        <f>RIGHT(D95,2)&amp;"级"&amp;VLOOKUP(VALUE(LEFT(D95,1)),{1,"木";2,"铁";3,"石";4,"粮"},2,FALSE)</f>
        <v>02级石</v>
      </c>
      <c r="F95" s="6">
        <v>50</v>
      </c>
      <c r="G95" s="6">
        <v>951</v>
      </c>
      <c r="H95" s="6">
        <v>952</v>
      </c>
      <c r="I95" s="6">
        <f t="shared" ref="H95:BD95" si="90">H95+1</f>
        <v>953</v>
      </c>
      <c r="J95" s="6">
        <f t="shared" si="90"/>
        <v>954</v>
      </c>
      <c r="K95" s="6">
        <f t="shared" si="90"/>
        <v>955</v>
      </c>
      <c r="L95" s="6">
        <f t="shared" si="90"/>
        <v>956</v>
      </c>
      <c r="M95" s="6">
        <f t="shared" si="90"/>
        <v>957</v>
      </c>
      <c r="N95" s="6">
        <f t="shared" si="90"/>
        <v>958</v>
      </c>
      <c r="O95" s="6">
        <f t="shared" si="90"/>
        <v>959</v>
      </c>
      <c r="P95" s="6">
        <f t="shared" si="90"/>
        <v>960</v>
      </c>
      <c r="Q95" s="6">
        <f t="shared" si="90"/>
        <v>961</v>
      </c>
      <c r="R95" s="6">
        <f t="shared" si="90"/>
        <v>962</v>
      </c>
      <c r="S95" s="6">
        <f t="shared" si="90"/>
        <v>963</v>
      </c>
      <c r="T95" s="6">
        <f t="shared" si="90"/>
        <v>964</v>
      </c>
      <c r="U95" s="6">
        <f t="shared" si="90"/>
        <v>965</v>
      </c>
      <c r="V95" s="6">
        <f t="shared" si="90"/>
        <v>966</v>
      </c>
      <c r="W95" s="6">
        <f t="shared" si="90"/>
        <v>967</v>
      </c>
      <c r="X95" s="6">
        <f t="shared" si="90"/>
        <v>968</v>
      </c>
      <c r="Y95" s="6">
        <f t="shared" si="90"/>
        <v>969</v>
      </c>
      <c r="Z95" s="6">
        <f t="shared" si="90"/>
        <v>970</v>
      </c>
      <c r="AA95" s="6">
        <f t="shared" si="90"/>
        <v>971</v>
      </c>
      <c r="AB95" s="6">
        <f t="shared" si="90"/>
        <v>972</v>
      </c>
      <c r="AC95" s="6">
        <f t="shared" si="90"/>
        <v>973</v>
      </c>
      <c r="AD95" s="6">
        <f t="shared" si="90"/>
        <v>974</v>
      </c>
      <c r="AE95" s="6">
        <f t="shared" si="90"/>
        <v>975</v>
      </c>
      <c r="AF95" s="6">
        <f t="shared" si="90"/>
        <v>976</v>
      </c>
      <c r="AG95" s="6">
        <f t="shared" si="90"/>
        <v>977</v>
      </c>
      <c r="AH95" s="6">
        <f t="shared" si="90"/>
        <v>978</v>
      </c>
      <c r="AI95" s="6">
        <f t="shared" si="90"/>
        <v>979</v>
      </c>
      <c r="AJ95" s="6">
        <f t="shared" si="90"/>
        <v>980</v>
      </c>
      <c r="AK95" s="6">
        <f t="shared" si="90"/>
        <v>981</v>
      </c>
      <c r="AL95" s="6">
        <f t="shared" si="90"/>
        <v>982</v>
      </c>
      <c r="AM95" s="6">
        <f t="shared" si="90"/>
        <v>983</v>
      </c>
      <c r="AN95" s="6">
        <f t="shared" si="90"/>
        <v>984</v>
      </c>
      <c r="AO95" s="6">
        <f t="shared" si="90"/>
        <v>985</v>
      </c>
      <c r="AP95" s="6">
        <f t="shared" si="90"/>
        <v>986</v>
      </c>
      <c r="AQ95" s="6">
        <f t="shared" si="90"/>
        <v>987</v>
      </c>
      <c r="AR95" s="6">
        <f t="shared" si="90"/>
        <v>988</v>
      </c>
      <c r="AS95" s="6">
        <f t="shared" si="90"/>
        <v>989</v>
      </c>
      <c r="AT95" s="6">
        <f t="shared" si="90"/>
        <v>990</v>
      </c>
      <c r="AU95" s="6">
        <f t="shared" si="90"/>
        <v>991</v>
      </c>
      <c r="AV95" s="6">
        <f t="shared" si="90"/>
        <v>992</v>
      </c>
      <c r="AW95" s="6">
        <f t="shared" si="90"/>
        <v>993</v>
      </c>
      <c r="AX95" s="6">
        <f t="shared" si="90"/>
        <v>994</v>
      </c>
      <c r="AY95" s="6">
        <f t="shared" si="90"/>
        <v>995</v>
      </c>
      <c r="AZ95" s="6">
        <f t="shared" si="90"/>
        <v>996</v>
      </c>
      <c r="BA95" s="6">
        <f t="shared" si="90"/>
        <v>997</v>
      </c>
      <c r="BB95" s="6">
        <f t="shared" si="90"/>
        <v>998</v>
      </c>
      <c r="BC95" s="6">
        <f t="shared" si="90"/>
        <v>999</v>
      </c>
      <c r="BD95" s="6">
        <f t="shared" si="90"/>
        <v>1000</v>
      </c>
    </row>
    <row r="96" spans="1:56">
      <c r="A96" s="6">
        <v>93</v>
      </c>
      <c r="B96" s="4">
        <v>1360089</v>
      </c>
      <c r="C96" s="6" t="s">
        <v>353</v>
      </c>
      <c r="D96" s="6">
        <v>303</v>
      </c>
      <c r="E96" s="6" t="str">
        <f>RIGHT(D96,2)&amp;"级"&amp;VLOOKUP(VALUE(LEFT(D96,1)),{1,"木";2,"铁";3,"石";4,"粮"},2,FALSE)</f>
        <v>03级石</v>
      </c>
      <c r="F96" s="6">
        <v>50</v>
      </c>
      <c r="G96" s="6">
        <v>1001</v>
      </c>
      <c r="H96" s="6">
        <f t="shared" ref="H96:BD96" si="91">G96+1</f>
        <v>1002</v>
      </c>
      <c r="I96" s="6">
        <f t="shared" si="91"/>
        <v>1003</v>
      </c>
      <c r="J96" s="6">
        <f t="shared" si="91"/>
        <v>1004</v>
      </c>
      <c r="K96" s="6">
        <f t="shared" si="91"/>
        <v>1005</v>
      </c>
      <c r="L96" s="6">
        <f t="shared" si="91"/>
        <v>1006</v>
      </c>
      <c r="M96" s="6">
        <f t="shared" si="91"/>
        <v>1007</v>
      </c>
      <c r="N96" s="6">
        <f t="shared" si="91"/>
        <v>1008</v>
      </c>
      <c r="O96" s="6">
        <f t="shared" si="91"/>
        <v>1009</v>
      </c>
      <c r="P96" s="6">
        <f t="shared" si="91"/>
        <v>1010</v>
      </c>
      <c r="Q96" s="6">
        <f t="shared" si="91"/>
        <v>1011</v>
      </c>
      <c r="R96" s="6">
        <f t="shared" si="91"/>
        <v>1012</v>
      </c>
      <c r="S96" s="6">
        <f t="shared" si="91"/>
        <v>1013</v>
      </c>
      <c r="T96" s="6">
        <f t="shared" si="91"/>
        <v>1014</v>
      </c>
      <c r="U96" s="6">
        <f t="shared" si="91"/>
        <v>1015</v>
      </c>
      <c r="V96" s="6">
        <f t="shared" si="91"/>
        <v>1016</v>
      </c>
      <c r="W96" s="6">
        <f t="shared" si="91"/>
        <v>1017</v>
      </c>
      <c r="X96" s="6">
        <f t="shared" si="91"/>
        <v>1018</v>
      </c>
      <c r="Y96" s="6">
        <f t="shared" si="91"/>
        <v>1019</v>
      </c>
      <c r="Z96" s="6">
        <f t="shared" si="91"/>
        <v>1020</v>
      </c>
      <c r="AA96" s="6">
        <f t="shared" si="91"/>
        <v>1021</v>
      </c>
      <c r="AB96" s="6">
        <f t="shared" si="91"/>
        <v>1022</v>
      </c>
      <c r="AC96" s="6">
        <f t="shared" si="91"/>
        <v>1023</v>
      </c>
      <c r="AD96" s="6">
        <f t="shared" si="91"/>
        <v>1024</v>
      </c>
      <c r="AE96" s="6">
        <f t="shared" si="91"/>
        <v>1025</v>
      </c>
      <c r="AF96" s="6">
        <f t="shared" si="91"/>
        <v>1026</v>
      </c>
      <c r="AG96" s="6">
        <f t="shared" si="91"/>
        <v>1027</v>
      </c>
      <c r="AH96" s="6">
        <f t="shared" si="91"/>
        <v>1028</v>
      </c>
      <c r="AI96" s="6">
        <f t="shared" si="91"/>
        <v>1029</v>
      </c>
      <c r="AJ96" s="6">
        <f t="shared" si="91"/>
        <v>1030</v>
      </c>
      <c r="AK96" s="6">
        <f t="shared" si="91"/>
        <v>1031</v>
      </c>
      <c r="AL96" s="6">
        <f t="shared" si="91"/>
        <v>1032</v>
      </c>
      <c r="AM96" s="6">
        <f t="shared" si="91"/>
        <v>1033</v>
      </c>
      <c r="AN96" s="6">
        <f t="shared" si="91"/>
        <v>1034</v>
      </c>
      <c r="AO96" s="6">
        <f t="shared" si="91"/>
        <v>1035</v>
      </c>
      <c r="AP96" s="6">
        <f t="shared" si="91"/>
        <v>1036</v>
      </c>
      <c r="AQ96" s="6">
        <f t="shared" si="91"/>
        <v>1037</v>
      </c>
      <c r="AR96" s="6">
        <f t="shared" si="91"/>
        <v>1038</v>
      </c>
      <c r="AS96" s="6">
        <f t="shared" si="91"/>
        <v>1039</v>
      </c>
      <c r="AT96" s="6">
        <f t="shared" si="91"/>
        <v>1040</v>
      </c>
      <c r="AU96" s="6">
        <f t="shared" si="91"/>
        <v>1041</v>
      </c>
      <c r="AV96" s="6">
        <f t="shared" si="91"/>
        <v>1042</v>
      </c>
      <c r="AW96" s="6">
        <f t="shared" si="91"/>
        <v>1043</v>
      </c>
      <c r="AX96" s="6">
        <f t="shared" si="91"/>
        <v>1044</v>
      </c>
      <c r="AY96" s="6">
        <f t="shared" si="91"/>
        <v>1045</v>
      </c>
      <c r="AZ96" s="6">
        <f t="shared" si="91"/>
        <v>1046</v>
      </c>
      <c r="BA96" s="6">
        <f t="shared" si="91"/>
        <v>1047</v>
      </c>
      <c r="BB96" s="6">
        <f t="shared" si="91"/>
        <v>1048</v>
      </c>
      <c r="BC96" s="6">
        <f t="shared" si="91"/>
        <v>1049</v>
      </c>
      <c r="BD96" s="6">
        <f t="shared" si="91"/>
        <v>1050</v>
      </c>
    </row>
    <row r="97" spans="1:56">
      <c r="A97" s="6">
        <v>94</v>
      </c>
      <c r="B97" s="4">
        <v>1360089</v>
      </c>
      <c r="C97" s="6" t="s">
        <v>353</v>
      </c>
      <c r="D97" s="6">
        <v>304</v>
      </c>
      <c r="E97" s="6" t="str">
        <f>RIGHT(D97,2)&amp;"级"&amp;VLOOKUP(VALUE(LEFT(D97,1)),{1,"木";2,"铁";3,"石";4,"粮"},2,FALSE)</f>
        <v>04级石</v>
      </c>
      <c r="F97" s="6">
        <v>50</v>
      </c>
      <c r="G97" s="6">
        <v>1051</v>
      </c>
      <c r="H97" s="6">
        <f t="shared" ref="H97:BD97" si="92">G97+1</f>
        <v>1052</v>
      </c>
      <c r="I97" s="6">
        <f t="shared" si="92"/>
        <v>1053</v>
      </c>
      <c r="J97" s="6">
        <f t="shared" si="92"/>
        <v>1054</v>
      </c>
      <c r="K97" s="6">
        <f t="shared" si="92"/>
        <v>1055</v>
      </c>
      <c r="L97" s="6">
        <f t="shared" si="92"/>
        <v>1056</v>
      </c>
      <c r="M97" s="6">
        <f t="shared" si="92"/>
        <v>1057</v>
      </c>
      <c r="N97" s="6">
        <f t="shared" si="92"/>
        <v>1058</v>
      </c>
      <c r="O97" s="6">
        <f t="shared" si="92"/>
        <v>1059</v>
      </c>
      <c r="P97" s="6">
        <f t="shared" si="92"/>
        <v>1060</v>
      </c>
      <c r="Q97" s="6">
        <f t="shared" si="92"/>
        <v>1061</v>
      </c>
      <c r="R97" s="6">
        <f t="shared" si="92"/>
        <v>1062</v>
      </c>
      <c r="S97" s="6">
        <f t="shared" si="92"/>
        <v>1063</v>
      </c>
      <c r="T97" s="6">
        <f t="shared" si="92"/>
        <v>1064</v>
      </c>
      <c r="U97" s="6">
        <f t="shared" si="92"/>
        <v>1065</v>
      </c>
      <c r="V97" s="6">
        <f t="shared" si="92"/>
        <v>1066</v>
      </c>
      <c r="W97" s="6">
        <f t="shared" si="92"/>
        <v>1067</v>
      </c>
      <c r="X97" s="6">
        <f t="shared" si="92"/>
        <v>1068</v>
      </c>
      <c r="Y97" s="6">
        <f t="shared" si="92"/>
        <v>1069</v>
      </c>
      <c r="Z97" s="6">
        <f t="shared" si="92"/>
        <v>1070</v>
      </c>
      <c r="AA97" s="6">
        <f t="shared" si="92"/>
        <v>1071</v>
      </c>
      <c r="AB97" s="6">
        <f t="shared" si="92"/>
        <v>1072</v>
      </c>
      <c r="AC97" s="6">
        <f t="shared" si="92"/>
        <v>1073</v>
      </c>
      <c r="AD97" s="6">
        <f t="shared" si="92"/>
        <v>1074</v>
      </c>
      <c r="AE97" s="6">
        <f t="shared" si="92"/>
        <v>1075</v>
      </c>
      <c r="AF97" s="6">
        <f t="shared" si="92"/>
        <v>1076</v>
      </c>
      <c r="AG97" s="6">
        <f t="shared" si="92"/>
        <v>1077</v>
      </c>
      <c r="AH97" s="6">
        <f t="shared" si="92"/>
        <v>1078</v>
      </c>
      <c r="AI97" s="6">
        <f t="shared" si="92"/>
        <v>1079</v>
      </c>
      <c r="AJ97" s="6">
        <f t="shared" si="92"/>
        <v>1080</v>
      </c>
      <c r="AK97" s="6">
        <f t="shared" si="92"/>
        <v>1081</v>
      </c>
      <c r="AL97" s="6">
        <f t="shared" si="92"/>
        <v>1082</v>
      </c>
      <c r="AM97" s="6">
        <f t="shared" si="92"/>
        <v>1083</v>
      </c>
      <c r="AN97" s="6">
        <f t="shared" si="92"/>
        <v>1084</v>
      </c>
      <c r="AO97" s="6">
        <f t="shared" si="92"/>
        <v>1085</v>
      </c>
      <c r="AP97" s="6">
        <f t="shared" si="92"/>
        <v>1086</v>
      </c>
      <c r="AQ97" s="6">
        <f t="shared" si="92"/>
        <v>1087</v>
      </c>
      <c r="AR97" s="6">
        <f t="shared" si="92"/>
        <v>1088</v>
      </c>
      <c r="AS97" s="6">
        <f t="shared" si="92"/>
        <v>1089</v>
      </c>
      <c r="AT97" s="6">
        <f t="shared" si="92"/>
        <v>1090</v>
      </c>
      <c r="AU97" s="6">
        <f t="shared" si="92"/>
        <v>1091</v>
      </c>
      <c r="AV97" s="6">
        <f t="shared" si="92"/>
        <v>1092</v>
      </c>
      <c r="AW97" s="6">
        <f t="shared" si="92"/>
        <v>1093</v>
      </c>
      <c r="AX97" s="6">
        <f t="shared" si="92"/>
        <v>1094</v>
      </c>
      <c r="AY97" s="6">
        <f t="shared" si="92"/>
        <v>1095</v>
      </c>
      <c r="AZ97" s="6">
        <f t="shared" si="92"/>
        <v>1096</v>
      </c>
      <c r="BA97" s="6">
        <f t="shared" si="92"/>
        <v>1097</v>
      </c>
      <c r="BB97" s="6">
        <f t="shared" si="92"/>
        <v>1098</v>
      </c>
      <c r="BC97" s="6">
        <f t="shared" si="92"/>
        <v>1099</v>
      </c>
      <c r="BD97" s="6">
        <f t="shared" si="92"/>
        <v>1100</v>
      </c>
    </row>
    <row r="98" spans="1:56">
      <c r="A98" s="6">
        <v>95</v>
      </c>
      <c r="B98" s="4">
        <v>1360089</v>
      </c>
      <c r="C98" s="6" t="s">
        <v>353</v>
      </c>
      <c r="D98" s="6">
        <v>305</v>
      </c>
      <c r="E98" s="6" t="str">
        <f>RIGHT(D98,2)&amp;"级"&amp;VLOOKUP(VALUE(LEFT(D98,1)),{1,"木";2,"铁";3,"石";4,"粮"},2,FALSE)</f>
        <v>05级石</v>
      </c>
      <c r="F98" s="6">
        <v>50</v>
      </c>
      <c r="G98" s="6">
        <v>1101</v>
      </c>
      <c r="H98" s="6">
        <f t="shared" ref="H98:BD98" si="93">G98+1</f>
        <v>1102</v>
      </c>
      <c r="I98" s="6">
        <f t="shared" si="93"/>
        <v>1103</v>
      </c>
      <c r="J98" s="6">
        <f t="shared" si="93"/>
        <v>1104</v>
      </c>
      <c r="K98" s="6">
        <f t="shared" si="93"/>
        <v>1105</v>
      </c>
      <c r="L98" s="6">
        <f t="shared" si="93"/>
        <v>1106</v>
      </c>
      <c r="M98" s="6">
        <f t="shared" si="93"/>
        <v>1107</v>
      </c>
      <c r="N98" s="6">
        <f t="shared" si="93"/>
        <v>1108</v>
      </c>
      <c r="O98" s="6">
        <f t="shared" si="93"/>
        <v>1109</v>
      </c>
      <c r="P98" s="6">
        <f t="shared" si="93"/>
        <v>1110</v>
      </c>
      <c r="Q98" s="6">
        <f t="shared" si="93"/>
        <v>1111</v>
      </c>
      <c r="R98" s="6">
        <f t="shared" si="93"/>
        <v>1112</v>
      </c>
      <c r="S98" s="6">
        <f t="shared" si="93"/>
        <v>1113</v>
      </c>
      <c r="T98" s="6">
        <f t="shared" si="93"/>
        <v>1114</v>
      </c>
      <c r="U98" s="6">
        <f t="shared" si="93"/>
        <v>1115</v>
      </c>
      <c r="V98" s="6">
        <f t="shared" si="93"/>
        <v>1116</v>
      </c>
      <c r="W98" s="6">
        <f t="shared" si="93"/>
        <v>1117</v>
      </c>
      <c r="X98" s="6">
        <f t="shared" si="93"/>
        <v>1118</v>
      </c>
      <c r="Y98" s="6">
        <f t="shared" si="93"/>
        <v>1119</v>
      </c>
      <c r="Z98" s="6">
        <f t="shared" si="93"/>
        <v>1120</v>
      </c>
      <c r="AA98" s="6">
        <f t="shared" si="93"/>
        <v>1121</v>
      </c>
      <c r="AB98" s="6">
        <f t="shared" si="93"/>
        <v>1122</v>
      </c>
      <c r="AC98" s="6">
        <f t="shared" si="93"/>
        <v>1123</v>
      </c>
      <c r="AD98" s="6">
        <f t="shared" si="93"/>
        <v>1124</v>
      </c>
      <c r="AE98" s="6">
        <f t="shared" si="93"/>
        <v>1125</v>
      </c>
      <c r="AF98" s="6">
        <f t="shared" si="93"/>
        <v>1126</v>
      </c>
      <c r="AG98" s="6">
        <f t="shared" si="93"/>
        <v>1127</v>
      </c>
      <c r="AH98" s="6">
        <f t="shared" si="93"/>
        <v>1128</v>
      </c>
      <c r="AI98" s="6">
        <f t="shared" si="93"/>
        <v>1129</v>
      </c>
      <c r="AJ98" s="6">
        <f t="shared" si="93"/>
        <v>1130</v>
      </c>
      <c r="AK98" s="6">
        <f t="shared" si="93"/>
        <v>1131</v>
      </c>
      <c r="AL98" s="6">
        <f t="shared" si="93"/>
        <v>1132</v>
      </c>
      <c r="AM98" s="6">
        <f t="shared" si="93"/>
        <v>1133</v>
      </c>
      <c r="AN98" s="6">
        <f t="shared" si="93"/>
        <v>1134</v>
      </c>
      <c r="AO98" s="6">
        <f t="shared" si="93"/>
        <v>1135</v>
      </c>
      <c r="AP98" s="6">
        <f t="shared" si="93"/>
        <v>1136</v>
      </c>
      <c r="AQ98" s="6">
        <f t="shared" si="93"/>
        <v>1137</v>
      </c>
      <c r="AR98" s="6">
        <f t="shared" si="93"/>
        <v>1138</v>
      </c>
      <c r="AS98" s="6">
        <f t="shared" si="93"/>
        <v>1139</v>
      </c>
      <c r="AT98" s="6">
        <f t="shared" si="93"/>
        <v>1140</v>
      </c>
      <c r="AU98" s="6">
        <f t="shared" si="93"/>
        <v>1141</v>
      </c>
      <c r="AV98" s="6">
        <f t="shared" si="93"/>
        <v>1142</v>
      </c>
      <c r="AW98" s="6">
        <f t="shared" si="93"/>
        <v>1143</v>
      </c>
      <c r="AX98" s="6">
        <f t="shared" si="93"/>
        <v>1144</v>
      </c>
      <c r="AY98" s="6">
        <f t="shared" si="93"/>
        <v>1145</v>
      </c>
      <c r="AZ98" s="6">
        <f t="shared" si="93"/>
        <v>1146</v>
      </c>
      <c r="BA98" s="6">
        <f t="shared" si="93"/>
        <v>1147</v>
      </c>
      <c r="BB98" s="6">
        <f t="shared" si="93"/>
        <v>1148</v>
      </c>
      <c r="BC98" s="6">
        <f t="shared" si="93"/>
        <v>1149</v>
      </c>
      <c r="BD98" s="6">
        <f t="shared" si="93"/>
        <v>1150</v>
      </c>
    </row>
    <row r="99" spans="1:56">
      <c r="A99" s="6">
        <v>96</v>
      </c>
      <c r="B99" s="4">
        <v>1360089</v>
      </c>
      <c r="C99" s="6" t="s">
        <v>353</v>
      </c>
      <c r="D99" s="6">
        <v>306</v>
      </c>
      <c r="E99" s="6" t="str">
        <f>RIGHT(D99,2)&amp;"级"&amp;VLOOKUP(VALUE(LEFT(D99,1)),{1,"木";2,"铁";3,"石";4,"粮"},2,FALSE)</f>
        <v>06级石</v>
      </c>
      <c r="F99" s="6">
        <v>50</v>
      </c>
      <c r="G99" s="6">
        <v>1151</v>
      </c>
      <c r="H99" s="6">
        <f t="shared" ref="H99:BD99" si="94">G99+1</f>
        <v>1152</v>
      </c>
      <c r="I99" s="6">
        <f t="shared" si="94"/>
        <v>1153</v>
      </c>
      <c r="J99" s="6">
        <f t="shared" si="94"/>
        <v>1154</v>
      </c>
      <c r="K99" s="6">
        <f t="shared" si="94"/>
        <v>1155</v>
      </c>
      <c r="L99" s="6">
        <f t="shared" si="94"/>
        <v>1156</v>
      </c>
      <c r="M99" s="6">
        <f t="shared" si="94"/>
        <v>1157</v>
      </c>
      <c r="N99" s="6">
        <f t="shared" si="94"/>
        <v>1158</v>
      </c>
      <c r="O99" s="6">
        <f t="shared" si="94"/>
        <v>1159</v>
      </c>
      <c r="P99" s="6">
        <f t="shared" si="94"/>
        <v>1160</v>
      </c>
      <c r="Q99" s="6">
        <f t="shared" si="94"/>
        <v>1161</v>
      </c>
      <c r="R99" s="6">
        <f t="shared" si="94"/>
        <v>1162</v>
      </c>
      <c r="S99" s="6">
        <f t="shared" si="94"/>
        <v>1163</v>
      </c>
      <c r="T99" s="6">
        <f t="shared" si="94"/>
        <v>1164</v>
      </c>
      <c r="U99" s="6">
        <f t="shared" si="94"/>
        <v>1165</v>
      </c>
      <c r="V99" s="6">
        <f t="shared" si="94"/>
        <v>1166</v>
      </c>
      <c r="W99" s="6">
        <f t="shared" si="94"/>
        <v>1167</v>
      </c>
      <c r="X99" s="6">
        <f t="shared" si="94"/>
        <v>1168</v>
      </c>
      <c r="Y99" s="6">
        <f t="shared" si="94"/>
        <v>1169</v>
      </c>
      <c r="Z99" s="6">
        <f t="shared" si="94"/>
        <v>1170</v>
      </c>
      <c r="AA99" s="6">
        <f t="shared" si="94"/>
        <v>1171</v>
      </c>
      <c r="AB99" s="6">
        <f t="shared" si="94"/>
        <v>1172</v>
      </c>
      <c r="AC99" s="6">
        <f t="shared" si="94"/>
        <v>1173</v>
      </c>
      <c r="AD99" s="6">
        <f t="shared" si="94"/>
        <v>1174</v>
      </c>
      <c r="AE99" s="6">
        <f t="shared" si="94"/>
        <v>1175</v>
      </c>
      <c r="AF99" s="6">
        <f t="shared" si="94"/>
        <v>1176</v>
      </c>
      <c r="AG99" s="6">
        <f t="shared" si="94"/>
        <v>1177</v>
      </c>
      <c r="AH99" s="6">
        <f t="shared" si="94"/>
        <v>1178</v>
      </c>
      <c r="AI99" s="6">
        <f t="shared" si="94"/>
        <v>1179</v>
      </c>
      <c r="AJ99" s="6">
        <f t="shared" si="94"/>
        <v>1180</v>
      </c>
      <c r="AK99" s="6">
        <f t="shared" si="94"/>
        <v>1181</v>
      </c>
      <c r="AL99" s="6">
        <f t="shared" si="94"/>
        <v>1182</v>
      </c>
      <c r="AM99" s="6">
        <f t="shared" si="94"/>
        <v>1183</v>
      </c>
      <c r="AN99" s="6">
        <f t="shared" si="94"/>
        <v>1184</v>
      </c>
      <c r="AO99" s="6">
        <f t="shared" si="94"/>
        <v>1185</v>
      </c>
      <c r="AP99" s="6">
        <f t="shared" si="94"/>
        <v>1186</v>
      </c>
      <c r="AQ99" s="6">
        <f t="shared" si="94"/>
        <v>1187</v>
      </c>
      <c r="AR99" s="6">
        <f t="shared" si="94"/>
        <v>1188</v>
      </c>
      <c r="AS99" s="6">
        <f t="shared" si="94"/>
        <v>1189</v>
      </c>
      <c r="AT99" s="6">
        <f t="shared" si="94"/>
        <v>1190</v>
      </c>
      <c r="AU99" s="6">
        <f t="shared" si="94"/>
        <v>1191</v>
      </c>
      <c r="AV99" s="6">
        <f t="shared" si="94"/>
        <v>1192</v>
      </c>
      <c r="AW99" s="6">
        <f t="shared" si="94"/>
        <v>1193</v>
      </c>
      <c r="AX99" s="6">
        <f t="shared" si="94"/>
        <v>1194</v>
      </c>
      <c r="AY99" s="6">
        <f t="shared" si="94"/>
        <v>1195</v>
      </c>
      <c r="AZ99" s="6">
        <f t="shared" si="94"/>
        <v>1196</v>
      </c>
      <c r="BA99" s="6">
        <f t="shared" si="94"/>
        <v>1197</v>
      </c>
      <c r="BB99" s="6">
        <f t="shared" si="94"/>
        <v>1198</v>
      </c>
      <c r="BC99" s="6">
        <f t="shared" si="94"/>
        <v>1199</v>
      </c>
      <c r="BD99" s="6">
        <f t="shared" si="94"/>
        <v>1200</v>
      </c>
    </row>
    <row r="100" spans="1:56">
      <c r="A100" s="6">
        <v>97</v>
      </c>
      <c r="B100" s="4">
        <v>1360089</v>
      </c>
      <c r="C100" s="6" t="s">
        <v>353</v>
      </c>
      <c r="D100" s="6">
        <v>307</v>
      </c>
      <c r="E100" s="6" t="str">
        <f>RIGHT(D100,2)&amp;"级"&amp;VLOOKUP(VALUE(LEFT(D100,1)),{1,"木";2,"铁";3,"石";4,"粮"},2,FALSE)</f>
        <v>07级石</v>
      </c>
      <c r="F100" s="6">
        <v>50</v>
      </c>
      <c r="G100" s="6">
        <v>1201</v>
      </c>
      <c r="H100" s="6">
        <f t="shared" ref="H100:BD100" si="95">G100+1</f>
        <v>1202</v>
      </c>
      <c r="I100" s="6">
        <f t="shared" si="95"/>
        <v>1203</v>
      </c>
      <c r="J100" s="6">
        <f t="shared" si="95"/>
        <v>1204</v>
      </c>
      <c r="K100" s="6">
        <f t="shared" si="95"/>
        <v>1205</v>
      </c>
      <c r="L100" s="6">
        <f t="shared" si="95"/>
        <v>1206</v>
      </c>
      <c r="M100" s="6">
        <f t="shared" si="95"/>
        <v>1207</v>
      </c>
      <c r="N100" s="6">
        <f t="shared" si="95"/>
        <v>1208</v>
      </c>
      <c r="O100" s="6">
        <f t="shared" si="95"/>
        <v>1209</v>
      </c>
      <c r="P100" s="6">
        <f t="shared" si="95"/>
        <v>1210</v>
      </c>
      <c r="Q100" s="6">
        <f t="shared" si="95"/>
        <v>1211</v>
      </c>
      <c r="R100" s="6">
        <f t="shared" si="95"/>
        <v>1212</v>
      </c>
      <c r="S100" s="6">
        <f t="shared" si="95"/>
        <v>1213</v>
      </c>
      <c r="T100" s="6">
        <f t="shared" si="95"/>
        <v>1214</v>
      </c>
      <c r="U100" s="6">
        <f t="shared" si="95"/>
        <v>1215</v>
      </c>
      <c r="V100" s="6">
        <f t="shared" si="95"/>
        <v>1216</v>
      </c>
      <c r="W100" s="6">
        <f t="shared" si="95"/>
        <v>1217</v>
      </c>
      <c r="X100" s="6">
        <f t="shared" si="95"/>
        <v>1218</v>
      </c>
      <c r="Y100" s="6">
        <f t="shared" si="95"/>
        <v>1219</v>
      </c>
      <c r="Z100" s="6">
        <f t="shared" si="95"/>
        <v>1220</v>
      </c>
      <c r="AA100" s="6">
        <f t="shared" si="95"/>
        <v>1221</v>
      </c>
      <c r="AB100" s="6">
        <f t="shared" si="95"/>
        <v>1222</v>
      </c>
      <c r="AC100" s="6">
        <f t="shared" si="95"/>
        <v>1223</v>
      </c>
      <c r="AD100" s="6">
        <f t="shared" si="95"/>
        <v>1224</v>
      </c>
      <c r="AE100" s="6">
        <f t="shared" si="95"/>
        <v>1225</v>
      </c>
      <c r="AF100" s="6">
        <f t="shared" si="95"/>
        <v>1226</v>
      </c>
      <c r="AG100" s="6">
        <f t="shared" si="95"/>
        <v>1227</v>
      </c>
      <c r="AH100" s="6">
        <f t="shared" si="95"/>
        <v>1228</v>
      </c>
      <c r="AI100" s="6">
        <f t="shared" si="95"/>
        <v>1229</v>
      </c>
      <c r="AJ100" s="6">
        <f t="shared" si="95"/>
        <v>1230</v>
      </c>
      <c r="AK100" s="6">
        <f t="shared" si="95"/>
        <v>1231</v>
      </c>
      <c r="AL100" s="6">
        <f t="shared" si="95"/>
        <v>1232</v>
      </c>
      <c r="AM100" s="6">
        <f t="shared" si="95"/>
        <v>1233</v>
      </c>
      <c r="AN100" s="6">
        <f t="shared" si="95"/>
        <v>1234</v>
      </c>
      <c r="AO100" s="6">
        <f t="shared" si="95"/>
        <v>1235</v>
      </c>
      <c r="AP100" s="6">
        <f t="shared" si="95"/>
        <v>1236</v>
      </c>
      <c r="AQ100" s="6">
        <f t="shared" si="95"/>
        <v>1237</v>
      </c>
      <c r="AR100" s="6">
        <f t="shared" si="95"/>
        <v>1238</v>
      </c>
      <c r="AS100" s="6">
        <f t="shared" si="95"/>
        <v>1239</v>
      </c>
      <c r="AT100" s="6">
        <f t="shared" si="95"/>
        <v>1240</v>
      </c>
      <c r="AU100" s="6">
        <f t="shared" si="95"/>
        <v>1241</v>
      </c>
      <c r="AV100" s="6">
        <f t="shared" si="95"/>
        <v>1242</v>
      </c>
      <c r="AW100" s="6">
        <f t="shared" si="95"/>
        <v>1243</v>
      </c>
      <c r="AX100" s="6">
        <f t="shared" si="95"/>
        <v>1244</v>
      </c>
      <c r="AY100" s="6">
        <f t="shared" si="95"/>
        <v>1245</v>
      </c>
      <c r="AZ100" s="6">
        <f t="shared" si="95"/>
        <v>1246</v>
      </c>
      <c r="BA100" s="6">
        <f t="shared" si="95"/>
        <v>1247</v>
      </c>
      <c r="BB100" s="6">
        <f t="shared" si="95"/>
        <v>1248</v>
      </c>
      <c r="BC100" s="6">
        <f t="shared" si="95"/>
        <v>1249</v>
      </c>
      <c r="BD100" s="6">
        <f t="shared" si="95"/>
        <v>1250</v>
      </c>
    </row>
    <row r="101" spans="1:56">
      <c r="A101" s="6">
        <v>98</v>
      </c>
      <c r="B101" s="4">
        <v>1360089</v>
      </c>
      <c r="C101" s="6" t="s">
        <v>353</v>
      </c>
      <c r="D101" s="6">
        <v>308</v>
      </c>
      <c r="E101" s="6" t="str">
        <f>RIGHT(D101,2)&amp;"级"&amp;VLOOKUP(VALUE(LEFT(D101,1)),{1,"木";2,"铁";3,"石";4,"粮"},2,FALSE)</f>
        <v>08级石</v>
      </c>
      <c r="F101" s="6">
        <v>50</v>
      </c>
      <c r="G101" s="6">
        <v>1251</v>
      </c>
      <c r="H101" s="6">
        <f t="shared" ref="H101:BD101" si="96">G101+1</f>
        <v>1252</v>
      </c>
      <c r="I101" s="6">
        <f t="shared" si="96"/>
        <v>1253</v>
      </c>
      <c r="J101" s="6">
        <f t="shared" si="96"/>
        <v>1254</v>
      </c>
      <c r="K101" s="6">
        <f t="shared" si="96"/>
        <v>1255</v>
      </c>
      <c r="L101" s="6">
        <f t="shared" si="96"/>
        <v>1256</v>
      </c>
      <c r="M101" s="6">
        <f t="shared" si="96"/>
        <v>1257</v>
      </c>
      <c r="N101" s="6">
        <f t="shared" si="96"/>
        <v>1258</v>
      </c>
      <c r="O101" s="6">
        <f t="shared" si="96"/>
        <v>1259</v>
      </c>
      <c r="P101" s="6">
        <f t="shared" si="96"/>
        <v>1260</v>
      </c>
      <c r="Q101" s="6">
        <f t="shared" si="96"/>
        <v>1261</v>
      </c>
      <c r="R101" s="6">
        <f t="shared" si="96"/>
        <v>1262</v>
      </c>
      <c r="S101" s="6">
        <f t="shared" si="96"/>
        <v>1263</v>
      </c>
      <c r="T101" s="6">
        <f t="shared" si="96"/>
        <v>1264</v>
      </c>
      <c r="U101" s="6">
        <f t="shared" si="96"/>
        <v>1265</v>
      </c>
      <c r="V101" s="6">
        <f t="shared" si="96"/>
        <v>1266</v>
      </c>
      <c r="W101" s="6">
        <f t="shared" si="96"/>
        <v>1267</v>
      </c>
      <c r="X101" s="6">
        <f t="shared" si="96"/>
        <v>1268</v>
      </c>
      <c r="Y101" s="6">
        <f t="shared" si="96"/>
        <v>1269</v>
      </c>
      <c r="Z101" s="6">
        <f t="shared" si="96"/>
        <v>1270</v>
      </c>
      <c r="AA101" s="6">
        <f t="shared" si="96"/>
        <v>1271</v>
      </c>
      <c r="AB101" s="6">
        <f t="shared" si="96"/>
        <v>1272</v>
      </c>
      <c r="AC101" s="6">
        <f t="shared" si="96"/>
        <v>1273</v>
      </c>
      <c r="AD101" s="6">
        <f t="shared" si="96"/>
        <v>1274</v>
      </c>
      <c r="AE101" s="6">
        <f t="shared" si="96"/>
        <v>1275</v>
      </c>
      <c r="AF101" s="6">
        <f t="shared" si="96"/>
        <v>1276</v>
      </c>
      <c r="AG101" s="6">
        <f t="shared" si="96"/>
        <v>1277</v>
      </c>
      <c r="AH101" s="6">
        <f t="shared" si="96"/>
        <v>1278</v>
      </c>
      <c r="AI101" s="6">
        <f t="shared" si="96"/>
        <v>1279</v>
      </c>
      <c r="AJ101" s="6">
        <f t="shared" si="96"/>
        <v>1280</v>
      </c>
      <c r="AK101" s="6">
        <f t="shared" si="96"/>
        <v>1281</v>
      </c>
      <c r="AL101" s="6">
        <f t="shared" si="96"/>
        <v>1282</v>
      </c>
      <c r="AM101" s="6">
        <f t="shared" si="96"/>
        <v>1283</v>
      </c>
      <c r="AN101" s="6">
        <f t="shared" si="96"/>
        <v>1284</v>
      </c>
      <c r="AO101" s="6">
        <f t="shared" si="96"/>
        <v>1285</v>
      </c>
      <c r="AP101" s="6">
        <f t="shared" si="96"/>
        <v>1286</v>
      </c>
      <c r="AQ101" s="6">
        <f t="shared" si="96"/>
        <v>1287</v>
      </c>
      <c r="AR101" s="6">
        <f t="shared" si="96"/>
        <v>1288</v>
      </c>
      <c r="AS101" s="6">
        <f t="shared" si="96"/>
        <v>1289</v>
      </c>
      <c r="AT101" s="6">
        <f t="shared" si="96"/>
        <v>1290</v>
      </c>
      <c r="AU101" s="6">
        <f t="shared" si="96"/>
        <v>1291</v>
      </c>
      <c r="AV101" s="6">
        <f t="shared" si="96"/>
        <v>1292</v>
      </c>
      <c r="AW101" s="6">
        <f t="shared" si="96"/>
        <v>1293</v>
      </c>
      <c r="AX101" s="6">
        <f t="shared" si="96"/>
        <v>1294</v>
      </c>
      <c r="AY101" s="6">
        <f t="shared" si="96"/>
        <v>1295</v>
      </c>
      <c r="AZ101" s="6">
        <f t="shared" si="96"/>
        <v>1296</v>
      </c>
      <c r="BA101" s="6">
        <f t="shared" si="96"/>
        <v>1297</v>
      </c>
      <c r="BB101" s="6">
        <f t="shared" si="96"/>
        <v>1298</v>
      </c>
      <c r="BC101" s="6">
        <f t="shared" si="96"/>
        <v>1299</v>
      </c>
      <c r="BD101" s="6">
        <f t="shared" si="96"/>
        <v>1300</v>
      </c>
    </row>
    <row r="102" spans="1:56">
      <c r="A102" s="6">
        <v>99</v>
      </c>
      <c r="B102" s="4">
        <v>1360089</v>
      </c>
      <c r="C102" s="6" t="s">
        <v>353</v>
      </c>
      <c r="D102" s="6">
        <v>309</v>
      </c>
      <c r="E102" s="6" t="str">
        <f>RIGHT(D102,2)&amp;"级"&amp;VLOOKUP(VALUE(LEFT(D102,1)),{1,"木";2,"铁";3,"石";4,"粮"},2,FALSE)</f>
        <v>09级石</v>
      </c>
      <c r="F102" s="6">
        <v>50</v>
      </c>
      <c r="G102" s="6">
        <v>1301</v>
      </c>
      <c r="H102" s="6">
        <f t="shared" ref="H102:BD102" si="97">G102+1</f>
        <v>1302</v>
      </c>
      <c r="I102" s="6">
        <f t="shared" si="97"/>
        <v>1303</v>
      </c>
      <c r="J102" s="6">
        <f t="shared" si="97"/>
        <v>1304</v>
      </c>
      <c r="K102" s="6">
        <f t="shared" si="97"/>
        <v>1305</v>
      </c>
      <c r="L102" s="6">
        <f t="shared" si="97"/>
        <v>1306</v>
      </c>
      <c r="M102" s="6">
        <f t="shared" si="97"/>
        <v>1307</v>
      </c>
      <c r="N102" s="6">
        <f t="shared" si="97"/>
        <v>1308</v>
      </c>
      <c r="O102" s="6">
        <f t="shared" si="97"/>
        <v>1309</v>
      </c>
      <c r="P102" s="6">
        <f t="shared" si="97"/>
        <v>1310</v>
      </c>
      <c r="Q102" s="6">
        <f t="shared" si="97"/>
        <v>1311</v>
      </c>
      <c r="R102" s="6">
        <f t="shared" si="97"/>
        <v>1312</v>
      </c>
      <c r="S102" s="6">
        <f t="shared" si="97"/>
        <v>1313</v>
      </c>
      <c r="T102" s="6">
        <f t="shared" si="97"/>
        <v>1314</v>
      </c>
      <c r="U102" s="6">
        <f t="shared" si="97"/>
        <v>1315</v>
      </c>
      <c r="V102" s="6">
        <f t="shared" si="97"/>
        <v>1316</v>
      </c>
      <c r="W102" s="6">
        <f t="shared" si="97"/>
        <v>1317</v>
      </c>
      <c r="X102" s="6">
        <f t="shared" si="97"/>
        <v>1318</v>
      </c>
      <c r="Y102" s="6">
        <f t="shared" si="97"/>
        <v>1319</v>
      </c>
      <c r="Z102" s="6">
        <f t="shared" si="97"/>
        <v>1320</v>
      </c>
      <c r="AA102" s="6">
        <f t="shared" si="97"/>
        <v>1321</v>
      </c>
      <c r="AB102" s="6">
        <f t="shared" si="97"/>
        <v>1322</v>
      </c>
      <c r="AC102" s="6">
        <f t="shared" si="97"/>
        <v>1323</v>
      </c>
      <c r="AD102" s="6">
        <f t="shared" si="97"/>
        <v>1324</v>
      </c>
      <c r="AE102" s="6">
        <f t="shared" si="97"/>
        <v>1325</v>
      </c>
      <c r="AF102" s="6">
        <f t="shared" si="97"/>
        <v>1326</v>
      </c>
      <c r="AG102" s="6">
        <f t="shared" si="97"/>
        <v>1327</v>
      </c>
      <c r="AH102" s="6">
        <f t="shared" si="97"/>
        <v>1328</v>
      </c>
      <c r="AI102" s="6">
        <f t="shared" si="97"/>
        <v>1329</v>
      </c>
      <c r="AJ102" s="6">
        <f t="shared" si="97"/>
        <v>1330</v>
      </c>
      <c r="AK102" s="6">
        <f t="shared" si="97"/>
        <v>1331</v>
      </c>
      <c r="AL102" s="6">
        <f t="shared" si="97"/>
        <v>1332</v>
      </c>
      <c r="AM102" s="6">
        <f t="shared" si="97"/>
        <v>1333</v>
      </c>
      <c r="AN102" s="6">
        <f t="shared" si="97"/>
        <v>1334</v>
      </c>
      <c r="AO102" s="6">
        <f t="shared" si="97"/>
        <v>1335</v>
      </c>
      <c r="AP102" s="6">
        <f t="shared" si="97"/>
        <v>1336</v>
      </c>
      <c r="AQ102" s="6">
        <f t="shared" si="97"/>
        <v>1337</v>
      </c>
      <c r="AR102" s="6">
        <f t="shared" si="97"/>
        <v>1338</v>
      </c>
      <c r="AS102" s="6">
        <f t="shared" si="97"/>
        <v>1339</v>
      </c>
      <c r="AT102" s="6">
        <f t="shared" si="97"/>
        <v>1340</v>
      </c>
      <c r="AU102" s="6">
        <f t="shared" si="97"/>
        <v>1341</v>
      </c>
      <c r="AV102" s="6">
        <f t="shared" si="97"/>
        <v>1342</v>
      </c>
      <c r="AW102" s="6">
        <f t="shared" si="97"/>
        <v>1343</v>
      </c>
      <c r="AX102" s="6">
        <f t="shared" si="97"/>
        <v>1344</v>
      </c>
      <c r="AY102" s="6">
        <f t="shared" si="97"/>
        <v>1345</v>
      </c>
      <c r="AZ102" s="6">
        <f t="shared" si="97"/>
        <v>1346</v>
      </c>
      <c r="BA102" s="6">
        <f t="shared" si="97"/>
        <v>1347</v>
      </c>
      <c r="BB102" s="6">
        <f t="shared" si="97"/>
        <v>1348</v>
      </c>
      <c r="BC102" s="6">
        <f t="shared" si="97"/>
        <v>1349</v>
      </c>
      <c r="BD102" s="6">
        <f t="shared" si="97"/>
        <v>1350</v>
      </c>
    </row>
    <row r="103" spans="1:56">
      <c r="A103" s="6">
        <v>100</v>
      </c>
      <c r="B103" s="4">
        <v>1360089</v>
      </c>
      <c r="C103" s="6" t="s">
        <v>353</v>
      </c>
      <c r="D103" s="6">
        <v>401</v>
      </c>
      <c r="E103" s="6" t="str">
        <f>RIGHT(D103,2)&amp;"级"&amp;VLOOKUP(VALUE(LEFT(D103,1)),{1,"木";2,"铁";3,"石";4,"粮"},2,FALSE)</f>
        <v>01级粮</v>
      </c>
      <c r="F103" s="6">
        <v>50</v>
      </c>
      <c r="G103" s="6">
        <v>1351</v>
      </c>
      <c r="H103" s="6">
        <f t="shared" ref="H103:BD103" si="98">G103+1</f>
        <v>1352</v>
      </c>
      <c r="I103" s="6">
        <f t="shared" si="98"/>
        <v>1353</v>
      </c>
      <c r="J103" s="6">
        <f t="shared" si="98"/>
        <v>1354</v>
      </c>
      <c r="K103" s="6">
        <f t="shared" si="98"/>
        <v>1355</v>
      </c>
      <c r="L103" s="6">
        <f t="shared" si="98"/>
        <v>1356</v>
      </c>
      <c r="M103" s="6">
        <f t="shared" si="98"/>
        <v>1357</v>
      </c>
      <c r="N103" s="6">
        <f t="shared" si="98"/>
        <v>1358</v>
      </c>
      <c r="O103" s="6">
        <f t="shared" si="98"/>
        <v>1359</v>
      </c>
      <c r="P103" s="6">
        <f t="shared" si="98"/>
        <v>1360</v>
      </c>
      <c r="Q103" s="6">
        <f t="shared" si="98"/>
        <v>1361</v>
      </c>
      <c r="R103" s="6">
        <f t="shared" si="98"/>
        <v>1362</v>
      </c>
      <c r="S103" s="6">
        <f t="shared" si="98"/>
        <v>1363</v>
      </c>
      <c r="T103" s="6">
        <f t="shared" si="98"/>
        <v>1364</v>
      </c>
      <c r="U103" s="6">
        <f t="shared" si="98"/>
        <v>1365</v>
      </c>
      <c r="V103" s="6">
        <f t="shared" si="98"/>
        <v>1366</v>
      </c>
      <c r="W103" s="6">
        <f t="shared" si="98"/>
        <v>1367</v>
      </c>
      <c r="X103" s="6">
        <f t="shared" si="98"/>
        <v>1368</v>
      </c>
      <c r="Y103" s="6">
        <f t="shared" si="98"/>
        <v>1369</v>
      </c>
      <c r="Z103" s="6">
        <f t="shared" si="98"/>
        <v>1370</v>
      </c>
      <c r="AA103" s="6">
        <f t="shared" si="98"/>
        <v>1371</v>
      </c>
      <c r="AB103" s="6">
        <f t="shared" si="98"/>
        <v>1372</v>
      </c>
      <c r="AC103" s="6">
        <f t="shared" si="98"/>
        <v>1373</v>
      </c>
      <c r="AD103" s="6">
        <f t="shared" si="98"/>
        <v>1374</v>
      </c>
      <c r="AE103" s="6">
        <f t="shared" si="98"/>
        <v>1375</v>
      </c>
      <c r="AF103" s="6">
        <f t="shared" si="98"/>
        <v>1376</v>
      </c>
      <c r="AG103" s="6">
        <f t="shared" si="98"/>
        <v>1377</v>
      </c>
      <c r="AH103" s="6">
        <f t="shared" si="98"/>
        <v>1378</v>
      </c>
      <c r="AI103" s="6">
        <f t="shared" si="98"/>
        <v>1379</v>
      </c>
      <c r="AJ103" s="6">
        <f t="shared" si="98"/>
        <v>1380</v>
      </c>
      <c r="AK103" s="6">
        <f t="shared" si="98"/>
        <v>1381</v>
      </c>
      <c r="AL103" s="6">
        <f t="shared" si="98"/>
        <v>1382</v>
      </c>
      <c r="AM103" s="6">
        <f t="shared" si="98"/>
        <v>1383</v>
      </c>
      <c r="AN103" s="6">
        <f t="shared" si="98"/>
        <v>1384</v>
      </c>
      <c r="AO103" s="6">
        <f t="shared" si="98"/>
        <v>1385</v>
      </c>
      <c r="AP103" s="6">
        <f t="shared" si="98"/>
        <v>1386</v>
      </c>
      <c r="AQ103" s="6">
        <f t="shared" si="98"/>
        <v>1387</v>
      </c>
      <c r="AR103" s="6">
        <f t="shared" si="98"/>
        <v>1388</v>
      </c>
      <c r="AS103" s="6">
        <f t="shared" si="98"/>
        <v>1389</v>
      </c>
      <c r="AT103" s="6">
        <f t="shared" si="98"/>
        <v>1390</v>
      </c>
      <c r="AU103" s="6">
        <f t="shared" si="98"/>
        <v>1391</v>
      </c>
      <c r="AV103" s="6">
        <f t="shared" si="98"/>
        <v>1392</v>
      </c>
      <c r="AW103" s="6">
        <f t="shared" si="98"/>
        <v>1393</v>
      </c>
      <c r="AX103" s="6">
        <f t="shared" si="98"/>
        <v>1394</v>
      </c>
      <c r="AY103" s="6">
        <f t="shared" si="98"/>
        <v>1395</v>
      </c>
      <c r="AZ103" s="6">
        <f t="shared" si="98"/>
        <v>1396</v>
      </c>
      <c r="BA103" s="6">
        <f t="shared" si="98"/>
        <v>1397</v>
      </c>
      <c r="BB103" s="6">
        <f t="shared" si="98"/>
        <v>1398</v>
      </c>
      <c r="BC103" s="6">
        <f t="shared" si="98"/>
        <v>1399</v>
      </c>
      <c r="BD103" s="6">
        <f t="shared" si="98"/>
        <v>1400</v>
      </c>
    </row>
    <row r="104" spans="1:56">
      <c r="A104" s="6">
        <v>101</v>
      </c>
      <c r="B104" s="4">
        <v>1360089</v>
      </c>
      <c r="C104" s="6" t="s">
        <v>353</v>
      </c>
      <c r="D104" s="6">
        <v>402</v>
      </c>
      <c r="E104" s="6" t="str">
        <f>RIGHT(D104,2)&amp;"级"&amp;VLOOKUP(VALUE(LEFT(D104,1)),{1,"木";2,"铁";3,"石";4,"粮"},2,FALSE)</f>
        <v>02级粮</v>
      </c>
      <c r="F104" s="6">
        <v>50</v>
      </c>
      <c r="G104" s="6">
        <v>1401</v>
      </c>
      <c r="H104" s="6">
        <f>G104+1</f>
        <v>1402</v>
      </c>
      <c r="I104" s="6">
        <f t="shared" ref="I104:BD104" si="99">H104+1</f>
        <v>1403</v>
      </c>
      <c r="J104" s="6">
        <f t="shared" si="99"/>
        <v>1404</v>
      </c>
      <c r="K104" s="6">
        <f t="shared" si="99"/>
        <v>1405</v>
      </c>
      <c r="L104" s="6">
        <f t="shared" si="99"/>
        <v>1406</v>
      </c>
      <c r="M104" s="6">
        <f t="shared" si="99"/>
        <v>1407</v>
      </c>
      <c r="N104" s="6">
        <f t="shared" si="99"/>
        <v>1408</v>
      </c>
      <c r="O104" s="6">
        <f t="shared" si="99"/>
        <v>1409</v>
      </c>
      <c r="P104" s="6">
        <f t="shared" si="99"/>
        <v>1410</v>
      </c>
      <c r="Q104" s="6">
        <f t="shared" si="99"/>
        <v>1411</v>
      </c>
      <c r="R104" s="6">
        <f t="shared" si="99"/>
        <v>1412</v>
      </c>
      <c r="S104" s="6">
        <f t="shared" si="99"/>
        <v>1413</v>
      </c>
      <c r="T104" s="6">
        <f t="shared" si="99"/>
        <v>1414</v>
      </c>
      <c r="U104" s="6">
        <f t="shared" si="99"/>
        <v>1415</v>
      </c>
      <c r="V104" s="6">
        <f t="shared" si="99"/>
        <v>1416</v>
      </c>
      <c r="W104" s="6">
        <f t="shared" si="99"/>
        <v>1417</v>
      </c>
      <c r="X104" s="6">
        <f t="shared" si="99"/>
        <v>1418</v>
      </c>
      <c r="Y104" s="6">
        <f t="shared" si="99"/>
        <v>1419</v>
      </c>
      <c r="Z104" s="6">
        <f t="shared" si="99"/>
        <v>1420</v>
      </c>
      <c r="AA104" s="6">
        <f t="shared" si="99"/>
        <v>1421</v>
      </c>
      <c r="AB104" s="6">
        <f t="shared" si="99"/>
        <v>1422</v>
      </c>
      <c r="AC104" s="6">
        <f t="shared" si="99"/>
        <v>1423</v>
      </c>
      <c r="AD104" s="6">
        <f t="shared" si="99"/>
        <v>1424</v>
      </c>
      <c r="AE104" s="6">
        <f t="shared" si="99"/>
        <v>1425</v>
      </c>
      <c r="AF104" s="6">
        <f t="shared" si="99"/>
        <v>1426</v>
      </c>
      <c r="AG104" s="6">
        <f t="shared" si="99"/>
        <v>1427</v>
      </c>
      <c r="AH104" s="6">
        <f t="shared" si="99"/>
        <v>1428</v>
      </c>
      <c r="AI104" s="6">
        <f t="shared" si="99"/>
        <v>1429</v>
      </c>
      <c r="AJ104" s="6">
        <f t="shared" si="99"/>
        <v>1430</v>
      </c>
      <c r="AK104" s="6">
        <f t="shared" si="99"/>
        <v>1431</v>
      </c>
      <c r="AL104" s="6">
        <f t="shared" si="99"/>
        <v>1432</v>
      </c>
      <c r="AM104" s="6">
        <f t="shared" si="99"/>
        <v>1433</v>
      </c>
      <c r="AN104" s="6">
        <f t="shared" si="99"/>
        <v>1434</v>
      </c>
      <c r="AO104" s="6">
        <f t="shared" si="99"/>
        <v>1435</v>
      </c>
      <c r="AP104" s="6">
        <f t="shared" si="99"/>
        <v>1436</v>
      </c>
      <c r="AQ104" s="6">
        <f t="shared" si="99"/>
        <v>1437</v>
      </c>
      <c r="AR104" s="6">
        <f t="shared" si="99"/>
        <v>1438</v>
      </c>
      <c r="AS104" s="6">
        <f t="shared" si="99"/>
        <v>1439</v>
      </c>
      <c r="AT104" s="6">
        <f t="shared" si="99"/>
        <v>1440</v>
      </c>
      <c r="AU104" s="6">
        <f t="shared" si="99"/>
        <v>1441</v>
      </c>
      <c r="AV104" s="6">
        <f t="shared" si="99"/>
        <v>1442</v>
      </c>
      <c r="AW104" s="6">
        <f t="shared" si="99"/>
        <v>1443</v>
      </c>
      <c r="AX104" s="6">
        <f t="shared" si="99"/>
        <v>1444</v>
      </c>
      <c r="AY104" s="6">
        <f t="shared" si="99"/>
        <v>1445</v>
      </c>
      <c r="AZ104" s="6">
        <f t="shared" si="99"/>
        <v>1446</v>
      </c>
      <c r="BA104" s="6">
        <f t="shared" si="99"/>
        <v>1447</v>
      </c>
      <c r="BB104" s="6">
        <f t="shared" si="99"/>
        <v>1448</v>
      </c>
      <c r="BC104" s="6">
        <f t="shared" si="99"/>
        <v>1449</v>
      </c>
      <c r="BD104" s="6">
        <f t="shared" si="99"/>
        <v>1450</v>
      </c>
    </row>
    <row r="105" spans="1:56">
      <c r="A105" s="6">
        <v>102</v>
      </c>
      <c r="B105" s="4">
        <v>1360089</v>
      </c>
      <c r="C105" s="6" t="s">
        <v>353</v>
      </c>
      <c r="D105" s="6">
        <v>403</v>
      </c>
      <c r="E105" s="6" t="str">
        <f>RIGHT(D105,2)&amp;"级"&amp;VLOOKUP(VALUE(LEFT(D105,1)),{1,"木";2,"铁";3,"石";4,"粮"},2,FALSE)</f>
        <v>03级粮</v>
      </c>
      <c r="F105" s="6">
        <v>50</v>
      </c>
      <c r="G105" s="6">
        <v>1451</v>
      </c>
      <c r="H105" s="6">
        <f>G105+1</f>
        <v>1452</v>
      </c>
      <c r="I105" s="6">
        <f t="shared" ref="I105:BD105" si="100">H105+1</f>
        <v>1453</v>
      </c>
      <c r="J105" s="6">
        <f t="shared" si="100"/>
        <v>1454</v>
      </c>
      <c r="K105" s="6">
        <f t="shared" si="100"/>
        <v>1455</v>
      </c>
      <c r="L105" s="6">
        <f t="shared" si="100"/>
        <v>1456</v>
      </c>
      <c r="M105" s="6">
        <f t="shared" si="100"/>
        <v>1457</v>
      </c>
      <c r="N105" s="6">
        <f t="shared" si="100"/>
        <v>1458</v>
      </c>
      <c r="O105" s="6">
        <f t="shared" si="100"/>
        <v>1459</v>
      </c>
      <c r="P105" s="6">
        <f t="shared" si="100"/>
        <v>1460</v>
      </c>
      <c r="Q105" s="6">
        <f t="shared" si="100"/>
        <v>1461</v>
      </c>
      <c r="R105" s="6">
        <f t="shared" si="100"/>
        <v>1462</v>
      </c>
      <c r="S105" s="6">
        <f t="shared" si="100"/>
        <v>1463</v>
      </c>
      <c r="T105" s="6">
        <f t="shared" si="100"/>
        <v>1464</v>
      </c>
      <c r="U105" s="6">
        <f t="shared" si="100"/>
        <v>1465</v>
      </c>
      <c r="V105" s="6">
        <f t="shared" si="100"/>
        <v>1466</v>
      </c>
      <c r="W105" s="6">
        <f t="shared" si="100"/>
        <v>1467</v>
      </c>
      <c r="X105" s="6">
        <f t="shared" si="100"/>
        <v>1468</v>
      </c>
      <c r="Y105" s="6">
        <f t="shared" si="100"/>
        <v>1469</v>
      </c>
      <c r="Z105" s="6">
        <f t="shared" si="100"/>
        <v>1470</v>
      </c>
      <c r="AA105" s="6">
        <f t="shared" si="100"/>
        <v>1471</v>
      </c>
      <c r="AB105" s="6">
        <f t="shared" si="100"/>
        <v>1472</v>
      </c>
      <c r="AC105" s="6">
        <f t="shared" si="100"/>
        <v>1473</v>
      </c>
      <c r="AD105" s="6">
        <f t="shared" si="100"/>
        <v>1474</v>
      </c>
      <c r="AE105" s="6">
        <f t="shared" si="100"/>
        <v>1475</v>
      </c>
      <c r="AF105" s="6">
        <f t="shared" si="100"/>
        <v>1476</v>
      </c>
      <c r="AG105" s="6">
        <f t="shared" si="100"/>
        <v>1477</v>
      </c>
      <c r="AH105" s="6">
        <f t="shared" si="100"/>
        <v>1478</v>
      </c>
      <c r="AI105" s="6">
        <f t="shared" si="100"/>
        <v>1479</v>
      </c>
      <c r="AJ105" s="6">
        <f t="shared" si="100"/>
        <v>1480</v>
      </c>
      <c r="AK105" s="6">
        <f t="shared" si="100"/>
        <v>1481</v>
      </c>
      <c r="AL105" s="6">
        <f t="shared" si="100"/>
        <v>1482</v>
      </c>
      <c r="AM105" s="6">
        <f t="shared" si="100"/>
        <v>1483</v>
      </c>
      <c r="AN105" s="6">
        <f t="shared" si="100"/>
        <v>1484</v>
      </c>
      <c r="AO105" s="6">
        <f t="shared" si="100"/>
        <v>1485</v>
      </c>
      <c r="AP105" s="6">
        <f t="shared" si="100"/>
        <v>1486</v>
      </c>
      <c r="AQ105" s="6">
        <f t="shared" si="100"/>
        <v>1487</v>
      </c>
      <c r="AR105" s="6">
        <f t="shared" si="100"/>
        <v>1488</v>
      </c>
      <c r="AS105" s="6">
        <f t="shared" si="100"/>
        <v>1489</v>
      </c>
      <c r="AT105" s="6">
        <f t="shared" si="100"/>
        <v>1490</v>
      </c>
      <c r="AU105" s="6">
        <f t="shared" si="100"/>
        <v>1491</v>
      </c>
      <c r="AV105" s="6">
        <f t="shared" si="100"/>
        <v>1492</v>
      </c>
      <c r="AW105" s="6">
        <f t="shared" si="100"/>
        <v>1493</v>
      </c>
      <c r="AX105" s="6">
        <f t="shared" si="100"/>
        <v>1494</v>
      </c>
      <c r="AY105" s="6">
        <f t="shared" si="100"/>
        <v>1495</v>
      </c>
      <c r="AZ105" s="6">
        <f t="shared" si="100"/>
        <v>1496</v>
      </c>
      <c r="BA105" s="6">
        <f t="shared" si="100"/>
        <v>1497</v>
      </c>
      <c r="BB105" s="6">
        <f t="shared" si="100"/>
        <v>1498</v>
      </c>
      <c r="BC105" s="6">
        <f t="shared" si="100"/>
        <v>1499</v>
      </c>
      <c r="BD105" s="6">
        <f t="shared" si="100"/>
        <v>1500</v>
      </c>
    </row>
    <row r="106" spans="1:56">
      <c r="A106" s="6">
        <v>103</v>
      </c>
      <c r="B106" s="4">
        <v>1360089</v>
      </c>
      <c r="C106" s="6" t="s">
        <v>353</v>
      </c>
      <c r="D106" s="6">
        <v>404</v>
      </c>
      <c r="E106" s="6" t="str">
        <f>RIGHT(D106,2)&amp;"级"&amp;VLOOKUP(VALUE(LEFT(D106,1)),{1,"木";2,"铁";3,"石";4,"粮"},2,FALSE)</f>
        <v>04级粮</v>
      </c>
      <c r="F106" s="6">
        <v>50</v>
      </c>
      <c r="G106" s="6">
        <v>1501</v>
      </c>
      <c r="H106" s="6">
        <f t="shared" ref="H106:BD106" si="101">G106+1</f>
        <v>1502</v>
      </c>
      <c r="I106" s="6">
        <f t="shared" si="101"/>
        <v>1503</v>
      </c>
      <c r="J106" s="6">
        <f t="shared" si="101"/>
        <v>1504</v>
      </c>
      <c r="K106" s="6">
        <f t="shared" si="101"/>
        <v>1505</v>
      </c>
      <c r="L106" s="6">
        <f t="shared" si="101"/>
        <v>1506</v>
      </c>
      <c r="M106" s="6">
        <f t="shared" si="101"/>
        <v>1507</v>
      </c>
      <c r="N106" s="6">
        <f t="shared" si="101"/>
        <v>1508</v>
      </c>
      <c r="O106" s="6">
        <f t="shared" si="101"/>
        <v>1509</v>
      </c>
      <c r="P106" s="6">
        <f t="shared" si="101"/>
        <v>1510</v>
      </c>
      <c r="Q106" s="6">
        <f t="shared" si="101"/>
        <v>1511</v>
      </c>
      <c r="R106" s="6">
        <f t="shared" si="101"/>
        <v>1512</v>
      </c>
      <c r="S106" s="6">
        <f t="shared" si="101"/>
        <v>1513</v>
      </c>
      <c r="T106" s="6">
        <f t="shared" si="101"/>
        <v>1514</v>
      </c>
      <c r="U106" s="6">
        <f t="shared" si="101"/>
        <v>1515</v>
      </c>
      <c r="V106" s="6">
        <f t="shared" si="101"/>
        <v>1516</v>
      </c>
      <c r="W106" s="6">
        <f t="shared" si="101"/>
        <v>1517</v>
      </c>
      <c r="X106" s="6">
        <f t="shared" si="101"/>
        <v>1518</v>
      </c>
      <c r="Y106" s="6">
        <f t="shared" si="101"/>
        <v>1519</v>
      </c>
      <c r="Z106" s="6">
        <f t="shared" si="101"/>
        <v>1520</v>
      </c>
      <c r="AA106" s="6">
        <f t="shared" si="101"/>
        <v>1521</v>
      </c>
      <c r="AB106" s="6">
        <f t="shared" si="101"/>
        <v>1522</v>
      </c>
      <c r="AC106" s="6">
        <f t="shared" si="101"/>
        <v>1523</v>
      </c>
      <c r="AD106" s="6">
        <f t="shared" si="101"/>
        <v>1524</v>
      </c>
      <c r="AE106" s="6">
        <f t="shared" si="101"/>
        <v>1525</v>
      </c>
      <c r="AF106" s="6">
        <f t="shared" si="101"/>
        <v>1526</v>
      </c>
      <c r="AG106" s="6">
        <f t="shared" si="101"/>
        <v>1527</v>
      </c>
      <c r="AH106" s="6">
        <f t="shared" si="101"/>
        <v>1528</v>
      </c>
      <c r="AI106" s="6">
        <f t="shared" si="101"/>
        <v>1529</v>
      </c>
      <c r="AJ106" s="6">
        <f t="shared" si="101"/>
        <v>1530</v>
      </c>
      <c r="AK106" s="6">
        <f t="shared" si="101"/>
        <v>1531</v>
      </c>
      <c r="AL106" s="6">
        <f t="shared" si="101"/>
        <v>1532</v>
      </c>
      <c r="AM106" s="6">
        <f t="shared" si="101"/>
        <v>1533</v>
      </c>
      <c r="AN106" s="6">
        <f t="shared" si="101"/>
        <v>1534</v>
      </c>
      <c r="AO106" s="6">
        <f t="shared" si="101"/>
        <v>1535</v>
      </c>
      <c r="AP106" s="6">
        <f t="shared" si="101"/>
        <v>1536</v>
      </c>
      <c r="AQ106" s="6">
        <f t="shared" si="101"/>
        <v>1537</v>
      </c>
      <c r="AR106" s="6">
        <f t="shared" si="101"/>
        <v>1538</v>
      </c>
      <c r="AS106" s="6">
        <f t="shared" si="101"/>
        <v>1539</v>
      </c>
      <c r="AT106" s="6">
        <f t="shared" si="101"/>
        <v>1540</v>
      </c>
      <c r="AU106" s="6">
        <f t="shared" si="101"/>
        <v>1541</v>
      </c>
      <c r="AV106" s="6">
        <f t="shared" si="101"/>
        <v>1542</v>
      </c>
      <c r="AW106" s="6">
        <f t="shared" si="101"/>
        <v>1543</v>
      </c>
      <c r="AX106" s="6">
        <f t="shared" si="101"/>
        <v>1544</v>
      </c>
      <c r="AY106" s="6">
        <f t="shared" si="101"/>
        <v>1545</v>
      </c>
      <c r="AZ106" s="6">
        <f t="shared" si="101"/>
        <v>1546</v>
      </c>
      <c r="BA106" s="6">
        <f t="shared" si="101"/>
        <v>1547</v>
      </c>
      <c r="BB106" s="6">
        <f t="shared" si="101"/>
        <v>1548</v>
      </c>
      <c r="BC106" s="6">
        <f t="shared" si="101"/>
        <v>1549</v>
      </c>
      <c r="BD106" s="6">
        <f t="shared" si="101"/>
        <v>1550</v>
      </c>
    </row>
    <row r="107" spans="1:56">
      <c r="A107" s="6">
        <v>104</v>
      </c>
      <c r="B107" s="4">
        <v>1360089</v>
      </c>
      <c r="C107" s="6" t="s">
        <v>353</v>
      </c>
      <c r="D107" s="6">
        <v>405</v>
      </c>
      <c r="E107" s="6" t="str">
        <f>RIGHT(D107,2)&amp;"级"&amp;VLOOKUP(VALUE(LEFT(D107,1)),{1,"木";2,"铁";3,"石";4,"粮"},2,FALSE)</f>
        <v>05级粮</v>
      </c>
      <c r="F107" s="6">
        <v>50</v>
      </c>
      <c r="G107" s="6">
        <v>1551</v>
      </c>
      <c r="H107" s="6">
        <f t="shared" ref="H107:BD107" si="102">G107+1</f>
        <v>1552</v>
      </c>
      <c r="I107" s="6">
        <f t="shared" si="102"/>
        <v>1553</v>
      </c>
      <c r="J107" s="6">
        <f t="shared" si="102"/>
        <v>1554</v>
      </c>
      <c r="K107" s="6">
        <f t="shared" si="102"/>
        <v>1555</v>
      </c>
      <c r="L107" s="6">
        <f t="shared" si="102"/>
        <v>1556</v>
      </c>
      <c r="M107" s="6">
        <f t="shared" si="102"/>
        <v>1557</v>
      </c>
      <c r="N107" s="6">
        <f t="shared" si="102"/>
        <v>1558</v>
      </c>
      <c r="O107" s="6">
        <f t="shared" si="102"/>
        <v>1559</v>
      </c>
      <c r="P107" s="6">
        <f t="shared" si="102"/>
        <v>1560</v>
      </c>
      <c r="Q107" s="6">
        <f t="shared" si="102"/>
        <v>1561</v>
      </c>
      <c r="R107" s="6">
        <f t="shared" si="102"/>
        <v>1562</v>
      </c>
      <c r="S107" s="6">
        <f t="shared" si="102"/>
        <v>1563</v>
      </c>
      <c r="T107" s="6">
        <f t="shared" si="102"/>
        <v>1564</v>
      </c>
      <c r="U107" s="6">
        <f t="shared" si="102"/>
        <v>1565</v>
      </c>
      <c r="V107" s="6">
        <f t="shared" si="102"/>
        <v>1566</v>
      </c>
      <c r="W107" s="6">
        <f t="shared" si="102"/>
        <v>1567</v>
      </c>
      <c r="X107" s="6">
        <f t="shared" si="102"/>
        <v>1568</v>
      </c>
      <c r="Y107" s="6">
        <f t="shared" si="102"/>
        <v>1569</v>
      </c>
      <c r="Z107" s="6">
        <f t="shared" si="102"/>
        <v>1570</v>
      </c>
      <c r="AA107" s="6">
        <f t="shared" si="102"/>
        <v>1571</v>
      </c>
      <c r="AB107" s="6">
        <f t="shared" si="102"/>
        <v>1572</v>
      </c>
      <c r="AC107" s="6">
        <f t="shared" si="102"/>
        <v>1573</v>
      </c>
      <c r="AD107" s="6">
        <f t="shared" si="102"/>
        <v>1574</v>
      </c>
      <c r="AE107" s="6">
        <f t="shared" si="102"/>
        <v>1575</v>
      </c>
      <c r="AF107" s="6">
        <f t="shared" si="102"/>
        <v>1576</v>
      </c>
      <c r="AG107" s="6">
        <f t="shared" si="102"/>
        <v>1577</v>
      </c>
      <c r="AH107" s="6">
        <f t="shared" si="102"/>
        <v>1578</v>
      </c>
      <c r="AI107" s="6">
        <f t="shared" si="102"/>
        <v>1579</v>
      </c>
      <c r="AJ107" s="6">
        <f t="shared" si="102"/>
        <v>1580</v>
      </c>
      <c r="AK107" s="6">
        <f t="shared" si="102"/>
        <v>1581</v>
      </c>
      <c r="AL107" s="6">
        <f t="shared" si="102"/>
        <v>1582</v>
      </c>
      <c r="AM107" s="6">
        <f t="shared" si="102"/>
        <v>1583</v>
      </c>
      <c r="AN107" s="6">
        <f t="shared" si="102"/>
        <v>1584</v>
      </c>
      <c r="AO107" s="6">
        <f t="shared" si="102"/>
        <v>1585</v>
      </c>
      <c r="AP107" s="6">
        <f t="shared" si="102"/>
        <v>1586</v>
      </c>
      <c r="AQ107" s="6">
        <f t="shared" si="102"/>
        <v>1587</v>
      </c>
      <c r="AR107" s="6">
        <f t="shared" si="102"/>
        <v>1588</v>
      </c>
      <c r="AS107" s="6">
        <f t="shared" si="102"/>
        <v>1589</v>
      </c>
      <c r="AT107" s="6">
        <f t="shared" si="102"/>
        <v>1590</v>
      </c>
      <c r="AU107" s="6">
        <f t="shared" si="102"/>
        <v>1591</v>
      </c>
      <c r="AV107" s="6">
        <f t="shared" si="102"/>
        <v>1592</v>
      </c>
      <c r="AW107" s="6">
        <f t="shared" si="102"/>
        <v>1593</v>
      </c>
      <c r="AX107" s="6">
        <f t="shared" si="102"/>
        <v>1594</v>
      </c>
      <c r="AY107" s="6">
        <f t="shared" si="102"/>
        <v>1595</v>
      </c>
      <c r="AZ107" s="6">
        <f t="shared" si="102"/>
        <v>1596</v>
      </c>
      <c r="BA107" s="6">
        <f t="shared" si="102"/>
        <v>1597</v>
      </c>
      <c r="BB107" s="6">
        <f t="shared" si="102"/>
        <v>1598</v>
      </c>
      <c r="BC107" s="6">
        <f t="shared" si="102"/>
        <v>1599</v>
      </c>
      <c r="BD107" s="6">
        <f t="shared" si="102"/>
        <v>1600</v>
      </c>
    </row>
    <row r="108" spans="1:56">
      <c r="A108" s="6">
        <v>105</v>
      </c>
      <c r="B108" s="4">
        <v>1360089</v>
      </c>
      <c r="C108" s="6" t="s">
        <v>353</v>
      </c>
      <c r="D108" s="6">
        <v>406</v>
      </c>
      <c r="E108" s="6" t="str">
        <f>RIGHT(D108,2)&amp;"级"&amp;VLOOKUP(VALUE(LEFT(D108,1)),{1,"木";2,"铁";3,"石";4,"粮"},2,FALSE)</f>
        <v>06级粮</v>
      </c>
      <c r="F108" s="6">
        <v>50</v>
      </c>
      <c r="G108" s="6">
        <v>1601</v>
      </c>
      <c r="H108" s="6">
        <f t="shared" ref="H108:BD108" si="103">G108+1</f>
        <v>1602</v>
      </c>
      <c r="I108" s="6">
        <f t="shared" si="103"/>
        <v>1603</v>
      </c>
      <c r="J108" s="6">
        <f t="shared" si="103"/>
        <v>1604</v>
      </c>
      <c r="K108" s="6">
        <f t="shared" si="103"/>
        <v>1605</v>
      </c>
      <c r="L108" s="6">
        <f t="shared" si="103"/>
        <v>1606</v>
      </c>
      <c r="M108" s="6">
        <f t="shared" si="103"/>
        <v>1607</v>
      </c>
      <c r="N108" s="6">
        <f t="shared" si="103"/>
        <v>1608</v>
      </c>
      <c r="O108" s="6">
        <f t="shared" si="103"/>
        <v>1609</v>
      </c>
      <c r="P108" s="6">
        <f t="shared" si="103"/>
        <v>1610</v>
      </c>
      <c r="Q108" s="6">
        <f t="shared" si="103"/>
        <v>1611</v>
      </c>
      <c r="R108" s="6">
        <f t="shared" si="103"/>
        <v>1612</v>
      </c>
      <c r="S108" s="6">
        <f t="shared" si="103"/>
        <v>1613</v>
      </c>
      <c r="T108" s="6">
        <f t="shared" si="103"/>
        <v>1614</v>
      </c>
      <c r="U108" s="6">
        <f t="shared" si="103"/>
        <v>1615</v>
      </c>
      <c r="V108" s="6">
        <f t="shared" si="103"/>
        <v>1616</v>
      </c>
      <c r="W108" s="6">
        <f t="shared" si="103"/>
        <v>1617</v>
      </c>
      <c r="X108" s="6">
        <f t="shared" si="103"/>
        <v>1618</v>
      </c>
      <c r="Y108" s="6">
        <f t="shared" si="103"/>
        <v>1619</v>
      </c>
      <c r="Z108" s="6">
        <f t="shared" si="103"/>
        <v>1620</v>
      </c>
      <c r="AA108" s="6">
        <f t="shared" si="103"/>
        <v>1621</v>
      </c>
      <c r="AB108" s="6">
        <f t="shared" si="103"/>
        <v>1622</v>
      </c>
      <c r="AC108" s="6">
        <f t="shared" si="103"/>
        <v>1623</v>
      </c>
      <c r="AD108" s="6">
        <f t="shared" si="103"/>
        <v>1624</v>
      </c>
      <c r="AE108" s="6">
        <f t="shared" si="103"/>
        <v>1625</v>
      </c>
      <c r="AF108" s="6">
        <f t="shared" si="103"/>
        <v>1626</v>
      </c>
      <c r="AG108" s="6">
        <f t="shared" si="103"/>
        <v>1627</v>
      </c>
      <c r="AH108" s="6">
        <f t="shared" si="103"/>
        <v>1628</v>
      </c>
      <c r="AI108" s="6">
        <f t="shared" si="103"/>
        <v>1629</v>
      </c>
      <c r="AJ108" s="6">
        <f t="shared" si="103"/>
        <v>1630</v>
      </c>
      <c r="AK108" s="6">
        <f t="shared" si="103"/>
        <v>1631</v>
      </c>
      <c r="AL108" s="6">
        <f t="shared" si="103"/>
        <v>1632</v>
      </c>
      <c r="AM108" s="6">
        <f t="shared" si="103"/>
        <v>1633</v>
      </c>
      <c r="AN108" s="6">
        <f t="shared" si="103"/>
        <v>1634</v>
      </c>
      <c r="AO108" s="6">
        <f t="shared" si="103"/>
        <v>1635</v>
      </c>
      <c r="AP108" s="6">
        <f t="shared" si="103"/>
        <v>1636</v>
      </c>
      <c r="AQ108" s="6">
        <f t="shared" si="103"/>
        <v>1637</v>
      </c>
      <c r="AR108" s="6">
        <f t="shared" si="103"/>
        <v>1638</v>
      </c>
      <c r="AS108" s="6">
        <f t="shared" si="103"/>
        <v>1639</v>
      </c>
      <c r="AT108" s="6">
        <f t="shared" si="103"/>
        <v>1640</v>
      </c>
      <c r="AU108" s="6">
        <f t="shared" si="103"/>
        <v>1641</v>
      </c>
      <c r="AV108" s="6">
        <f t="shared" si="103"/>
        <v>1642</v>
      </c>
      <c r="AW108" s="6">
        <f t="shared" si="103"/>
        <v>1643</v>
      </c>
      <c r="AX108" s="6">
        <f t="shared" si="103"/>
        <v>1644</v>
      </c>
      <c r="AY108" s="6">
        <f t="shared" si="103"/>
        <v>1645</v>
      </c>
      <c r="AZ108" s="6">
        <f t="shared" si="103"/>
        <v>1646</v>
      </c>
      <c r="BA108" s="6">
        <f t="shared" si="103"/>
        <v>1647</v>
      </c>
      <c r="BB108" s="6">
        <f t="shared" si="103"/>
        <v>1648</v>
      </c>
      <c r="BC108" s="6">
        <f t="shared" si="103"/>
        <v>1649</v>
      </c>
      <c r="BD108" s="6">
        <f t="shared" si="103"/>
        <v>1650</v>
      </c>
    </row>
    <row r="109" spans="1:56">
      <c r="A109" s="6">
        <v>106</v>
      </c>
      <c r="B109" s="4">
        <v>1360089</v>
      </c>
      <c r="C109" s="6" t="s">
        <v>353</v>
      </c>
      <c r="D109" s="6">
        <v>407</v>
      </c>
      <c r="E109" s="6" t="str">
        <f>RIGHT(D109,2)&amp;"级"&amp;VLOOKUP(VALUE(LEFT(D109,1)),{1,"木";2,"铁";3,"石";4,"粮"},2,FALSE)</f>
        <v>07级粮</v>
      </c>
      <c r="F109" s="6">
        <v>50</v>
      </c>
      <c r="G109" s="6">
        <v>1651</v>
      </c>
      <c r="H109" s="6">
        <f t="shared" ref="H109:BD109" si="104">G109+1</f>
        <v>1652</v>
      </c>
      <c r="I109" s="6">
        <f t="shared" si="104"/>
        <v>1653</v>
      </c>
      <c r="J109" s="6">
        <f t="shared" si="104"/>
        <v>1654</v>
      </c>
      <c r="K109" s="6">
        <f t="shared" si="104"/>
        <v>1655</v>
      </c>
      <c r="L109" s="6">
        <f t="shared" si="104"/>
        <v>1656</v>
      </c>
      <c r="M109" s="6">
        <f t="shared" si="104"/>
        <v>1657</v>
      </c>
      <c r="N109" s="6">
        <f t="shared" si="104"/>
        <v>1658</v>
      </c>
      <c r="O109" s="6">
        <f t="shared" si="104"/>
        <v>1659</v>
      </c>
      <c r="P109" s="6">
        <f t="shared" si="104"/>
        <v>1660</v>
      </c>
      <c r="Q109" s="6">
        <f t="shared" si="104"/>
        <v>1661</v>
      </c>
      <c r="R109" s="6">
        <f t="shared" si="104"/>
        <v>1662</v>
      </c>
      <c r="S109" s="6">
        <f t="shared" si="104"/>
        <v>1663</v>
      </c>
      <c r="T109" s="6">
        <f t="shared" si="104"/>
        <v>1664</v>
      </c>
      <c r="U109" s="6">
        <f t="shared" si="104"/>
        <v>1665</v>
      </c>
      <c r="V109" s="6">
        <f t="shared" si="104"/>
        <v>1666</v>
      </c>
      <c r="W109" s="6">
        <f t="shared" si="104"/>
        <v>1667</v>
      </c>
      <c r="X109" s="6">
        <f t="shared" si="104"/>
        <v>1668</v>
      </c>
      <c r="Y109" s="6">
        <f t="shared" si="104"/>
        <v>1669</v>
      </c>
      <c r="Z109" s="6">
        <f t="shared" si="104"/>
        <v>1670</v>
      </c>
      <c r="AA109" s="6">
        <f t="shared" si="104"/>
        <v>1671</v>
      </c>
      <c r="AB109" s="6">
        <f t="shared" si="104"/>
        <v>1672</v>
      </c>
      <c r="AC109" s="6">
        <f t="shared" si="104"/>
        <v>1673</v>
      </c>
      <c r="AD109" s="6">
        <f t="shared" si="104"/>
        <v>1674</v>
      </c>
      <c r="AE109" s="6">
        <f t="shared" si="104"/>
        <v>1675</v>
      </c>
      <c r="AF109" s="6">
        <f t="shared" si="104"/>
        <v>1676</v>
      </c>
      <c r="AG109" s="6">
        <f t="shared" si="104"/>
        <v>1677</v>
      </c>
      <c r="AH109" s="6">
        <f t="shared" si="104"/>
        <v>1678</v>
      </c>
      <c r="AI109" s="6">
        <f t="shared" si="104"/>
        <v>1679</v>
      </c>
      <c r="AJ109" s="6">
        <f t="shared" si="104"/>
        <v>1680</v>
      </c>
      <c r="AK109" s="6">
        <f t="shared" si="104"/>
        <v>1681</v>
      </c>
      <c r="AL109" s="6">
        <f t="shared" si="104"/>
        <v>1682</v>
      </c>
      <c r="AM109" s="6">
        <f t="shared" si="104"/>
        <v>1683</v>
      </c>
      <c r="AN109" s="6">
        <f t="shared" si="104"/>
        <v>1684</v>
      </c>
      <c r="AO109" s="6">
        <f t="shared" si="104"/>
        <v>1685</v>
      </c>
      <c r="AP109" s="6">
        <f t="shared" si="104"/>
        <v>1686</v>
      </c>
      <c r="AQ109" s="6">
        <f t="shared" si="104"/>
        <v>1687</v>
      </c>
      <c r="AR109" s="6">
        <f t="shared" si="104"/>
        <v>1688</v>
      </c>
      <c r="AS109" s="6">
        <f t="shared" si="104"/>
        <v>1689</v>
      </c>
      <c r="AT109" s="6">
        <f t="shared" si="104"/>
        <v>1690</v>
      </c>
      <c r="AU109" s="6">
        <f t="shared" si="104"/>
        <v>1691</v>
      </c>
      <c r="AV109" s="6">
        <f t="shared" si="104"/>
        <v>1692</v>
      </c>
      <c r="AW109" s="6">
        <f t="shared" si="104"/>
        <v>1693</v>
      </c>
      <c r="AX109" s="6">
        <f t="shared" si="104"/>
        <v>1694</v>
      </c>
      <c r="AY109" s="6">
        <f t="shared" si="104"/>
        <v>1695</v>
      </c>
      <c r="AZ109" s="6">
        <f t="shared" si="104"/>
        <v>1696</v>
      </c>
      <c r="BA109" s="6">
        <f t="shared" si="104"/>
        <v>1697</v>
      </c>
      <c r="BB109" s="6">
        <f t="shared" si="104"/>
        <v>1698</v>
      </c>
      <c r="BC109" s="6">
        <f t="shared" si="104"/>
        <v>1699</v>
      </c>
      <c r="BD109" s="6">
        <f t="shared" si="104"/>
        <v>1700</v>
      </c>
    </row>
    <row r="110" spans="1:56">
      <c r="A110" s="6">
        <v>107</v>
      </c>
      <c r="B110" s="4">
        <v>1360089</v>
      </c>
      <c r="C110" s="6" t="s">
        <v>353</v>
      </c>
      <c r="D110" s="6">
        <v>408</v>
      </c>
      <c r="E110" s="6" t="str">
        <f>RIGHT(D110,2)&amp;"级"&amp;VLOOKUP(VALUE(LEFT(D110,1)),{1,"木";2,"铁";3,"石";4,"粮"},2,FALSE)</f>
        <v>08级粮</v>
      </c>
      <c r="F110" s="6">
        <v>50</v>
      </c>
      <c r="G110" s="6">
        <v>1701</v>
      </c>
      <c r="H110" s="6">
        <f t="shared" ref="H110:BD110" si="105">G110+1</f>
        <v>1702</v>
      </c>
      <c r="I110" s="6">
        <f t="shared" si="105"/>
        <v>1703</v>
      </c>
      <c r="J110" s="6">
        <f t="shared" si="105"/>
        <v>1704</v>
      </c>
      <c r="K110" s="6">
        <f t="shared" si="105"/>
        <v>1705</v>
      </c>
      <c r="L110" s="6">
        <f t="shared" si="105"/>
        <v>1706</v>
      </c>
      <c r="M110" s="6">
        <f t="shared" si="105"/>
        <v>1707</v>
      </c>
      <c r="N110" s="6">
        <f t="shared" si="105"/>
        <v>1708</v>
      </c>
      <c r="O110" s="6">
        <f t="shared" si="105"/>
        <v>1709</v>
      </c>
      <c r="P110" s="6">
        <f t="shared" si="105"/>
        <v>1710</v>
      </c>
      <c r="Q110" s="6">
        <f t="shared" si="105"/>
        <v>1711</v>
      </c>
      <c r="R110" s="6">
        <f t="shared" si="105"/>
        <v>1712</v>
      </c>
      <c r="S110" s="6">
        <f t="shared" si="105"/>
        <v>1713</v>
      </c>
      <c r="T110" s="6">
        <f t="shared" si="105"/>
        <v>1714</v>
      </c>
      <c r="U110" s="6">
        <f t="shared" si="105"/>
        <v>1715</v>
      </c>
      <c r="V110" s="6">
        <f t="shared" si="105"/>
        <v>1716</v>
      </c>
      <c r="W110" s="6">
        <f t="shared" si="105"/>
        <v>1717</v>
      </c>
      <c r="X110" s="6">
        <f t="shared" si="105"/>
        <v>1718</v>
      </c>
      <c r="Y110" s="6">
        <f t="shared" si="105"/>
        <v>1719</v>
      </c>
      <c r="Z110" s="6">
        <f t="shared" si="105"/>
        <v>1720</v>
      </c>
      <c r="AA110" s="6">
        <f t="shared" si="105"/>
        <v>1721</v>
      </c>
      <c r="AB110" s="6">
        <f t="shared" si="105"/>
        <v>1722</v>
      </c>
      <c r="AC110" s="6">
        <f t="shared" si="105"/>
        <v>1723</v>
      </c>
      <c r="AD110" s="6">
        <f t="shared" si="105"/>
        <v>1724</v>
      </c>
      <c r="AE110" s="6">
        <f t="shared" si="105"/>
        <v>1725</v>
      </c>
      <c r="AF110" s="6">
        <f t="shared" si="105"/>
        <v>1726</v>
      </c>
      <c r="AG110" s="6">
        <f t="shared" si="105"/>
        <v>1727</v>
      </c>
      <c r="AH110" s="6">
        <f t="shared" si="105"/>
        <v>1728</v>
      </c>
      <c r="AI110" s="6">
        <f t="shared" si="105"/>
        <v>1729</v>
      </c>
      <c r="AJ110" s="6">
        <f t="shared" si="105"/>
        <v>1730</v>
      </c>
      <c r="AK110" s="6">
        <f t="shared" si="105"/>
        <v>1731</v>
      </c>
      <c r="AL110" s="6">
        <f t="shared" si="105"/>
        <v>1732</v>
      </c>
      <c r="AM110" s="6">
        <f t="shared" si="105"/>
        <v>1733</v>
      </c>
      <c r="AN110" s="6">
        <f t="shared" si="105"/>
        <v>1734</v>
      </c>
      <c r="AO110" s="6">
        <f t="shared" si="105"/>
        <v>1735</v>
      </c>
      <c r="AP110" s="6">
        <f t="shared" si="105"/>
        <v>1736</v>
      </c>
      <c r="AQ110" s="6">
        <f t="shared" si="105"/>
        <v>1737</v>
      </c>
      <c r="AR110" s="6">
        <f t="shared" si="105"/>
        <v>1738</v>
      </c>
      <c r="AS110" s="6">
        <f t="shared" si="105"/>
        <v>1739</v>
      </c>
      <c r="AT110" s="6">
        <f t="shared" si="105"/>
        <v>1740</v>
      </c>
      <c r="AU110" s="6">
        <f t="shared" si="105"/>
        <v>1741</v>
      </c>
      <c r="AV110" s="6">
        <f t="shared" si="105"/>
        <v>1742</v>
      </c>
      <c r="AW110" s="6">
        <f t="shared" si="105"/>
        <v>1743</v>
      </c>
      <c r="AX110" s="6">
        <f t="shared" si="105"/>
        <v>1744</v>
      </c>
      <c r="AY110" s="6">
        <f t="shared" si="105"/>
        <v>1745</v>
      </c>
      <c r="AZ110" s="6">
        <f t="shared" si="105"/>
        <v>1746</v>
      </c>
      <c r="BA110" s="6">
        <f t="shared" si="105"/>
        <v>1747</v>
      </c>
      <c r="BB110" s="6">
        <f t="shared" si="105"/>
        <v>1748</v>
      </c>
      <c r="BC110" s="6">
        <f t="shared" si="105"/>
        <v>1749</v>
      </c>
      <c r="BD110" s="6">
        <f t="shared" si="105"/>
        <v>1750</v>
      </c>
    </row>
    <row r="111" spans="1:56">
      <c r="A111" s="6">
        <v>108</v>
      </c>
      <c r="B111" s="4">
        <v>1360089</v>
      </c>
      <c r="C111" s="6" t="s">
        <v>353</v>
      </c>
      <c r="D111" s="6">
        <v>409</v>
      </c>
      <c r="E111" s="6" t="str">
        <f>RIGHT(D111,2)&amp;"级"&amp;VLOOKUP(VALUE(LEFT(D111,1)),{1,"木";2,"铁";3,"石";4,"粮"},2,FALSE)</f>
        <v>09级粮</v>
      </c>
      <c r="F111" s="6">
        <v>50</v>
      </c>
      <c r="G111" s="6">
        <v>1751</v>
      </c>
      <c r="H111" s="6">
        <f t="shared" ref="H111:BD111" si="106">G111+1</f>
        <v>1752</v>
      </c>
      <c r="I111" s="6">
        <f t="shared" si="106"/>
        <v>1753</v>
      </c>
      <c r="J111" s="6">
        <f t="shared" si="106"/>
        <v>1754</v>
      </c>
      <c r="K111" s="6">
        <f t="shared" si="106"/>
        <v>1755</v>
      </c>
      <c r="L111" s="6">
        <f t="shared" si="106"/>
        <v>1756</v>
      </c>
      <c r="M111" s="6">
        <f t="shared" si="106"/>
        <v>1757</v>
      </c>
      <c r="N111" s="6">
        <f t="shared" si="106"/>
        <v>1758</v>
      </c>
      <c r="O111" s="6">
        <f t="shared" si="106"/>
        <v>1759</v>
      </c>
      <c r="P111" s="6">
        <f t="shared" si="106"/>
        <v>1760</v>
      </c>
      <c r="Q111" s="6">
        <f t="shared" si="106"/>
        <v>1761</v>
      </c>
      <c r="R111" s="6">
        <f t="shared" si="106"/>
        <v>1762</v>
      </c>
      <c r="S111" s="6">
        <f t="shared" si="106"/>
        <v>1763</v>
      </c>
      <c r="T111" s="6">
        <f t="shared" si="106"/>
        <v>1764</v>
      </c>
      <c r="U111" s="6">
        <f t="shared" si="106"/>
        <v>1765</v>
      </c>
      <c r="V111" s="6">
        <f t="shared" si="106"/>
        <v>1766</v>
      </c>
      <c r="W111" s="6">
        <f t="shared" si="106"/>
        <v>1767</v>
      </c>
      <c r="X111" s="6">
        <f t="shared" si="106"/>
        <v>1768</v>
      </c>
      <c r="Y111" s="6">
        <f t="shared" si="106"/>
        <v>1769</v>
      </c>
      <c r="Z111" s="6">
        <f t="shared" si="106"/>
        <v>1770</v>
      </c>
      <c r="AA111" s="6">
        <f t="shared" si="106"/>
        <v>1771</v>
      </c>
      <c r="AB111" s="6">
        <f t="shared" si="106"/>
        <v>1772</v>
      </c>
      <c r="AC111" s="6">
        <f t="shared" si="106"/>
        <v>1773</v>
      </c>
      <c r="AD111" s="6">
        <f t="shared" si="106"/>
        <v>1774</v>
      </c>
      <c r="AE111" s="6">
        <f t="shared" si="106"/>
        <v>1775</v>
      </c>
      <c r="AF111" s="6">
        <f t="shared" si="106"/>
        <v>1776</v>
      </c>
      <c r="AG111" s="6">
        <f t="shared" si="106"/>
        <v>1777</v>
      </c>
      <c r="AH111" s="6">
        <f t="shared" si="106"/>
        <v>1778</v>
      </c>
      <c r="AI111" s="6">
        <f t="shared" si="106"/>
        <v>1779</v>
      </c>
      <c r="AJ111" s="6">
        <f t="shared" si="106"/>
        <v>1780</v>
      </c>
      <c r="AK111" s="6">
        <f t="shared" si="106"/>
        <v>1781</v>
      </c>
      <c r="AL111" s="6">
        <f t="shared" si="106"/>
        <v>1782</v>
      </c>
      <c r="AM111" s="6">
        <f t="shared" si="106"/>
        <v>1783</v>
      </c>
      <c r="AN111" s="6">
        <f t="shared" si="106"/>
        <v>1784</v>
      </c>
      <c r="AO111" s="6">
        <f t="shared" si="106"/>
        <v>1785</v>
      </c>
      <c r="AP111" s="6">
        <f t="shared" si="106"/>
        <v>1786</v>
      </c>
      <c r="AQ111" s="6">
        <f t="shared" si="106"/>
        <v>1787</v>
      </c>
      <c r="AR111" s="6">
        <f t="shared" si="106"/>
        <v>1788</v>
      </c>
      <c r="AS111" s="6">
        <f t="shared" si="106"/>
        <v>1789</v>
      </c>
      <c r="AT111" s="6">
        <f t="shared" si="106"/>
        <v>1790</v>
      </c>
      <c r="AU111" s="6">
        <f t="shared" si="106"/>
        <v>1791</v>
      </c>
      <c r="AV111" s="6">
        <f t="shared" si="106"/>
        <v>1792</v>
      </c>
      <c r="AW111" s="6">
        <f t="shared" si="106"/>
        <v>1793</v>
      </c>
      <c r="AX111" s="6">
        <f t="shared" si="106"/>
        <v>1794</v>
      </c>
      <c r="AY111" s="6">
        <f t="shared" si="106"/>
        <v>1795</v>
      </c>
      <c r="AZ111" s="6">
        <f t="shared" si="106"/>
        <v>1796</v>
      </c>
      <c r="BA111" s="6">
        <f t="shared" si="106"/>
        <v>1797</v>
      </c>
      <c r="BB111" s="6">
        <f t="shared" si="106"/>
        <v>1798</v>
      </c>
      <c r="BC111" s="6">
        <f t="shared" si="106"/>
        <v>1799</v>
      </c>
      <c r="BD111" s="6">
        <f t="shared" si="106"/>
        <v>1800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6"/>
  <sheetViews>
    <sheetView workbookViewId="0">
      <selection activeCell="C4" sqref="C4"/>
    </sheetView>
  </sheetViews>
  <sheetFormatPr defaultColWidth="9" defaultRowHeight="16.5"/>
  <cols>
    <col min="1" max="1" width="9" style="6"/>
    <col min="2" max="2" width="11.625" style="6" customWidth="1"/>
    <col min="3" max="3" width="9" style="6"/>
    <col min="4" max="9" width="5.875" style="6" customWidth="1"/>
    <col min="10" max="10" width="15.625" style="6" customWidth="1"/>
    <col min="11" max="11" width="16.125" style="6" customWidth="1"/>
    <col min="12" max="12" width="15.125" style="6" customWidth="1"/>
    <col min="13" max="13" width="16.125" style="6" customWidth="1"/>
    <col min="14" max="14" width="15.125" style="6" customWidth="1"/>
    <col min="15" max="15" width="16.125" style="6" customWidth="1"/>
    <col min="16" max="16" width="22.5" style="6" customWidth="1"/>
    <col min="17" max="18" width="16.375" customWidth="1"/>
    <col min="19" max="19" width="20.75" customWidth="1"/>
    <col min="20" max="16384" width="9" style="6"/>
  </cols>
  <sheetData>
    <row r="1" ht="15" spans="1:20">
      <c r="A1" s="8" t="s">
        <v>11</v>
      </c>
      <c r="B1" s="8" t="s">
        <v>75</v>
      </c>
      <c r="C1" s="8" t="s">
        <v>354</v>
      </c>
      <c r="D1" s="8" t="s">
        <v>355</v>
      </c>
      <c r="E1" s="8" t="s">
        <v>356</v>
      </c>
      <c r="F1" s="8" t="s">
        <v>357</v>
      </c>
      <c r="G1" s="8" t="s">
        <v>358</v>
      </c>
      <c r="H1" s="8" t="s">
        <v>359</v>
      </c>
      <c r="I1" s="8" t="s">
        <v>360</v>
      </c>
      <c r="J1" s="8" t="s">
        <v>361</v>
      </c>
      <c r="K1" s="8" t="s">
        <v>362</v>
      </c>
      <c r="L1" s="8" t="s">
        <v>363</v>
      </c>
      <c r="M1" s="8" t="s">
        <v>364</v>
      </c>
      <c r="N1" s="8" t="s">
        <v>365</v>
      </c>
      <c r="O1" s="8" t="s">
        <v>366</v>
      </c>
      <c r="P1" s="8" t="s">
        <v>210</v>
      </c>
      <c r="Q1" s="1" t="s">
        <v>217</v>
      </c>
      <c r="R1" s="18" t="s">
        <v>218</v>
      </c>
      <c r="S1" s="1" t="s">
        <v>367</v>
      </c>
      <c r="T1" s="1" t="s">
        <v>84</v>
      </c>
    </row>
    <row r="2" spans="1:20">
      <c r="A2" s="6" t="s">
        <v>58</v>
      </c>
      <c r="B2" s="6" t="s">
        <v>58</v>
      </c>
      <c r="C2" s="6" t="s">
        <v>58</v>
      </c>
      <c r="D2" s="6" t="s">
        <v>113</v>
      </c>
      <c r="E2" s="6" t="s">
        <v>110</v>
      </c>
      <c r="F2" s="6" t="s">
        <v>113</v>
      </c>
      <c r="G2" s="6" t="s">
        <v>110</v>
      </c>
      <c r="H2" s="6" t="s">
        <v>113</v>
      </c>
      <c r="I2" s="6" t="s">
        <v>110</v>
      </c>
      <c r="J2" s="6" t="s">
        <v>113</v>
      </c>
      <c r="K2" s="6" t="s">
        <v>110</v>
      </c>
      <c r="L2" s="6" t="s">
        <v>113</v>
      </c>
      <c r="M2" s="6" t="s">
        <v>110</v>
      </c>
      <c r="N2" s="6" t="s">
        <v>113</v>
      </c>
      <c r="O2" s="6" t="s">
        <v>110</v>
      </c>
      <c r="P2" s="6" t="s">
        <v>173</v>
      </c>
      <c r="Q2" t="s">
        <v>110</v>
      </c>
      <c r="R2" s="19" t="s">
        <v>58</v>
      </c>
      <c r="S2" t="s">
        <v>221</v>
      </c>
      <c r="T2" t="s">
        <v>58</v>
      </c>
    </row>
    <row r="3" ht="89.25" customHeight="1" spans="1:20">
      <c r="A3" s="9" t="s">
        <v>116</v>
      </c>
      <c r="B3" s="13" t="s">
        <v>368</v>
      </c>
      <c r="C3" s="13" t="s">
        <v>124</v>
      </c>
      <c r="D3" s="13" t="s">
        <v>369</v>
      </c>
      <c r="E3" s="13" t="s">
        <v>370</v>
      </c>
      <c r="F3" s="13" t="s">
        <v>371</v>
      </c>
      <c r="G3" s="13" t="s">
        <v>370</v>
      </c>
      <c r="H3" s="13" t="s">
        <v>372</v>
      </c>
      <c r="I3" s="13" t="s">
        <v>370</v>
      </c>
      <c r="J3" s="13" t="s">
        <v>373</v>
      </c>
      <c r="K3" s="13" t="s">
        <v>374</v>
      </c>
      <c r="L3" s="13" t="s">
        <v>375</v>
      </c>
      <c r="M3" s="13" t="s">
        <v>376</v>
      </c>
      <c r="N3" s="13" t="s">
        <v>377</v>
      </c>
      <c r="O3" s="13" t="s">
        <v>378</v>
      </c>
      <c r="P3" s="13" t="s">
        <v>379</v>
      </c>
      <c r="Q3" s="2" t="s">
        <v>232</v>
      </c>
      <c r="R3" s="2" t="s">
        <v>233</v>
      </c>
      <c r="S3" s="15" t="s">
        <v>234</v>
      </c>
      <c r="T3" s="15" t="s">
        <v>380</v>
      </c>
    </row>
    <row r="4" spans="1:20">
      <c r="A4" s="6">
        <f>B4*100+C4</f>
        <v>101</v>
      </c>
      <c r="B4" s="6">
        <v>1</v>
      </c>
      <c r="C4" s="6">
        <v>1</v>
      </c>
      <c r="D4" s="6" t="s">
        <v>148</v>
      </c>
      <c r="E4" s="6">
        <v>50</v>
      </c>
      <c r="F4" s="6" t="s">
        <v>149</v>
      </c>
      <c r="G4" s="6">
        <v>50</v>
      </c>
      <c r="J4" s="6" t="s">
        <v>148</v>
      </c>
      <c r="K4" s="22">
        <f t="shared" ref="K4:O19" si="0">IF(E4="","",E4*16)</f>
        <v>800</v>
      </c>
      <c r="L4" s="6" t="s">
        <v>149</v>
      </c>
      <c r="M4" s="22">
        <f t="shared" si="0"/>
        <v>800</v>
      </c>
      <c r="O4" s="22" t="str">
        <f t="shared" si="0"/>
        <v/>
      </c>
      <c r="P4" s="6" t="s">
        <v>381</v>
      </c>
      <c r="Q4" s="23">
        <v>1200</v>
      </c>
      <c r="R4" s="3">
        <v>1</v>
      </c>
      <c r="S4" s="3"/>
      <c r="T4" s="6">
        <v>3</v>
      </c>
    </row>
    <row r="5" spans="1:20">
      <c r="A5" s="6">
        <f t="shared" ref="A5:A40" si="1">B5*100+C5</f>
        <v>102</v>
      </c>
      <c r="B5" s="6">
        <v>1</v>
      </c>
      <c r="C5" s="6">
        <v>2</v>
      </c>
      <c r="D5" s="6" t="s">
        <v>148</v>
      </c>
      <c r="E5" s="6">
        <v>120</v>
      </c>
      <c r="J5" s="6" t="s">
        <v>148</v>
      </c>
      <c r="K5" s="22">
        <f t="shared" si="0"/>
        <v>1920</v>
      </c>
      <c r="M5" s="22" t="str">
        <f t="shared" si="0"/>
        <v/>
      </c>
      <c r="O5" s="22" t="str">
        <f t="shared" si="0"/>
        <v/>
      </c>
      <c r="P5" s="6" t="s">
        <v>381</v>
      </c>
      <c r="Q5" s="23">
        <v>5280</v>
      </c>
      <c r="R5" s="3">
        <v>2</v>
      </c>
      <c r="S5" s="3"/>
      <c r="T5" s="6">
        <v>10</v>
      </c>
    </row>
    <row r="6" spans="1:20">
      <c r="A6" s="6">
        <f t="shared" si="1"/>
        <v>103</v>
      </c>
      <c r="B6" s="6">
        <v>1</v>
      </c>
      <c r="C6" s="6">
        <v>3</v>
      </c>
      <c r="D6" s="6" t="s">
        <v>148</v>
      </c>
      <c r="E6" s="6">
        <v>280</v>
      </c>
      <c r="J6" s="6" t="s">
        <v>148</v>
      </c>
      <c r="K6" s="22">
        <f t="shared" si="0"/>
        <v>4480</v>
      </c>
      <c r="M6" s="22" t="str">
        <f t="shared" si="0"/>
        <v/>
      </c>
      <c r="O6" s="22" t="str">
        <f t="shared" si="0"/>
        <v/>
      </c>
      <c r="P6" s="6" t="s">
        <v>381</v>
      </c>
      <c r="Q6" s="23">
        <v>12960</v>
      </c>
      <c r="R6" s="3">
        <v>4</v>
      </c>
      <c r="S6" s="3"/>
      <c r="T6" s="6">
        <v>22</v>
      </c>
    </row>
    <row r="7" spans="1:20">
      <c r="A7" s="6">
        <f t="shared" si="1"/>
        <v>104</v>
      </c>
      <c r="B7" s="6">
        <v>1</v>
      </c>
      <c r="C7" s="6">
        <v>4</v>
      </c>
      <c r="D7" s="6" t="s">
        <v>148</v>
      </c>
      <c r="E7" s="6">
        <v>500</v>
      </c>
      <c r="J7" s="6" t="s">
        <v>148</v>
      </c>
      <c r="K7" s="22">
        <f t="shared" si="0"/>
        <v>8000</v>
      </c>
      <c r="M7" s="22" t="str">
        <f t="shared" si="0"/>
        <v/>
      </c>
      <c r="O7" s="22" t="str">
        <f t="shared" si="0"/>
        <v/>
      </c>
      <c r="P7" s="6" t="s">
        <v>381</v>
      </c>
      <c r="Q7" s="23">
        <v>18360</v>
      </c>
      <c r="R7" s="3">
        <v>8</v>
      </c>
      <c r="S7" s="3"/>
      <c r="T7" s="6">
        <v>51</v>
      </c>
    </row>
    <row r="8" spans="1:20">
      <c r="A8" s="6">
        <f t="shared" si="1"/>
        <v>105</v>
      </c>
      <c r="B8" s="6">
        <v>1</v>
      </c>
      <c r="C8" s="6">
        <v>5</v>
      </c>
      <c r="D8" s="6" t="s">
        <v>148</v>
      </c>
      <c r="E8" s="6">
        <v>950</v>
      </c>
      <c r="J8" s="6" t="s">
        <v>148</v>
      </c>
      <c r="K8" s="22">
        <f t="shared" si="0"/>
        <v>15200</v>
      </c>
      <c r="M8" s="22" t="str">
        <f t="shared" si="0"/>
        <v/>
      </c>
      <c r="O8" s="22" t="str">
        <f t="shared" si="0"/>
        <v/>
      </c>
      <c r="P8" s="6" t="s">
        <v>381</v>
      </c>
      <c r="Q8" s="23">
        <v>20250</v>
      </c>
      <c r="R8" s="3">
        <v>12</v>
      </c>
      <c r="S8" s="3"/>
      <c r="T8" s="6">
        <v>101</v>
      </c>
    </row>
    <row r="9" spans="1:20">
      <c r="A9" s="6">
        <f t="shared" si="1"/>
        <v>106</v>
      </c>
      <c r="B9" s="6">
        <v>1</v>
      </c>
      <c r="C9" s="6">
        <v>6</v>
      </c>
      <c r="D9" s="6" t="s">
        <v>148</v>
      </c>
      <c r="E9" s="6">
        <v>2000</v>
      </c>
      <c r="J9" s="6" t="s">
        <v>148</v>
      </c>
      <c r="K9" s="22">
        <f t="shared" si="0"/>
        <v>32000</v>
      </c>
      <c r="M9" s="22" t="str">
        <f t="shared" si="0"/>
        <v/>
      </c>
      <c r="O9" s="22" t="str">
        <f t="shared" si="0"/>
        <v/>
      </c>
      <c r="P9" s="6" t="s">
        <v>381</v>
      </c>
      <c r="Q9" s="20">
        <v>29400</v>
      </c>
      <c r="R9" s="3">
        <v>15</v>
      </c>
      <c r="S9" s="3"/>
      <c r="T9" s="6">
        <v>288</v>
      </c>
    </row>
    <row r="10" spans="1:20">
      <c r="A10" s="6">
        <f t="shared" si="1"/>
        <v>107</v>
      </c>
      <c r="B10" s="6">
        <v>1</v>
      </c>
      <c r="C10" s="6">
        <v>7</v>
      </c>
      <c r="D10" s="6" t="s">
        <v>148</v>
      </c>
      <c r="E10" s="6">
        <v>2400</v>
      </c>
      <c r="J10" s="6" t="s">
        <v>148</v>
      </c>
      <c r="K10" s="22">
        <f t="shared" si="0"/>
        <v>38400</v>
      </c>
      <c r="M10" s="22" t="str">
        <f t="shared" si="0"/>
        <v/>
      </c>
      <c r="O10" s="22" t="str">
        <f t="shared" si="0"/>
        <v/>
      </c>
      <c r="P10" s="6" t="s">
        <v>381</v>
      </c>
      <c r="Q10" s="20">
        <v>32160</v>
      </c>
      <c r="R10" s="3">
        <v>18</v>
      </c>
      <c r="S10" s="3"/>
      <c r="T10" s="6">
        <v>399</v>
      </c>
    </row>
    <row r="11" spans="1:20">
      <c r="A11" s="6">
        <f t="shared" si="1"/>
        <v>108</v>
      </c>
      <c r="B11" s="6">
        <v>1</v>
      </c>
      <c r="C11" s="6">
        <v>8</v>
      </c>
      <c r="D11" s="6" t="s">
        <v>148</v>
      </c>
      <c r="E11" s="6">
        <v>3000</v>
      </c>
      <c r="J11" s="6" t="s">
        <v>148</v>
      </c>
      <c r="K11" s="22">
        <f t="shared" si="0"/>
        <v>48000</v>
      </c>
      <c r="M11" s="22" t="str">
        <f t="shared" si="0"/>
        <v/>
      </c>
      <c r="O11" s="22" t="str">
        <f t="shared" si="0"/>
        <v/>
      </c>
      <c r="P11" s="6" t="s">
        <v>381</v>
      </c>
      <c r="Q11" s="20">
        <v>42120</v>
      </c>
      <c r="R11" s="3">
        <v>21</v>
      </c>
      <c r="S11" s="3"/>
      <c r="T11" s="6">
        <v>536</v>
      </c>
    </row>
    <row r="12" spans="1:20">
      <c r="A12" s="6">
        <f t="shared" si="1"/>
        <v>109</v>
      </c>
      <c r="B12" s="6">
        <v>1</v>
      </c>
      <c r="C12" s="6">
        <v>9</v>
      </c>
      <c r="D12" s="6" t="s">
        <v>148</v>
      </c>
      <c r="E12" s="6">
        <v>3500</v>
      </c>
      <c r="J12" s="6" t="s">
        <v>148</v>
      </c>
      <c r="K12" s="22">
        <f t="shared" si="0"/>
        <v>56000</v>
      </c>
      <c r="M12" s="22" t="str">
        <f t="shared" si="0"/>
        <v/>
      </c>
      <c r="O12" s="22" t="str">
        <f t="shared" si="0"/>
        <v/>
      </c>
      <c r="P12" s="6" t="s">
        <v>381</v>
      </c>
      <c r="Q12" s="20">
        <v>59400</v>
      </c>
      <c r="R12" s="3">
        <v>24</v>
      </c>
      <c r="S12" s="3"/>
      <c r="T12" s="6">
        <v>678</v>
      </c>
    </row>
    <row r="13" spans="1:20">
      <c r="A13" s="6">
        <f t="shared" si="1"/>
        <v>201</v>
      </c>
      <c r="B13" s="6">
        <v>2</v>
      </c>
      <c r="C13" s="6">
        <v>1</v>
      </c>
      <c r="D13" s="6" t="s">
        <v>149</v>
      </c>
      <c r="E13" s="6">
        <v>50</v>
      </c>
      <c r="F13" s="6" t="s">
        <v>150</v>
      </c>
      <c r="G13" s="6">
        <v>50</v>
      </c>
      <c r="J13" s="6" t="s">
        <v>149</v>
      </c>
      <c r="K13" s="22">
        <f t="shared" si="0"/>
        <v>800</v>
      </c>
      <c r="L13" s="6" t="s">
        <v>150</v>
      </c>
      <c r="M13" s="22">
        <f t="shared" si="0"/>
        <v>800</v>
      </c>
      <c r="O13" s="22" t="str">
        <f t="shared" si="0"/>
        <v/>
      </c>
      <c r="P13" s="6" t="s">
        <v>382</v>
      </c>
      <c r="Q13" s="23">
        <v>1200</v>
      </c>
      <c r="R13" s="3">
        <v>1</v>
      </c>
      <c r="S13" s="3"/>
      <c r="T13" s="6">
        <v>3</v>
      </c>
    </row>
    <row r="14" spans="1:20">
      <c r="A14" s="6">
        <f t="shared" si="1"/>
        <v>202</v>
      </c>
      <c r="B14" s="6">
        <v>2</v>
      </c>
      <c r="C14" s="6">
        <v>2</v>
      </c>
      <c r="D14" s="6" t="s">
        <v>149</v>
      </c>
      <c r="E14" s="6">
        <v>120</v>
      </c>
      <c r="J14" s="6" t="s">
        <v>149</v>
      </c>
      <c r="K14" s="22">
        <f t="shared" si="0"/>
        <v>1920</v>
      </c>
      <c r="M14" s="22" t="str">
        <f t="shared" si="0"/>
        <v/>
      </c>
      <c r="O14" s="22" t="str">
        <f t="shared" si="0"/>
        <v/>
      </c>
      <c r="P14" s="6" t="s">
        <v>382</v>
      </c>
      <c r="Q14" s="23">
        <v>5280</v>
      </c>
      <c r="R14" s="3">
        <v>2</v>
      </c>
      <c r="S14" s="3"/>
      <c r="T14" s="6">
        <v>10</v>
      </c>
    </row>
    <row r="15" spans="1:20">
      <c r="A15" s="6">
        <f t="shared" si="1"/>
        <v>203</v>
      </c>
      <c r="B15" s="6">
        <v>2</v>
      </c>
      <c r="C15" s="6">
        <v>3</v>
      </c>
      <c r="D15" s="6" t="s">
        <v>149</v>
      </c>
      <c r="E15" s="6">
        <v>280</v>
      </c>
      <c r="J15" s="6" t="s">
        <v>149</v>
      </c>
      <c r="K15" s="22">
        <f t="shared" si="0"/>
        <v>4480</v>
      </c>
      <c r="M15" s="22" t="str">
        <f t="shared" si="0"/>
        <v/>
      </c>
      <c r="O15" s="22" t="str">
        <f t="shared" si="0"/>
        <v/>
      </c>
      <c r="P15" s="6" t="s">
        <v>382</v>
      </c>
      <c r="Q15" s="23">
        <v>12960</v>
      </c>
      <c r="R15" s="3">
        <v>4</v>
      </c>
      <c r="S15" s="3"/>
      <c r="T15" s="6">
        <v>22</v>
      </c>
    </row>
    <row r="16" spans="1:20">
      <c r="A16" s="6">
        <f t="shared" si="1"/>
        <v>204</v>
      </c>
      <c r="B16" s="6">
        <v>2</v>
      </c>
      <c r="C16" s="6">
        <v>4</v>
      </c>
      <c r="D16" s="6" t="s">
        <v>149</v>
      </c>
      <c r="E16" s="6">
        <v>500</v>
      </c>
      <c r="J16" s="6" t="s">
        <v>149</v>
      </c>
      <c r="K16" s="22">
        <f t="shared" si="0"/>
        <v>8000</v>
      </c>
      <c r="M16" s="22" t="str">
        <f t="shared" si="0"/>
        <v/>
      </c>
      <c r="O16" s="22" t="str">
        <f t="shared" si="0"/>
        <v/>
      </c>
      <c r="P16" s="6" t="s">
        <v>382</v>
      </c>
      <c r="Q16" s="23">
        <v>18360</v>
      </c>
      <c r="R16" s="3">
        <v>8</v>
      </c>
      <c r="S16" s="3"/>
      <c r="T16" s="6">
        <v>51</v>
      </c>
    </row>
    <row r="17" spans="1:20">
      <c r="A17" s="6">
        <f t="shared" si="1"/>
        <v>205</v>
      </c>
      <c r="B17" s="6">
        <v>2</v>
      </c>
      <c r="C17" s="6">
        <v>5</v>
      </c>
      <c r="D17" s="6" t="s">
        <v>149</v>
      </c>
      <c r="E17" s="6">
        <v>950</v>
      </c>
      <c r="J17" s="6" t="s">
        <v>149</v>
      </c>
      <c r="K17" s="22">
        <f t="shared" si="0"/>
        <v>15200</v>
      </c>
      <c r="M17" s="22" t="str">
        <f t="shared" si="0"/>
        <v/>
      </c>
      <c r="O17" s="22" t="str">
        <f t="shared" si="0"/>
        <v/>
      </c>
      <c r="P17" s="6" t="s">
        <v>382</v>
      </c>
      <c r="Q17" s="23">
        <v>20250</v>
      </c>
      <c r="R17" s="3">
        <v>12</v>
      </c>
      <c r="S17" s="3"/>
      <c r="T17" s="6">
        <v>101</v>
      </c>
    </row>
    <row r="18" spans="1:20">
      <c r="A18" s="6">
        <f t="shared" si="1"/>
        <v>206</v>
      </c>
      <c r="B18" s="6">
        <v>2</v>
      </c>
      <c r="C18" s="6">
        <v>6</v>
      </c>
      <c r="D18" s="6" t="s">
        <v>149</v>
      </c>
      <c r="E18" s="6">
        <v>2000</v>
      </c>
      <c r="J18" s="6" t="s">
        <v>149</v>
      </c>
      <c r="K18" s="22">
        <f t="shared" si="0"/>
        <v>32000</v>
      </c>
      <c r="M18" s="22" t="str">
        <f t="shared" si="0"/>
        <v/>
      </c>
      <c r="O18" s="22" t="str">
        <f t="shared" si="0"/>
        <v/>
      </c>
      <c r="P18" s="6" t="s">
        <v>382</v>
      </c>
      <c r="Q18" s="20">
        <v>29400</v>
      </c>
      <c r="R18" s="3">
        <v>15</v>
      </c>
      <c r="S18" s="3"/>
      <c r="T18" s="6">
        <v>288</v>
      </c>
    </row>
    <row r="19" spans="1:20">
      <c r="A19" s="6">
        <f t="shared" si="1"/>
        <v>207</v>
      </c>
      <c r="B19" s="6">
        <v>2</v>
      </c>
      <c r="C19" s="6">
        <v>7</v>
      </c>
      <c r="D19" s="6" t="s">
        <v>149</v>
      </c>
      <c r="E19" s="6">
        <v>2400</v>
      </c>
      <c r="J19" s="6" t="s">
        <v>149</v>
      </c>
      <c r="K19" s="22">
        <f t="shared" si="0"/>
        <v>38400</v>
      </c>
      <c r="M19" s="22" t="str">
        <f t="shared" si="0"/>
        <v/>
      </c>
      <c r="O19" s="22" t="str">
        <f t="shared" si="0"/>
        <v/>
      </c>
      <c r="P19" s="6" t="s">
        <v>382</v>
      </c>
      <c r="Q19" s="20">
        <v>32160</v>
      </c>
      <c r="R19" s="3">
        <v>18</v>
      </c>
      <c r="S19" s="3"/>
      <c r="T19" s="6">
        <v>399</v>
      </c>
    </row>
    <row r="20" spans="1:20">
      <c r="A20" s="6">
        <f t="shared" si="1"/>
        <v>208</v>
      </c>
      <c r="B20" s="6">
        <v>2</v>
      </c>
      <c r="C20" s="6">
        <v>8</v>
      </c>
      <c r="D20" s="6" t="s">
        <v>149</v>
      </c>
      <c r="E20" s="6">
        <v>3000</v>
      </c>
      <c r="J20" s="6" t="s">
        <v>149</v>
      </c>
      <c r="K20" s="22">
        <f t="shared" ref="K20:K40" si="2">IF(E20="","",E20*16)</f>
        <v>48000</v>
      </c>
      <c r="M20" s="22" t="str">
        <f t="shared" ref="M20:M40" si="3">IF(G20="","",G20*16)</f>
        <v/>
      </c>
      <c r="O20" s="22" t="str">
        <f t="shared" ref="O20:O40" si="4">IF(I20="","",I20*16)</f>
        <v/>
      </c>
      <c r="P20" s="6" t="s">
        <v>382</v>
      </c>
      <c r="Q20" s="20">
        <v>42120</v>
      </c>
      <c r="R20" s="3">
        <v>21</v>
      </c>
      <c r="S20" s="3"/>
      <c r="T20" s="6">
        <v>536</v>
      </c>
    </row>
    <row r="21" spans="1:20">
      <c r="A21" s="6">
        <f t="shared" si="1"/>
        <v>209</v>
      </c>
      <c r="B21" s="6">
        <v>2</v>
      </c>
      <c r="C21" s="6">
        <v>9</v>
      </c>
      <c r="D21" s="6" t="s">
        <v>149</v>
      </c>
      <c r="E21" s="6">
        <v>3500</v>
      </c>
      <c r="J21" s="6" t="s">
        <v>149</v>
      </c>
      <c r="K21" s="22">
        <f t="shared" si="2"/>
        <v>56000</v>
      </c>
      <c r="M21" s="22" t="str">
        <f t="shared" si="3"/>
        <v/>
      </c>
      <c r="O21" s="22" t="str">
        <f t="shared" si="4"/>
        <v/>
      </c>
      <c r="P21" s="6" t="s">
        <v>382</v>
      </c>
      <c r="Q21" s="20">
        <v>59400</v>
      </c>
      <c r="R21" s="3">
        <v>24</v>
      </c>
      <c r="S21" s="3"/>
      <c r="T21" s="6">
        <v>678</v>
      </c>
    </row>
    <row r="22" spans="1:20">
      <c r="A22" s="6">
        <f t="shared" si="1"/>
        <v>301</v>
      </c>
      <c r="B22" s="6">
        <v>3</v>
      </c>
      <c r="C22" s="6">
        <v>1</v>
      </c>
      <c r="D22" s="6" t="s">
        <v>150</v>
      </c>
      <c r="E22" s="6">
        <v>50</v>
      </c>
      <c r="F22" s="6" t="s">
        <v>151</v>
      </c>
      <c r="G22" s="6">
        <v>50</v>
      </c>
      <c r="J22" s="6" t="s">
        <v>150</v>
      </c>
      <c r="K22" s="22">
        <f t="shared" si="2"/>
        <v>800</v>
      </c>
      <c r="L22" s="6" t="s">
        <v>151</v>
      </c>
      <c r="M22" s="22">
        <f t="shared" si="3"/>
        <v>800</v>
      </c>
      <c r="O22" s="22" t="str">
        <f t="shared" si="4"/>
        <v/>
      </c>
      <c r="P22" s="6" t="s">
        <v>383</v>
      </c>
      <c r="Q22" s="23">
        <v>1200</v>
      </c>
      <c r="R22" s="3">
        <v>1</v>
      </c>
      <c r="S22" s="3"/>
      <c r="T22" s="6">
        <v>3</v>
      </c>
    </row>
    <row r="23" spans="1:20">
      <c r="A23" s="6">
        <f t="shared" si="1"/>
        <v>302</v>
      </c>
      <c r="B23" s="6">
        <v>3</v>
      </c>
      <c r="C23" s="6">
        <v>2</v>
      </c>
      <c r="D23" s="6" t="s">
        <v>150</v>
      </c>
      <c r="E23" s="6">
        <v>120</v>
      </c>
      <c r="J23" s="6" t="s">
        <v>150</v>
      </c>
      <c r="K23" s="22">
        <f t="shared" si="2"/>
        <v>1920</v>
      </c>
      <c r="M23" s="22" t="str">
        <f t="shared" si="3"/>
        <v/>
      </c>
      <c r="O23" s="22" t="str">
        <f t="shared" si="4"/>
        <v/>
      </c>
      <c r="P23" s="6" t="s">
        <v>383</v>
      </c>
      <c r="Q23" s="23">
        <v>5280</v>
      </c>
      <c r="R23" s="3">
        <v>2</v>
      </c>
      <c r="S23" s="3"/>
      <c r="T23" s="6">
        <v>10</v>
      </c>
    </row>
    <row r="24" spans="1:20">
      <c r="A24" s="6">
        <f t="shared" si="1"/>
        <v>303</v>
      </c>
      <c r="B24" s="6">
        <v>3</v>
      </c>
      <c r="C24" s="6">
        <v>3</v>
      </c>
      <c r="D24" s="6" t="s">
        <v>150</v>
      </c>
      <c r="E24" s="6">
        <v>280</v>
      </c>
      <c r="J24" s="6" t="s">
        <v>150</v>
      </c>
      <c r="K24" s="22">
        <f t="shared" si="2"/>
        <v>4480</v>
      </c>
      <c r="M24" s="22" t="str">
        <f t="shared" si="3"/>
        <v/>
      </c>
      <c r="O24" s="22" t="str">
        <f t="shared" si="4"/>
        <v/>
      </c>
      <c r="P24" s="6" t="s">
        <v>383</v>
      </c>
      <c r="Q24" s="23">
        <v>12960</v>
      </c>
      <c r="R24" s="3">
        <v>4</v>
      </c>
      <c r="S24" s="3"/>
      <c r="T24" s="6">
        <v>22</v>
      </c>
    </row>
    <row r="25" spans="1:20">
      <c r="A25" s="6">
        <f t="shared" si="1"/>
        <v>304</v>
      </c>
      <c r="B25" s="6">
        <v>3</v>
      </c>
      <c r="C25" s="6">
        <v>4</v>
      </c>
      <c r="D25" s="6" t="s">
        <v>150</v>
      </c>
      <c r="E25" s="6">
        <v>500</v>
      </c>
      <c r="J25" s="6" t="s">
        <v>150</v>
      </c>
      <c r="K25" s="22">
        <f t="shared" si="2"/>
        <v>8000</v>
      </c>
      <c r="M25" s="22" t="str">
        <f t="shared" si="3"/>
        <v/>
      </c>
      <c r="O25" s="22" t="str">
        <f t="shared" si="4"/>
        <v/>
      </c>
      <c r="P25" s="6" t="s">
        <v>383</v>
      </c>
      <c r="Q25" s="23">
        <v>18360</v>
      </c>
      <c r="R25" s="3">
        <v>8</v>
      </c>
      <c r="S25" s="3"/>
      <c r="T25" s="6">
        <v>51</v>
      </c>
    </row>
    <row r="26" spans="1:20">
      <c r="A26" s="6">
        <f t="shared" si="1"/>
        <v>305</v>
      </c>
      <c r="B26" s="6">
        <v>3</v>
      </c>
      <c r="C26" s="6">
        <v>5</v>
      </c>
      <c r="D26" s="6" t="s">
        <v>150</v>
      </c>
      <c r="E26" s="6">
        <v>950</v>
      </c>
      <c r="J26" s="6" t="s">
        <v>150</v>
      </c>
      <c r="K26" s="22">
        <f t="shared" si="2"/>
        <v>15200</v>
      </c>
      <c r="M26" s="22" t="str">
        <f t="shared" si="3"/>
        <v/>
      </c>
      <c r="O26" s="22" t="str">
        <f t="shared" si="4"/>
        <v/>
      </c>
      <c r="P26" s="6" t="s">
        <v>383</v>
      </c>
      <c r="Q26" s="23">
        <v>20250</v>
      </c>
      <c r="R26" s="3">
        <v>12</v>
      </c>
      <c r="S26" s="3"/>
      <c r="T26" s="6">
        <v>101</v>
      </c>
    </row>
    <row r="27" spans="1:20">
      <c r="A27" s="6">
        <f t="shared" si="1"/>
        <v>306</v>
      </c>
      <c r="B27" s="6">
        <v>3</v>
      </c>
      <c r="C27" s="6">
        <v>6</v>
      </c>
      <c r="D27" s="6" t="s">
        <v>150</v>
      </c>
      <c r="E27" s="6">
        <v>2000</v>
      </c>
      <c r="J27" s="6" t="s">
        <v>150</v>
      </c>
      <c r="K27" s="22">
        <f t="shared" si="2"/>
        <v>32000</v>
      </c>
      <c r="M27" s="22" t="str">
        <f t="shared" si="3"/>
        <v/>
      </c>
      <c r="O27" s="22" t="str">
        <f t="shared" si="4"/>
        <v/>
      </c>
      <c r="P27" s="6" t="s">
        <v>383</v>
      </c>
      <c r="Q27" s="20">
        <v>29400</v>
      </c>
      <c r="R27" s="3">
        <v>15</v>
      </c>
      <c r="S27" s="3"/>
      <c r="T27" s="6">
        <v>288</v>
      </c>
    </row>
    <row r="28" spans="1:20">
      <c r="A28" s="6">
        <f t="shared" si="1"/>
        <v>307</v>
      </c>
      <c r="B28" s="6">
        <v>3</v>
      </c>
      <c r="C28" s="6">
        <v>7</v>
      </c>
      <c r="D28" s="6" t="s">
        <v>150</v>
      </c>
      <c r="E28" s="6">
        <v>2400</v>
      </c>
      <c r="J28" s="6" t="s">
        <v>150</v>
      </c>
      <c r="K28" s="22">
        <f t="shared" si="2"/>
        <v>38400</v>
      </c>
      <c r="M28" s="22" t="str">
        <f t="shared" si="3"/>
        <v/>
      </c>
      <c r="O28" s="22" t="str">
        <f t="shared" si="4"/>
        <v/>
      </c>
      <c r="P28" s="6" t="s">
        <v>383</v>
      </c>
      <c r="Q28" s="20">
        <v>32160</v>
      </c>
      <c r="R28" s="3">
        <v>18</v>
      </c>
      <c r="S28" s="3"/>
      <c r="T28" s="6">
        <v>399</v>
      </c>
    </row>
    <row r="29" spans="1:20">
      <c r="A29" s="6">
        <f t="shared" si="1"/>
        <v>308</v>
      </c>
      <c r="B29" s="6">
        <v>3</v>
      </c>
      <c r="C29" s="6">
        <v>8</v>
      </c>
      <c r="D29" s="6" t="s">
        <v>150</v>
      </c>
      <c r="E29" s="6">
        <v>3000</v>
      </c>
      <c r="J29" s="6" t="s">
        <v>150</v>
      </c>
      <c r="K29" s="22">
        <f t="shared" si="2"/>
        <v>48000</v>
      </c>
      <c r="M29" s="22" t="str">
        <f t="shared" si="3"/>
        <v/>
      </c>
      <c r="O29" s="22" t="str">
        <f t="shared" si="4"/>
        <v/>
      </c>
      <c r="P29" s="6" t="s">
        <v>383</v>
      </c>
      <c r="Q29" s="20">
        <v>42120</v>
      </c>
      <c r="R29" s="3">
        <v>21</v>
      </c>
      <c r="S29" s="3"/>
      <c r="T29" s="6">
        <v>536</v>
      </c>
    </row>
    <row r="30" spans="1:20">
      <c r="A30" s="6">
        <f t="shared" si="1"/>
        <v>309</v>
      </c>
      <c r="B30" s="6">
        <v>3</v>
      </c>
      <c r="C30" s="6">
        <v>9</v>
      </c>
      <c r="D30" s="6" t="s">
        <v>150</v>
      </c>
      <c r="E30" s="6">
        <v>3500</v>
      </c>
      <c r="J30" s="6" t="s">
        <v>150</v>
      </c>
      <c r="K30" s="22">
        <f t="shared" si="2"/>
        <v>56000</v>
      </c>
      <c r="M30" s="22" t="str">
        <f t="shared" si="3"/>
        <v/>
      </c>
      <c r="O30" s="22" t="str">
        <f t="shared" si="4"/>
        <v/>
      </c>
      <c r="P30" s="6" t="s">
        <v>383</v>
      </c>
      <c r="Q30" s="20">
        <v>59400</v>
      </c>
      <c r="R30" s="3">
        <v>24</v>
      </c>
      <c r="S30" s="3"/>
      <c r="T30" s="6">
        <v>678</v>
      </c>
    </row>
    <row r="31" spans="1:20">
      <c r="A31" s="6">
        <f t="shared" si="1"/>
        <v>401</v>
      </c>
      <c r="B31" s="6">
        <v>4</v>
      </c>
      <c r="C31" s="6">
        <v>1</v>
      </c>
      <c r="D31" s="6" t="s">
        <v>151</v>
      </c>
      <c r="E31" s="6">
        <v>50</v>
      </c>
      <c r="J31" s="6" t="s">
        <v>151</v>
      </c>
      <c r="K31" s="22">
        <f t="shared" si="2"/>
        <v>800</v>
      </c>
      <c r="M31" s="22" t="str">
        <f t="shared" si="3"/>
        <v/>
      </c>
      <c r="O31" s="22" t="str">
        <f t="shared" si="4"/>
        <v/>
      </c>
      <c r="P31" s="6" t="s">
        <v>384</v>
      </c>
      <c r="Q31" s="23">
        <v>1200</v>
      </c>
      <c r="R31" s="3">
        <v>1</v>
      </c>
      <c r="S31" s="3"/>
      <c r="T31" s="6">
        <v>3</v>
      </c>
    </row>
    <row r="32" spans="1:20">
      <c r="A32" s="6">
        <f t="shared" si="1"/>
        <v>402</v>
      </c>
      <c r="B32" s="6">
        <v>4</v>
      </c>
      <c r="C32" s="6">
        <v>2</v>
      </c>
      <c r="D32" s="6" t="s">
        <v>151</v>
      </c>
      <c r="E32" s="6">
        <v>120</v>
      </c>
      <c r="J32" s="6" t="s">
        <v>151</v>
      </c>
      <c r="K32" s="22">
        <f t="shared" si="2"/>
        <v>1920</v>
      </c>
      <c r="M32" s="22" t="str">
        <f t="shared" si="3"/>
        <v/>
      </c>
      <c r="O32" s="22" t="str">
        <f t="shared" si="4"/>
        <v/>
      </c>
      <c r="P32" s="6" t="s">
        <v>384</v>
      </c>
      <c r="Q32" s="23">
        <v>5280</v>
      </c>
      <c r="R32" s="3">
        <v>2</v>
      </c>
      <c r="S32" s="3"/>
      <c r="T32" s="6">
        <v>10</v>
      </c>
    </row>
    <row r="33" spans="1:20">
      <c r="A33" s="6">
        <f t="shared" si="1"/>
        <v>403</v>
      </c>
      <c r="B33" s="6">
        <v>4</v>
      </c>
      <c r="C33" s="6">
        <v>3</v>
      </c>
      <c r="D33" s="6" t="s">
        <v>151</v>
      </c>
      <c r="E33" s="6">
        <v>280</v>
      </c>
      <c r="J33" s="6" t="s">
        <v>151</v>
      </c>
      <c r="K33" s="22">
        <f t="shared" si="2"/>
        <v>4480</v>
      </c>
      <c r="M33" s="22" t="str">
        <f t="shared" si="3"/>
        <v/>
      </c>
      <c r="O33" s="22" t="str">
        <f t="shared" si="4"/>
        <v/>
      </c>
      <c r="P33" s="6" t="s">
        <v>384</v>
      </c>
      <c r="Q33" s="23">
        <v>12960</v>
      </c>
      <c r="R33" s="3">
        <v>4</v>
      </c>
      <c r="S33" s="3"/>
      <c r="T33" s="6">
        <v>22</v>
      </c>
    </row>
    <row r="34" spans="1:20">
      <c r="A34" s="6">
        <f t="shared" si="1"/>
        <v>404</v>
      </c>
      <c r="B34" s="6">
        <v>4</v>
      </c>
      <c r="C34" s="6">
        <v>4</v>
      </c>
      <c r="D34" s="6" t="s">
        <v>151</v>
      </c>
      <c r="E34" s="6">
        <v>500</v>
      </c>
      <c r="J34" s="6" t="s">
        <v>151</v>
      </c>
      <c r="K34" s="22">
        <f t="shared" si="2"/>
        <v>8000</v>
      </c>
      <c r="M34" s="22" t="str">
        <f t="shared" si="3"/>
        <v/>
      </c>
      <c r="O34" s="22" t="str">
        <f t="shared" si="4"/>
        <v/>
      </c>
      <c r="P34" s="6" t="s">
        <v>384</v>
      </c>
      <c r="Q34" s="23">
        <v>18360</v>
      </c>
      <c r="R34" s="3">
        <v>8</v>
      </c>
      <c r="S34" s="3"/>
      <c r="T34" s="6">
        <v>51</v>
      </c>
    </row>
    <row r="35" spans="1:20">
      <c r="A35" s="6">
        <f t="shared" si="1"/>
        <v>405</v>
      </c>
      <c r="B35" s="6">
        <v>4</v>
      </c>
      <c r="C35" s="6">
        <v>5</v>
      </c>
      <c r="D35" s="6" t="s">
        <v>151</v>
      </c>
      <c r="E35" s="6">
        <v>950</v>
      </c>
      <c r="J35" s="6" t="s">
        <v>151</v>
      </c>
      <c r="K35" s="22">
        <f t="shared" si="2"/>
        <v>15200</v>
      </c>
      <c r="M35" s="22" t="str">
        <f t="shared" si="3"/>
        <v/>
      </c>
      <c r="O35" s="22" t="str">
        <f t="shared" si="4"/>
        <v/>
      </c>
      <c r="P35" s="6" t="s">
        <v>384</v>
      </c>
      <c r="Q35" s="23">
        <v>20250</v>
      </c>
      <c r="R35" s="3">
        <v>12</v>
      </c>
      <c r="S35" s="3"/>
      <c r="T35" s="6">
        <v>101</v>
      </c>
    </row>
    <row r="36" spans="1:20">
      <c r="A36" s="6">
        <f t="shared" si="1"/>
        <v>406</v>
      </c>
      <c r="B36" s="6">
        <v>4</v>
      </c>
      <c r="C36" s="6">
        <v>6</v>
      </c>
      <c r="D36" s="6" t="s">
        <v>151</v>
      </c>
      <c r="E36" s="6">
        <v>2000</v>
      </c>
      <c r="J36" s="6" t="s">
        <v>151</v>
      </c>
      <c r="K36" s="22">
        <f t="shared" si="2"/>
        <v>32000</v>
      </c>
      <c r="M36" s="22" t="str">
        <f t="shared" si="3"/>
        <v/>
      </c>
      <c r="O36" s="22" t="str">
        <f t="shared" si="4"/>
        <v/>
      </c>
      <c r="P36" s="6" t="s">
        <v>384</v>
      </c>
      <c r="Q36" s="20">
        <v>29400</v>
      </c>
      <c r="R36" s="3">
        <v>15</v>
      </c>
      <c r="S36" s="3"/>
      <c r="T36" s="6">
        <v>288</v>
      </c>
    </row>
    <row r="37" spans="1:20">
      <c r="A37" s="6">
        <f t="shared" si="1"/>
        <v>407</v>
      </c>
      <c r="B37" s="6">
        <v>4</v>
      </c>
      <c r="C37" s="6">
        <v>7</v>
      </c>
      <c r="D37" s="6" t="s">
        <v>151</v>
      </c>
      <c r="E37" s="6">
        <v>2400</v>
      </c>
      <c r="J37" s="6" t="s">
        <v>151</v>
      </c>
      <c r="K37" s="22">
        <f t="shared" si="2"/>
        <v>38400</v>
      </c>
      <c r="M37" s="22" t="str">
        <f t="shared" si="3"/>
        <v/>
      </c>
      <c r="O37" s="22" t="str">
        <f t="shared" si="4"/>
        <v/>
      </c>
      <c r="P37" s="6" t="s">
        <v>384</v>
      </c>
      <c r="Q37" s="20">
        <v>32160</v>
      </c>
      <c r="R37" s="3">
        <v>18</v>
      </c>
      <c r="S37" s="3"/>
      <c r="T37" s="6">
        <v>399</v>
      </c>
    </row>
    <row r="38" spans="1:20">
      <c r="A38" s="6">
        <f t="shared" si="1"/>
        <v>408</v>
      </c>
      <c r="B38" s="6">
        <v>4</v>
      </c>
      <c r="C38" s="6">
        <v>8</v>
      </c>
      <c r="D38" s="6" t="s">
        <v>151</v>
      </c>
      <c r="E38" s="6">
        <v>3000</v>
      </c>
      <c r="J38" s="6" t="s">
        <v>151</v>
      </c>
      <c r="K38" s="22">
        <f t="shared" si="2"/>
        <v>48000</v>
      </c>
      <c r="M38" s="22" t="str">
        <f t="shared" si="3"/>
        <v/>
      </c>
      <c r="O38" s="22" t="str">
        <f t="shared" si="4"/>
        <v/>
      </c>
      <c r="P38" s="6" t="s">
        <v>384</v>
      </c>
      <c r="Q38" s="20">
        <v>42120</v>
      </c>
      <c r="R38" s="3">
        <v>21</v>
      </c>
      <c r="S38" s="3"/>
      <c r="T38" s="6">
        <v>536</v>
      </c>
    </row>
    <row r="39" spans="1:20">
      <c r="A39" s="6">
        <f t="shared" si="1"/>
        <v>409</v>
      </c>
      <c r="B39" s="6">
        <v>4</v>
      </c>
      <c r="C39" s="6">
        <v>9</v>
      </c>
      <c r="D39" s="6" t="s">
        <v>151</v>
      </c>
      <c r="E39" s="6">
        <v>3500</v>
      </c>
      <c r="J39" s="6" t="s">
        <v>151</v>
      </c>
      <c r="K39" s="22">
        <f t="shared" si="2"/>
        <v>56000</v>
      </c>
      <c r="M39" s="22" t="str">
        <f t="shared" si="3"/>
        <v/>
      </c>
      <c r="O39" s="22" t="str">
        <f t="shared" si="4"/>
        <v/>
      </c>
      <c r="P39" s="6" t="s">
        <v>384</v>
      </c>
      <c r="Q39" s="20">
        <v>59400</v>
      </c>
      <c r="R39" s="3">
        <v>24</v>
      </c>
      <c r="S39" s="3"/>
      <c r="T39" s="6">
        <v>678</v>
      </c>
    </row>
    <row r="40" spans="1:20">
      <c r="A40" s="6">
        <f t="shared" si="1"/>
        <v>501</v>
      </c>
      <c r="B40" s="6">
        <v>5</v>
      </c>
      <c r="C40" s="6">
        <v>1</v>
      </c>
      <c r="D40" s="6" t="s">
        <v>148</v>
      </c>
      <c r="E40" s="6">
        <v>120</v>
      </c>
      <c r="F40" s="6" t="s">
        <v>149</v>
      </c>
      <c r="G40" s="6">
        <v>120</v>
      </c>
      <c r="H40" s="6" t="s">
        <v>150</v>
      </c>
      <c r="I40" s="6">
        <v>120</v>
      </c>
      <c r="J40" s="6" t="s">
        <v>148</v>
      </c>
      <c r="K40" s="22">
        <f t="shared" si="2"/>
        <v>1920</v>
      </c>
      <c r="L40" s="6" t="s">
        <v>149</v>
      </c>
      <c r="M40" s="22">
        <f t="shared" si="3"/>
        <v>1920</v>
      </c>
      <c r="N40" s="6" t="s">
        <v>150</v>
      </c>
      <c r="O40" s="22">
        <f t="shared" si="4"/>
        <v>1920</v>
      </c>
      <c r="P40" s="6" t="s">
        <v>385</v>
      </c>
      <c r="Q40" s="3">
        <v>1200</v>
      </c>
      <c r="R40" s="3">
        <v>1</v>
      </c>
      <c r="S40" s="3"/>
      <c r="T40" s="6">
        <v>3</v>
      </c>
    </row>
    <row r="41" spans="17:19">
      <c r="Q41" s="3"/>
      <c r="R41" s="3"/>
      <c r="S41" s="3"/>
    </row>
    <row r="42" spans="17:19">
      <c r="Q42" s="3"/>
      <c r="R42" s="3"/>
      <c r="S42" s="3"/>
    </row>
    <row r="43" spans="17:19">
      <c r="Q43" s="3"/>
      <c r="R43" s="3"/>
      <c r="S43" s="3"/>
    </row>
    <row r="44" spans="17:19">
      <c r="Q44" s="3"/>
      <c r="R44" s="3"/>
      <c r="S44" s="3"/>
    </row>
    <row r="45" spans="17:19">
      <c r="Q45" s="3"/>
      <c r="R45" s="3"/>
      <c r="S45" s="3"/>
    </row>
    <row r="46" spans="17:19">
      <c r="Q46" s="3"/>
      <c r="R46" s="3"/>
      <c r="S46" s="3"/>
    </row>
    <row r="47" spans="17:19">
      <c r="Q47" s="3"/>
      <c r="R47" s="3"/>
      <c r="S47" s="3"/>
    </row>
    <row r="48" spans="17:19">
      <c r="Q48" s="3"/>
      <c r="R48" s="3"/>
      <c r="S48" s="3"/>
    </row>
    <row r="49" spans="17:19">
      <c r="Q49" s="3"/>
      <c r="R49" s="3"/>
      <c r="S49" s="3"/>
    </row>
    <row r="50" spans="17:19">
      <c r="Q50" s="3"/>
      <c r="R50" s="3"/>
      <c r="S50" s="3"/>
    </row>
    <row r="51" spans="17:19">
      <c r="Q51" s="3"/>
      <c r="R51" s="3"/>
      <c r="S51" s="3"/>
    </row>
    <row r="52" spans="17:19">
      <c r="Q52" s="3"/>
      <c r="R52" s="3"/>
      <c r="S52" s="3"/>
    </row>
    <row r="53" spans="17:19">
      <c r="Q53" s="3"/>
      <c r="R53" s="3"/>
      <c r="S53" s="3"/>
    </row>
    <row r="54" spans="17:19">
      <c r="Q54" s="3"/>
      <c r="R54" s="3"/>
      <c r="S54" s="3"/>
    </row>
    <row r="55" spans="17:19">
      <c r="Q55" s="3"/>
      <c r="R55" s="3"/>
      <c r="S55" s="3"/>
    </row>
    <row r="56" spans="17:19">
      <c r="Q56" s="3"/>
      <c r="R56" s="3"/>
      <c r="S56" s="3"/>
    </row>
    <row r="57" spans="17:19">
      <c r="Q57" s="3"/>
      <c r="R57" s="3"/>
      <c r="S57" s="3"/>
    </row>
    <row r="58" spans="17:19">
      <c r="Q58" s="3"/>
      <c r="R58" s="3"/>
      <c r="S58" s="3"/>
    </row>
    <row r="59" spans="17:19">
      <c r="Q59" s="3"/>
      <c r="R59" s="3"/>
      <c r="S59" s="3"/>
    </row>
    <row r="60" spans="17:19">
      <c r="Q60" s="3"/>
      <c r="R60" s="3"/>
      <c r="S60" s="3"/>
    </row>
    <row r="61" spans="17:19">
      <c r="Q61" s="3"/>
      <c r="R61" s="3"/>
      <c r="S61" s="3"/>
    </row>
    <row r="62" spans="17:19">
      <c r="Q62" s="3"/>
      <c r="R62" s="3"/>
      <c r="S62" s="3"/>
    </row>
    <row r="63" spans="17:19">
      <c r="Q63" s="3"/>
      <c r="R63" s="3"/>
      <c r="S63" s="3"/>
    </row>
    <row r="64" spans="17:19">
      <c r="Q64" s="3"/>
      <c r="R64" s="3"/>
      <c r="S64" s="3"/>
    </row>
    <row r="65" spans="17:19">
      <c r="Q65" s="3"/>
      <c r="R65" s="3"/>
      <c r="S65" s="3"/>
    </row>
    <row r="66" spans="17:19">
      <c r="Q66" s="3"/>
      <c r="R66" s="3"/>
      <c r="S66" s="3"/>
    </row>
    <row r="67" spans="17:19">
      <c r="Q67" s="3"/>
      <c r="R67" s="3"/>
      <c r="S67" s="3"/>
    </row>
    <row r="68" spans="17:19">
      <c r="Q68" s="3"/>
      <c r="R68" s="3"/>
      <c r="S68" s="3"/>
    </row>
    <row r="69" spans="17:19">
      <c r="Q69" s="3"/>
      <c r="R69" s="3"/>
      <c r="S69" s="3"/>
    </row>
    <row r="70" spans="17:19">
      <c r="Q70" s="3"/>
      <c r="R70" s="3"/>
      <c r="S70" s="3"/>
    </row>
    <row r="71" spans="17:19">
      <c r="Q71" s="3"/>
      <c r="R71" s="3"/>
      <c r="S71" s="3"/>
    </row>
    <row r="72" spans="17:19">
      <c r="Q72" s="3"/>
      <c r="R72" s="3"/>
      <c r="S72" s="3"/>
    </row>
    <row r="73" spans="17:19">
      <c r="Q73" s="3"/>
      <c r="R73" s="3"/>
      <c r="S73" s="3"/>
    </row>
    <row r="74" spans="17:19">
      <c r="Q74" s="3"/>
      <c r="R74" s="3"/>
      <c r="S74" s="3"/>
    </row>
    <row r="75" spans="17:19">
      <c r="Q75" s="3"/>
      <c r="R75" s="3"/>
      <c r="S75" s="3"/>
    </row>
    <row r="76" spans="17:19">
      <c r="Q76" s="3"/>
      <c r="R76" s="3"/>
      <c r="S76" s="3"/>
    </row>
    <row r="77" spans="17:19">
      <c r="Q77" s="3"/>
      <c r="R77" s="3"/>
      <c r="S77" s="3"/>
    </row>
    <row r="78" spans="17:19">
      <c r="Q78" s="3"/>
      <c r="R78" s="3"/>
      <c r="S78" s="3"/>
    </row>
    <row r="79" spans="17:19">
      <c r="Q79" s="3"/>
      <c r="R79" s="3"/>
      <c r="S79" s="3"/>
    </row>
    <row r="80" spans="17:19">
      <c r="Q80" s="3"/>
      <c r="R80" s="3"/>
      <c r="S80" s="3"/>
    </row>
    <row r="81" spans="17:19">
      <c r="Q81" s="3"/>
      <c r="R81" s="3"/>
      <c r="S81" s="3"/>
    </row>
    <row r="82" spans="17:19">
      <c r="Q82" s="3"/>
      <c r="R82" s="3"/>
      <c r="S82" s="3"/>
    </row>
    <row r="83" spans="17:19">
      <c r="Q83" s="3"/>
      <c r="R83" s="3"/>
      <c r="S83" s="3"/>
    </row>
    <row r="84" spans="17:19">
      <c r="Q84" s="3"/>
      <c r="R84" s="3"/>
      <c r="S84" s="3"/>
    </row>
    <row r="85" spans="17:19">
      <c r="Q85" s="3"/>
      <c r="R85" s="3"/>
      <c r="S85" s="3"/>
    </row>
    <row r="86" spans="17:19">
      <c r="Q86" s="3"/>
      <c r="R86" s="3"/>
      <c r="S86" s="3"/>
    </row>
    <row r="87" spans="17:19">
      <c r="Q87" s="3"/>
      <c r="R87" s="3"/>
      <c r="S87" s="3"/>
    </row>
    <row r="88" spans="17:19">
      <c r="Q88" s="3"/>
      <c r="R88" s="3"/>
      <c r="S88" s="3"/>
    </row>
    <row r="89" spans="17:19">
      <c r="Q89" s="3"/>
      <c r="R89" s="3"/>
      <c r="S89" s="3"/>
    </row>
    <row r="90" spans="17:19">
      <c r="Q90" s="3"/>
      <c r="R90" s="3"/>
      <c r="S90" s="3"/>
    </row>
    <row r="91" spans="17:19">
      <c r="Q91" s="3"/>
      <c r="R91" s="3"/>
      <c r="S91" s="3"/>
    </row>
    <row r="92" spans="17:19">
      <c r="Q92" s="3"/>
      <c r="R92" s="3"/>
      <c r="S92" s="3"/>
    </row>
    <row r="93" spans="17:19">
      <c r="Q93" s="3"/>
      <c r="R93" s="3"/>
      <c r="S93" s="3"/>
    </row>
    <row r="94" spans="17:19">
      <c r="Q94" s="3"/>
      <c r="R94" s="3"/>
      <c r="S94" s="3"/>
    </row>
    <row r="95" spans="17:19">
      <c r="Q95" s="3"/>
      <c r="R95" s="3"/>
      <c r="S95" s="3"/>
    </row>
    <row r="96" spans="17:19">
      <c r="Q96" s="3"/>
      <c r="R96" s="3"/>
      <c r="S96" s="3"/>
    </row>
    <row r="97" spans="17:19">
      <c r="Q97" s="3"/>
      <c r="R97" s="3"/>
      <c r="S97" s="3"/>
    </row>
    <row r="98" spans="17:19">
      <c r="Q98" s="3"/>
      <c r="R98" s="3"/>
      <c r="S98" s="3"/>
    </row>
    <row r="99" spans="17:19">
      <c r="Q99" s="3"/>
      <c r="R99" s="3"/>
      <c r="S99" s="3"/>
    </row>
    <row r="100" spans="17:19">
      <c r="Q100" s="3"/>
      <c r="R100" s="3"/>
      <c r="S100" s="3"/>
    </row>
    <row r="101" spans="17:19">
      <c r="Q101" s="3"/>
      <c r="R101" s="3"/>
      <c r="S101" s="3"/>
    </row>
    <row r="102" spans="17:19">
      <c r="Q102" s="3"/>
      <c r="R102" s="3"/>
      <c r="S102" s="3"/>
    </row>
    <row r="103" spans="17:19">
      <c r="Q103" s="3"/>
      <c r="R103" s="3"/>
      <c r="S103" s="3"/>
    </row>
    <row r="104" spans="17:19">
      <c r="Q104" s="3"/>
      <c r="R104" s="3"/>
      <c r="S104" s="3"/>
    </row>
    <row r="105" spans="17:19">
      <c r="Q105" s="3"/>
      <c r="R105" s="3"/>
      <c r="S105" s="3"/>
    </row>
    <row r="106" spans="17:19">
      <c r="Q106" s="3"/>
      <c r="R106" s="3"/>
      <c r="S106" s="3"/>
    </row>
    <row r="107" spans="17:19">
      <c r="Q107" s="3"/>
      <c r="R107" s="3"/>
      <c r="S107" s="3"/>
    </row>
    <row r="108" spans="17:19">
      <c r="Q108" s="3"/>
      <c r="R108" s="3"/>
      <c r="S108" s="3"/>
    </row>
    <row r="109" spans="17:19">
      <c r="Q109" s="3"/>
      <c r="R109" s="3"/>
      <c r="S109" s="3"/>
    </row>
    <row r="110" spans="17:19">
      <c r="Q110" s="3"/>
      <c r="R110" s="3"/>
      <c r="S110" s="3"/>
    </row>
    <row r="111" spans="17:19">
      <c r="Q111" s="3"/>
      <c r="R111" s="3"/>
      <c r="S111" s="3"/>
    </row>
    <row r="112" spans="17:19">
      <c r="Q112" s="3"/>
      <c r="R112" s="3"/>
      <c r="S112" s="3"/>
    </row>
    <row r="113" spans="17:19">
      <c r="Q113" s="3"/>
      <c r="R113" s="3"/>
      <c r="S113" s="3"/>
    </row>
    <row r="114" spans="17:19">
      <c r="Q114" s="3"/>
      <c r="R114" s="3"/>
      <c r="S114" s="3"/>
    </row>
    <row r="115" spans="17:19">
      <c r="Q115" s="3"/>
      <c r="R115" s="3"/>
      <c r="S115" s="3"/>
    </row>
    <row r="116" spans="17:19">
      <c r="Q116" s="3"/>
      <c r="R116" s="3"/>
      <c r="S116" s="3"/>
    </row>
    <row r="117" spans="17:19">
      <c r="Q117" s="3"/>
      <c r="R117" s="3"/>
      <c r="S117" s="3"/>
    </row>
    <row r="118" spans="17:19">
      <c r="Q118" s="3"/>
      <c r="R118" s="3"/>
      <c r="S118" s="3"/>
    </row>
    <row r="119" spans="17:19">
      <c r="Q119" s="3"/>
      <c r="R119" s="3"/>
      <c r="S119" s="3"/>
    </row>
    <row r="120" spans="17:19">
      <c r="Q120" s="3"/>
      <c r="R120" s="3"/>
      <c r="S120" s="3"/>
    </row>
    <row r="121" spans="17:19">
      <c r="Q121" s="3"/>
      <c r="R121" s="3"/>
      <c r="S121" s="3"/>
    </row>
    <row r="122" spans="17:19">
      <c r="Q122" s="3"/>
      <c r="R122" s="3"/>
      <c r="S122" s="3"/>
    </row>
    <row r="123" spans="17:19">
      <c r="Q123" s="3"/>
      <c r="R123" s="3"/>
      <c r="S123" s="3"/>
    </row>
    <row r="124" spans="17:19">
      <c r="Q124" s="3"/>
      <c r="R124" s="3"/>
      <c r="S124" s="3"/>
    </row>
    <row r="125" spans="17:19">
      <c r="Q125" s="3"/>
      <c r="R125" s="3"/>
      <c r="S125" s="3"/>
    </row>
    <row r="126" spans="17:19">
      <c r="Q126" s="3"/>
      <c r="R126" s="3"/>
      <c r="S126" s="3"/>
    </row>
    <row r="127" spans="17:19">
      <c r="Q127" s="3"/>
      <c r="R127" s="3"/>
      <c r="S127" s="3"/>
    </row>
    <row r="128" spans="17:19">
      <c r="Q128" s="3"/>
      <c r="R128" s="3"/>
      <c r="S128" s="3"/>
    </row>
    <row r="129" spans="17:19">
      <c r="Q129" s="3"/>
      <c r="R129" s="3"/>
      <c r="S129" s="3"/>
    </row>
    <row r="130" spans="17:19">
      <c r="Q130" s="3"/>
      <c r="R130" s="3"/>
      <c r="S130" s="3"/>
    </row>
    <row r="131" spans="17:19">
      <c r="Q131" s="3"/>
      <c r="R131" s="3"/>
      <c r="S131" s="3"/>
    </row>
    <row r="132" spans="17:19">
      <c r="Q132" s="3"/>
      <c r="R132" s="3"/>
      <c r="S132" s="3"/>
    </row>
    <row r="133" spans="17:19">
      <c r="Q133" s="3"/>
      <c r="R133" s="3"/>
      <c r="S133" s="3"/>
    </row>
    <row r="134" spans="17:19">
      <c r="Q134" s="3"/>
      <c r="R134" s="3"/>
      <c r="S134" s="3"/>
    </row>
    <row r="135" spans="17:19">
      <c r="Q135" s="3"/>
      <c r="R135" s="3"/>
      <c r="S135" s="3"/>
    </row>
    <row r="136" spans="17:19">
      <c r="Q136" s="3"/>
      <c r="R136" s="3"/>
      <c r="S136" s="3"/>
    </row>
    <row r="137" spans="17:19">
      <c r="Q137" s="3"/>
      <c r="R137" s="3"/>
      <c r="S137" s="3"/>
    </row>
    <row r="138" spans="17:19">
      <c r="Q138" s="3"/>
      <c r="R138" s="3"/>
      <c r="S138" s="3"/>
    </row>
    <row r="139" spans="17:19">
      <c r="Q139" s="3"/>
      <c r="R139" s="3"/>
      <c r="S139" s="3"/>
    </row>
    <row r="140" spans="17:19">
      <c r="Q140" s="3"/>
      <c r="R140" s="3"/>
      <c r="S140" s="3"/>
    </row>
    <row r="141" spans="17:19">
      <c r="Q141" s="3"/>
      <c r="R141" s="3"/>
      <c r="S141" s="3"/>
    </row>
    <row r="142" spans="17:19">
      <c r="Q142" s="3"/>
      <c r="R142" s="3"/>
      <c r="S142" s="3"/>
    </row>
    <row r="143" spans="17:19">
      <c r="Q143" s="3"/>
      <c r="R143" s="3"/>
      <c r="S143" s="3"/>
    </row>
    <row r="144" spans="17:19">
      <c r="Q144" s="3"/>
      <c r="R144" s="3"/>
      <c r="S144" s="3"/>
    </row>
    <row r="145" spans="17:19">
      <c r="Q145" s="3"/>
      <c r="R145" s="3"/>
      <c r="S145" s="3"/>
    </row>
    <row r="146" spans="17:19">
      <c r="Q146" s="3"/>
      <c r="R146" s="3"/>
      <c r="S146" s="3"/>
    </row>
    <row r="147" spans="17:19">
      <c r="Q147" s="3"/>
      <c r="R147" s="3"/>
      <c r="S147" s="3"/>
    </row>
    <row r="148" spans="17:19">
      <c r="Q148" s="3"/>
      <c r="R148" s="3"/>
      <c r="S148" s="3"/>
    </row>
    <row r="149" spans="17:19">
      <c r="Q149" s="3"/>
      <c r="R149" s="3"/>
      <c r="S149" s="3"/>
    </row>
    <row r="150" spans="17:19">
      <c r="Q150" s="3"/>
      <c r="R150" s="3"/>
      <c r="S150" s="3"/>
    </row>
    <row r="151" spans="17:19">
      <c r="Q151" s="3"/>
      <c r="R151" s="3"/>
      <c r="S151" s="3"/>
    </row>
    <row r="152" spans="17:19">
      <c r="Q152" s="3"/>
      <c r="R152" s="3"/>
      <c r="S152" s="3"/>
    </row>
    <row r="153" spans="17:19">
      <c r="Q153" s="3"/>
      <c r="R153" s="3"/>
      <c r="S153" s="3"/>
    </row>
    <row r="154" spans="17:19">
      <c r="Q154" s="3"/>
      <c r="R154" s="3"/>
      <c r="S154" s="3"/>
    </row>
    <row r="155" spans="17:19">
      <c r="Q155" s="3"/>
      <c r="R155" s="3"/>
      <c r="S155" s="3"/>
    </row>
    <row r="156" spans="17:19">
      <c r="Q156" s="3"/>
      <c r="R156" s="3"/>
      <c r="S156" s="3"/>
    </row>
    <row r="157" spans="17:19">
      <c r="Q157" s="3"/>
      <c r="R157" s="3"/>
      <c r="S157" s="3"/>
    </row>
    <row r="158" spans="17:19">
      <c r="Q158" s="3"/>
      <c r="R158" s="3"/>
      <c r="S158" s="3"/>
    </row>
    <row r="159" spans="17:19">
      <c r="Q159" s="3"/>
      <c r="R159" s="3"/>
      <c r="S159" s="3"/>
    </row>
    <row r="160" spans="17:19">
      <c r="Q160" s="3"/>
      <c r="R160" s="3"/>
      <c r="S160" s="3"/>
    </row>
    <row r="161" spans="17:19">
      <c r="Q161" s="3"/>
      <c r="R161" s="3"/>
      <c r="S161" s="3"/>
    </row>
    <row r="162" spans="17:19">
      <c r="Q162" s="3"/>
      <c r="R162" s="3"/>
      <c r="S162" s="3"/>
    </row>
    <row r="163" spans="17:19">
      <c r="Q163" s="3"/>
      <c r="R163" s="3"/>
      <c r="S163" s="3"/>
    </row>
    <row r="164" spans="17:19">
      <c r="Q164" s="3"/>
      <c r="R164" s="3"/>
      <c r="S164" s="3"/>
    </row>
    <row r="165" spans="17:19">
      <c r="Q165" s="3"/>
      <c r="R165" s="3"/>
      <c r="S165" s="3"/>
    </row>
    <row r="166" spans="17:19">
      <c r="Q166" s="3"/>
      <c r="R166" s="3"/>
      <c r="S166" s="3"/>
    </row>
    <row r="167" spans="17:19">
      <c r="Q167" s="3"/>
      <c r="R167" s="3"/>
      <c r="S167" s="3"/>
    </row>
    <row r="168" spans="17:19">
      <c r="Q168" s="3"/>
      <c r="R168" s="3"/>
      <c r="S168" s="3"/>
    </row>
    <row r="169" spans="17:19">
      <c r="Q169" s="3"/>
      <c r="R169" s="3"/>
      <c r="S169" s="3"/>
    </row>
    <row r="170" spans="17:19">
      <c r="Q170" s="3"/>
      <c r="R170" s="3"/>
      <c r="S170" s="3"/>
    </row>
    <row r="171" spans="17:19">
      <c r="Q171" s="3"/>
      <c r="R171" s="3"/>
      <c r="S171" s="3"/>
    </row>
    <row r="172" spans="17:19">
      <c r="Q172" s="3"/>
      <c r="R172" s="3"/>
      <c r="S172" s="3"/>
    </row>
    <row r="173" spans="17:19">
      <c r="Q173" s="3"/>
      <c r="R173" s="3"/>
      <c r="S173" s="3"/>
    </row>
    <row r="174" spans="17:19">
      <c r="Q174" s="3"/>
      <c r="R174" s="3"/>
      <c r="S174" s="3"/>
    </row>
    <row r="175" spans="17:19">
      <c r="Q175" s="3"/>
      <c r="R175" s="3"/>
      <c r="S175" s="3"/>
    </row>
    <row r="176" spans="17:19">
      <c r="Q176" s="3"/>
      <c r="R176" s="3"/>
      <c r="S176" s="3"/>
    </row>
    <row r="177" spans="17:19">
      <c r="Q177" s="3"/>
      <c r="R177" s="3"/>
      <c r="S177" s="3"/>
    </row>
    <row r="178" spans="17:19">
      <c r="Q178" s="3"/>
      <c r="R178" s="3"/>
      <c r="S178" s="3"/>
    </row>
    <row r="179" spans="17:19">
      <c r="Q179" s="3"/>
      <c r="R179" s="3"/>
      <c r="S179" s="3"/>
    </row>
    <row r="180" spans="17:19">
      <c r="Q180" s="3"/>
      <c r="R180" s="3"/>
      <c r="S180" s="3"/>
    </row>
    <row r="181" spans="17:19">
      <c r="Q181" s="3"/>
      <c r="R181" s="3"/>
      <c r="S181" s="3"/>
    </row>
    <row r="182" spans="17:19">
      <c r="Q182" s="3"/>
      <c r="R182" s="3"/>
      <c r="S182" s="3"/>
    </row>
    <row r="183" spans="17:19">
      <c r="Q183" s="3"/>
      <c r="R183" s="3"/>
      <c r="S183" s="3"/>
    </row>
    <row r="184" spans="17:19">
      <c r="Q184" s="3"/>
      <c r="R184" s="3"/>
      <c r="S184" s="3"/>
    </row>
    <row r="185" spans="17:19">
      <c r="Q185" s="3"/>
      <c r="R185" s="3"/>
      <c r="S185" s="3"/>
    </row>
    <row r="186" spans="17:19">
      <c r="Q186" s="3"/>
      <c r="R186" s="3"/>
      <c r="S186" s="3"/>
    </row>
    <row r="187" spans="17:19">
      <c r="Q187" s="3"/>
      <c r="R187" s="3"/>
      <c r="S187" s="3"/>
    </row>
    <row r="188" spans="17:19">
      <c r="Q188" s="3"/>
      <c r="R188" s="3"/>
      <c r="S188" s="3"/>
    </row>
    <row r="189" spans="17:19">
      <c r="Q189" s="3"/>
      <c r="R189" s="3"/>
      <c r="S189" s="3"/>
    </row>
    <row r="190" spans="17:19">
      <c r="Q190" s="3"/>
      <c r="R190" s="3"/>
      <c r="S190" s="3"/>
    </row>
    <row r="191" spans="17:19">
      <c r="Q191" s="3"/>
      <c r="R191" s="3"/>
      <c r="S191" s="3"/>
    </row>
    <row r="192" spans="17:19">
      <c r="Q192" s="3"/>
      <c r="R192" s="3"/>
      <c r="S192" s="3"/>
    </row>
    <row r="193" spans="17:19">
      <c r="Q193" s="3"/>
      <c r="R193" s="3"/>
      <c r="S193" s="3"/>
    </row>
    <row r="194" spans="17:19">
      <c r="Q194" s="3"/>
      <c r="R194" s="3"/>
      <c r="S194" s="3"/>
    </row>
    <row r="195" spans="17:19">
      <c r="Q195" s="3"/>
      <c r="R195" s="3"/>
      <c r="S195" s="3"/>
    </row>
    <row r="196" spans="17:19">
      <c r="Q196" s="3"/>
      <c r="R196" s="3"/>
      <c r="S196" s="3"/>
    </row>
    <row r="197" spans="17:19">
      <c r="Q197" s="3"/>
      <c r="R197" s="3"/>
      <c r="S197" s="3"/>
    </row>
    <row r="198" spans="17:19">
      <c r="Q198" s="3"/>
      <c r="R198" s="3"/>
      <c r="S198" s="3"/>
    </row>
    <row r="199" spans="17:19">
      <c r="Q199" s="3"/>
      <c r="R199" s="3"/>
      <c r="S199" s="3"/>
    </row>
    <row r="200" spans="17:19">
      <c r="Q200" s="3"/>
      <c r="R200" s="3"/>
      <c r="S200" s="3"/>
    </row>
    <row r="201" spans="17:19">
      <c r="Q201" s="3"/>
      <c r="R201" s="3"/>
      <c r="S201" s="3"/>
    </row>
    <row r="202" spans="17:19">
      <c r="Q202" s="3"/>
      <c r="R202" s="3"/>
      <c r="S202" s="3"/>
    </row>
    <row r="203" spans="17:19">
      <c r="Q203" s="3"/>
      <c r="R203" s="3"/>
      <c r="S203" s="3"/>
    </row>
    <row r="204" spans="17:19">
      <c r="Q204" s="3"/>
      <c r="R204" s="3"/>
      <c r="S204" s="3"/>
    </row>
    <row r="205" spans="17:19">
      <c r="Q205" s="3"/>
      <c r="R205" s="3"/>
      <c r="S205" s="3"/>
    </row>
    <row r="206" spans="17:19">
      <c r="Q206" s="3"/>
      <c r="R206" s="3"/>
      <c r="S206" s="3"/>
    </row>
    <row r="207" spans="17:19">
      <c r="Q207" s="3"/>
      <c r="R207" s="3"/>
      <c r="S207" s="3"/>
    </row>
    <row r="208" spans="17:19">
      <c r="Q208" s="3"/>
      <c r="R208" s="3"/>
      <c r="S208" s="3"/>
    </row>
    <row r="209" spans="17:19">
      <c r="Q209" s="3"/>
      <c r="R209" s="3"/>
      <c r="S209" s="3"/>
    </row>
    <row r="210" spans="17:19">
      <c r="Q210" s="3"/>
      <c r="R210" s="3"/>
      <c r="S210" s="3"/>
    </row>
    <row r="211" spans="17:19">
      <c r="Q211" s="3"/>
      <c r="R211" s="3"/>
      <c r="S211" s="3"/>
    </row>
    <row r="212" spans="17:19">
      <c r="Q212" s="3"/>
      <c r="R212" s="3"/>
      <c r="S212" s="3"/>
    </row>
    <row r="213" spans="17:19">
      <c r="Q213" s="3"/>
      <c r="R213" s="3"/>
      <c r="S213" s="3"/>
    </row>
    <row r="214" spans="17:19">
      <c r="Q214" s="3"/>
      <c r="R214" s="3"/>
      <c r="S214" s="3"/>
    </row>
    <row r="215" spans="17:19">
      <c r="Q215" s="3"/>
      <c r="R215" s="3"/>
      <c r="S215" s="3"/>
    </row>
    <row r="216" spans="17:19">
      <c r="Q216" s="3"/>
      <c r="R216" s="3"/>
      <c r="S216" s="3"/>
    </row>
    <row r="217" spans="17:19">
      <c r="Q217" s="3"/>
      <c r="R217" s="3"/>
      <c r="S217" s="3"/>
    </row>
    <row r="218" spans="17:19">
      <c r="Q218" s="3"/>
      <c r="R218" s="3"/>
      <c r="S218" s="3"/>
    </row>
    <row r="219" spans="17:19">
      <c r="Q219" s="3"/>
      <c r="R219" s="3"/>
      <c r="S219" s="3"/>
    </row>
    <row r="220" spans="17:19">
      <c r="Q220" s="3"/>
      <c r="R220" s="3"/>
      <c r="S220" s="3"/>
    </row>
    <row r="221" spans="17:19">
      <c r="Q221" s="3"/>
      <c r="R221" s="3"/>
      <c r="S221" s="3"/>
    </row>
    <row r="222" spans="17:19">
      <c r="Q222" s="3"/>
      <c r="R222" s="3"/>
      <c r="S222" s="3"/>
    </row>
    <row r="223" spans="17:19">
      <c r="Q223" s="3"/>
      <c r="R223" s="3"/>
      <c r="S223" s="3"/>
    </row>
    <row r="224" spans="17:19">
      <c r="Q224" s="3"/>
      <c r="R224" s="3"/>
      <c r="S224" s="3"/>
    </row>
    <row r="225" spans="17:19">
      <c r="Q225" s="3"/>
      <c r="R225" s="3"/>
      <c r="S225" s="3"/>
    </row>
    <row r="226" spans="17:19">
      <c r="Q226" s="3"/>
      <c r="R226" s="3"/>
      <c r="S226" s="3"/>
    </row>
    <row r="227" spans="17:19">
      <c r="Q227" s="3"/>
      <c r="R227" s="3"/>
      <c r="S227" s="3"/>
    </row>
    <row r="228" spans="17:19">
      <c r="Q228" s="3"/>
      <c r="R228" s="3"/>
      <c r="S228" s="3"/>
    </row>
    <row r="229" spans="17:19">
      <c r="Q229" s="3"/>
      <c r="R229" s="3"/>
      <c r="S229" s="3"/>
    </row>
    <row r="230" spans="17:18">
      <c r="Q230" s="3"/>
      <c r="R230" s="3"/>
    </row>
    <row r="231" spans="17:18">
      <c r="Q231" s="3"/>
      <c r="R231" s="3"/>
    </row>
    <row r="232" spans="17:18">
      <c r="Q232" s="3"/>
      <c r="R232" s="3"/>
    </row>
    <row r="233" spans="17:18">
      <c r="Q233" s="3"/>
      <c r="R233" s="3"/>
    </row>
    <row r="234" spans="17:18">
      <c r="Q234" s="3"/>
      <c r="R234" s="3"/>
    </row>
    <row r="235" spans="17:18">
      <c r="Q235" s="3"/>
      <c r="R235" s="3"/>
    </row>
    <row r="236" spans="17:18">
      <c r="Q236" s="3"/>
      <c r="R236" s="3"/>
    </row>
    <row r="237" spans="17:18">
      <c r="Q237" s="3"/>
      <c r="R237" s="3"/>
    </row>
    <row r="238" spans="17:18">
      <c r="Q238" s="3"/>
      <c r="R238" s="3"/>
    </row>
    <row r="239" spans="17:18">
      <c r="Q239" s="3"/>
      <c r="R239" s="3"/>
    </row>
    <row r="240" spans="17:18">
      <c r="Q240" s="3"/>
      <c r="R240" s="3"/>
    </row>
    <row r="241" spans="17:18">
      <c r="Q241" s="3"/>
      <c r="R241" s="3"/>
    </row>
    <row r="242" spans="17:18">
      <c r="Q242" s="3"/>
      <c r="R242" s="3"/>
    </row>
    <row r="243" spans="17:18">
      <c r="Q243" s="3"/>
      <c r="R243" s="3"/>
    </row>
    <row r="244" spans="17:18">
      <c r="Q244" s="3"/>
      <c r="R244" s="3"/>
    </row>
    <row r="245" spans="17:18">
      <c r="Q245" s="3"/>
      <c r="R245" s="3"/>
    </row>
    <row r="246" spans="17:18">
      <c r="Q246" s="3"/>
      <c r="R246" s="3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1"/>
  <sheetViews>
    <sheetView workbookViewId="0">
      <selection activeCell="H18" sqref="H18"/>
    </sheetView>
  </sheetViews>
  <sheetFormatPr defaultColWidth="9" defaultRowHeight="16.5"/>
  <cols>
    <col min="1" max="1" width="9" style="6"/>
    <col min="2" max="2" width="13.375" style="6" customWidth="1"/>
    <col min="3" max="3" width="12.625" style="6" customWidth="1"/>
    <col min="4" max="4" width="11.375" style="6" customWidth="1"/>
    <col min="5" max="12" width="10.75" style="6" customWidth="1"/>
    <col min="13" max="18" width="12" style="6" customWidth="1"/>
    <col min="19" max="16384" width="9" style="6"/>
  </cols>
  <sheetData>
    <row r="1" s="8" customFormat="1" ht="15" spans="1:39">
      <c r="A1" s="8" t="s">
        <v>11</v>
      </c>
      <c r="B1" s="8" t="s">
        <v>18</v>
      </c>
      <c r="C1" s="8" t="s">
        <v>154</v>
      </c>
      <c r="D1" s="8" t="s">
        <v>386</v>
      </c>
      <c r="E1" s="8" t="s">
        <v>192</v>
      </c>
      <c r="F1" s="8" t="s">
        <v>248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6">
      <c r="A2" s="6" t="s">
        <v>60</v>
      </c>
      <c r="B2" s="6" t="s">
        <v>58</v>
      </c>
      <c r="C2" s="6" t="s">
        <v>173</v>
      </c>
      <c r="D2" s="6" t="s">
        <v>58</v>
      </c>
      <c r="E2" s="6" t="s">
        <v>59</v>
      </c>
      <c r="F2" s="6" t="s">
        <v>387</v>
      </c>
    </row>
    <row r="3" s="9" customFormat="1" ht="78" customHeight="1" spans="1:39">
      <c r="A3" s="9" t="s">
        <v>116</v>
      </c>
      <c r="B3" s="13" t="s">
        <v>388</v>
      </c>
      <c r="C3" s="13" t="s">
        <v>175</v>
      </c>
      <c r="D3" s="13" t="s">
        <v>389</v>
      </c>
      <c r="E3" s="9" t="s">
        <v>201</v>
      </c>
      <c r="F3" s="13" t="s">
        <v>302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6">
      <c r="A4" s="6">
        <v>1</v>
      </c>
      <c r="B4" s="4">
        <v>320025</v>
      </c>
      <c r="C4" s="6" t="s">
        <v>390</v>
      </c>
      <c r="D4" s="6">
        <v>1</v>
      </c>
      <c r="E4" s="6" t="str">
        <f>D4&amp;"级怪"</f>
        <v>1级怪</v>
      </c>
      <c r="F4" s="6">
        <v>30</v>
      </c>
    </row>
    <row r="5" spans="1:9">
      <c r="A5" s="6">
        <v>2</v>
      </c>
      <c r="B5" s="4">
        <v>320025</v>
      </c>
      <c r="C5" s="6" t="s">
        <v>390</v>
      </c>
      <c r="D5" s="6">
        <v>2</v>
      </c>
      <c r="E5" s="6" t="str">
        <f t="shared" ref="E5:E19" si="0">D5&amp;"级怪"</f>
        <v>2级怪</v>
      </c>
      <c r="F5" s="6">
        <v>30</v>
      </c>
      <c r="I5" s="4"/>
    </row>
    <row r="6" spans="1:9">
      <c r="A6" s="6">
        <v>3</v>
      </c>
      <c r="B6" s="4">
        <v>320025</v>
      </c>
      <c r="C6" s="6" t="s">
        <v>390</v>
      </c>
      <c r="D6" s="6">
        <v>3</v>
      </c>
      <c r="E6" s="6" t="str">
        <f t="shared" si="0"/>
        <v>3级怪</v>
      </c>
      <c r="F6" s="6">
        <v>30</v>
      </c>
      <c r="I6" s="4"/>
    </row>
    <row r="7" spans="1:9">
      <c r="A7" s="6">
        <v>4</v>
      </c>
      <c r="B7" s="4">
        <v>320025</v>
      </c>
      <c r="C7" s="6" t="s">
        <v>390</v>
      </c>
      <c r="D7" s="6">
        <v>4</v>
      </c>
      <c r="E7" s="6" t="str">
        <f t="shared" si="0"/>
        <v>4级怪</v>
      </c>
      <c r="F7" s="6">
        <v>30</v>
      </c>
      <c r="I7" s="4"/>
    </row>
    <row r="8" spans="1:6">
      <c r="A8" s="6">
        <v>5</v>
      </c>
      <c r="B8" s="4">
        <v>320025</v>
      </c>
      <c r="C8" s="6" t="s">
        <v>390</v>
      </c>
      <c r="D8" s="6">
        <v>5</v>
      </c>
      <c r="E8" s="6" t="str">
        <f t="shared" si="0"/>
        <v>5级怪</v>
      </c>
      <c r="F8" s="6">
        <v>30</v>
      </c>
    </row>
    <row r="9" spans="1:6">
      <c r="A9" s="6">
        <v>6</v>
      </c>
      <c r="B9" s="4">
        <v>320025</v>
      </c>
      <c r="C9" s="6" t="s">
        <v>390</v>
      </c>
      <c r="D9" s="6">
        <v>6</v>
      </c>
      <c r="E9" s="6" t="str">
        <f t="shared" si="0"/>
        <v>6级怪</v>
      </c>
      <c r="F9" s="6">
        <v>30</v>
      </c>
    </row>
    <row r="10" spans="1:6">
      <c r="A10" s="6">
        <v>7</v>
      </c>
      <c r="B10" s="4">
        <v>320025</v>
      </c>
      <c r="C10" s="6" t="s">
        <v>390</v>
      </c>
      <c r="D10" s="6">
        <v>7</v>
      </c>
      <c r="E10" s="6" t="str">
        <f t="shared" si="0"/>
        <v>7级怪</v>
      </c>
      <c r="F10" s="6">
        <v>30</v>
      </c>
    </row>
    <row r="11" spans="1:6">
      <c r="A11" s="6">
        <v>8</v>
      </c>
      <c r="B11" s="4">
        <v>320025</v>
      </c>
      <c r="C11" s="6" t="s">
        <v>390</v>
      </c>
      <c r="D11" s="6">
        <v>8</v>
      </c>
      <c r="E11" s="6" t="str">
        <f t="shared" si="0"/>
        <v>8级怪</v>
      </c>
      <c r="F11" s="6">
        <v>30</v>
      </c>
    </row>
    <row r="12" spans="1:6">
      <c r="A12" s="6">
        <v>9</v>
      </c>
      <c r="B12" s="4">
        <v>320025</v>
      </c>
      <c r="C12" s="6" t="s">
        <v>390</v>
      </c>
      <c r="D12" s="6">
        <v>9</v>
      </c>
      <c r="E12" s="6" t="str">
        <f t="shared" si="0"/>
        <v>9级怪</v>
      </c>
      <c r="F12" s="6">
        <v>30</v>
      </c>
    </row>
    <row r="13" spans="1:6">
      <c r="A13" s="6">
        <v>10</v>
      </c>
      <c r="B13" s="4">
        <v>320025</v>
      </c>
      <c r="C13" s="6" t="s">
        <v>390</v>
      </c>
      <c r="D13" s="6">
        <v>10</v>
      </c>
      <c r="E13" s="6" t="str">
        <f t="shared" si="0"/>
        <v>10级怪</v>
      </c>
      <c r="F13" s="6">
        <v>30</v>
      </c>
    </row>
    <row r="14" spans="1:6">
      <c r="A14" s="6">
        <v>11</v>
      </c>
      <c r="B14" s="4">
        <v>320025</v>
      </c>
      <c r="C14" s="6" t="s">
        <v>390</v>
      </c>
      <c r="D14" s="6">
        <v>11</v>
      </c>
      <c r="E14" s="6" t="str">
        <f t="shared" si="0"/>
        <v>11级怪</v>
      </c>
      <c r="F14" s="6">
        <v>30</v>
      </c>
    </row>
    <row r="15" spans="1:6">
      <c r="A15" s="6">
        <v>12</v>
      </c>
      <c r="B15" s="4">
        <v>320025</v>
      </c>
      <c r="C15" s="6" t="s">
        <v>390</v>
      </c>
      <c r="D15" s="6">
        <v>12</v>
      </c>
      <c r="E15" s="6" t="str">
        <f t="shared" si="0"/>
        <v>12级怪</v>
      </c>
      <c r="F15" s="6">
        <v>30</v>
      </c>
    </row>
    <row r="16" spans="1:6">
      <c r="A16" s="6">
        <v>13</v>
      </c>
      <c r="B16" s="4">
        <v>320025</v>
      </c>
      <c r="C16" s="6" t="s">
        <v>390</v>
      </c>
      <c r="D16" s="6">
        <v>13</v>
      </c>
      <c r="E16" s="6" t="str">
        <f t="shared" si="0"/>
        <v>13级怪</v>
      </c>
      <c r="F16" s="6">
        <v>30</v>
      </c>
    </row>
    <row r="17" spans="1:6">
      <c r="A17" s="6">
        <v>14</v>
      </c>
      <c r="B17" s="4">
        <v>320025</v>
      </c>
      <c r="C17" s="6" t="s">
        <v>390</v>
      </c>
      <c r="D17" s="6">
        <v>14</v>
      </c>
      <c r="E17" s="6" t="str">
        <f t="shared" si="0"/>
        <v>14级怪</v>
      </c>
      <c r="F17" s="6">
        <v>30</v>
      </c>
    </row>
    <row r="18" spans="1:6">
      <c r="A18" s="6">
        <v>15</v>
      </c>
      <c r="B18" s="4">
        <v>320025</v>
      </c>
      <c r="C18" s="6" t="s">
        <v>390</v>
      </c>
      <c r="D18" s="6">
        <v>15</v>
      </c>
      <c r="E18" s="6" t="str">
        <f t="shared" si="0"/>
        <v>15级怪</v>
      </c>
      <c r="F18" s="6">
        <v>30</v>
      </c>
    </row>
    <row r="19" spans="1:6">
      <c r="A19" s="6">
        <v>16</v>
      </c>
      <c r="B19" s="4">
        <v>910131</v>
      </c>
      <c r="C19" s="6" t="s">
        <v>390</v>
      </c>
      <c r="D19" s="6">
        <v>1</v>
      </c>
      <c r="E19" s="6" t="str">
        <f t="shared" si="0"/>
        <v>1级怪</v>
      </c>
      <c r="F19" s="6">
        <v>30</v>
      </c>
    </row>
    <row r="20" spans="1:6">
      <c r="A20" s="6">
        <v>17</v>
      </c>
      <c r="B20" s="4">
        <v>910131</v>
      </c>
      <c r="C20" s="6" t="s">
        <v>390</v>
      </c>
      <c r="D20" s="6">
        <v>2</v>
      </c>
      <c r="E20" s="6" t="str">
        <f t="shared" ref="E20:E34" si="1">D20&amp;"级怪"</f>
        <v>2级怪</v>
      </c>
      <c r="F20" s="6">
        <v>30</v>
      </c>
    </row>
    <row r="21" spans="1:6">
      <c r="A21" s="6">
        <v>18</v>
      </c>
      <c r="B21" s="4">
        <v>910131</v>
      </c>
      <c r="C21" s="6" t="s">
        <v>390</v>
      </c>
      <c r="D21" s="6">
        <v>3</v>
      </c>
      <c r="E21" s="6" t="str">
        <f t="shared" si="1"/>
        <v>3级怪</v>
      </c>
      <c r="F21" s="6">
        <v>30</v>
      </c>
    </row>
    <row r="22" spans="1:6">
      <c r="A22" s="6">
        <v>19</v>
      </c>
      <c r="B22" s="4">
        <v>910131</v>
      </c>
      <c r="C22" s="6" t="s">
        <v>390</v>
      </c>
      <c r="D22" s="6">
        <v>4</v>
      </c>
      <c r="E22" s="6" t="str">
        <f t="shared" si="1"/>
        <v>4级怪</v>
      </c>
      <c r="F22" s="6">
        <v>30</v>
      </c>
    </row>
    <row r="23" spans="1:6">
      <c r="A23" s="6">
        <v>20</v>
      </c>
      <c r="B23" s="4">
        <v>910131</v>
      </c>
      <c r="C23" s="6" t="s">
        <v>390</v>
      </c>
      <c r="D23" s="6">
        <v>5</v>
      </c>
      <c r="E23" s="6" t="str">
        <f t="shared" si="1"/>
        <v>5级怪</v>
      </c>
      <c r="F23" s="6">
        <v>30</v>
      </c>
    </row>
    <row r="24" spans="1:6">
      <c r="A24" s="6">
        <v>21</v>
      </c>
      <c r="B24" s="4">
        <v>910131</v>
      </c>
      <c r="C24" s="6" t="s">
        <v>390</v>
      </c>
      <c r="D24" s="6">
        <v>6</v>
      </c>
      <c r="E24" s="6" t="str">
        <f t="shared" si="1"/>
        <v>6级怪</v>
      </c>
      <c r="F24" s="6">
        <v>30</v>
      </c>
    </row>
    <row r="25" spans="1:6">
      <c r="A25" s="6">
        <v>22</v>
      </c>
      <c r="B25" s="4">
        <v>910131</v>
      </c>
      <c r="C25" s="6" t="s">
        <v>390</v>
      </c>
      <c r="D25" s="6">
        <v>7</v>
      </c>
      <c r="E25" s="6" t="str">
        <f t="shared" si="1"/>
        <v>7级怪</v>
      </c>
      <c r="F25" s="6">
        <v>30</v>
      </c>
    </row>
    <row r="26" spans="1:6">
      <c r="A26" s="6">
        <v>23</v>
      </c>
      <c r="B26" s="4">
        <v>910131</v>
      </c>
      <c r="C26" s="6" t="s">
        <v>390</v>
      </c>
      <c r="D26" s="6">
        <v>8</v>
      </c>
      <c r="E26" s="6" t="str">
        <f t="shared" si="1"/>
        <v>8级怪</v>
      </c>
      <c r="F26" s="6">
        <v>30</v>
      </c>
    </row>
    <row r="27" spans="1:6">
      <c r="A27" s="6">
        <v>24</v>
      </c>
      <c r="B27" s="4">
        <v>910131</v>
      </c>
      <c r="C27" s="6" t="s">
        <v>390</v>
      </c>
      <c r="D27" s="6">
        <v>9</v>
      </c>
      <c r="E27" s="6" t="str">
        <f t="shared" si="1"/>
        <v>9级怪</v>
      </c>
      <c r="F27" s="6">
        <v>30</v>
      </c>
    </row>
    <row r="28" spans="1:6">
      <c r="A28" s="6">
        <v>25</v>
      </c>
      <c r="B28" s="4">
        <v>910131</v>
      </c>
      <c r="C28" s="6" t="s">
        <v>390</v>
      </c>
      <c r="D28" s="6">
        <v>10</v>
      </c>
      <c r="E28" s="6" t="str">
        <f t="shared" si="1"/>
        <v>10级怪</v>
      </c>
      <c r="F28" s="6">
        <v>30</v>
      </c>
    </row>
    <row r="29" spans="1:6">
      <c r="A29" s="6">
        <v>26</v>
      </c>
      <c r="B29" s="4">
        <v>910131</v>
      </c>
      <c r="C29" s="6" t="s">
        <v>390</v>
      </c>
      <c r="D29" s="6">
        <v>11</v>
      </c>
      <c r="E29" s="6" t="str">
        <f t="shared" si="1"/>
        <v>11级怪</v>
      </c>
      <c r="F29" s="6">
        <v>30</v>
      </c>
    </row>
    <row r="30" spans="1:6">
      <c r="A30" s="6">
        <v>27</v>
      </c>
      <c r="B30" s="4">
        <v>910131</v>
      </c>
      <c r="C30" s="6" t="s">
        <v>390</v>
      </c>
      <c r="D30" s="6">
        <v>12</v>
      </c>
      <c r="E30" s="6" t="str">
        <f t="shared" si="1"/>
        <v>12级怪</v>
      </c>
      <c r="F30" s="6">
        <v>30</v>
      </c>
    </row>
    <row r="31" spans="1:6">
      <c r="A31" s="6">
        <v>28</v>
      </c>
      <c r="B31" s="4">
        <v>910131</v>
      </c>
      <c r="C31" s="6" t="s">
        <v>390</v>
      </c>
      <c r="D31" s="6">
        <v>13</v>
      </c>
      <c r="E31" s="6" t="str">
        <f t="shared" si="1"/>
        <v>13级怪</v>
      </c>
      <c r="F31" s="6">
        <v>30</v>
      </c>
    </row>
    <row r="32" spans="1:6">
      <c r="A32" s="6">
        <v>29</v>
      </c>
      <c r="B32" s="4">
        <v>910131</v>
      </c>
      <c r="C32" s="6" t="s">
        <v>390</v>
      </c>
      <c r="D32" s="6">
        <v>14</v>
      </c>
      <c r="E32" s="6" t="str">
        <f t="shared" si="1"/>
        <v>14级怪</v>
      </c>
      <c r="F32" s="6">
        <v>30</v>
      </c>
    </row>
    <row r="33" spans="1:6">
      <c r="A33" s="6">
        <v>30</v>
      </c>
      <c r="B33" s="4">
        <v>910131</v>
      </c>
      <c r="C33" s="6" t="s">
        <v>390</v>
      </c>
      <c r="D33" s="6">
        <v>15</v>
      </c>
      <c r="E33" s="6" t="str">
        <f t="shared" si="1"/>
        <v>15级怪</v>
      </c>
      <c r="F33" s="6">
        <v>30</v>
      </c>
    </row>
    <row r="34" spans="1:6">
      <c r="A34" s="6">
        <v>31</v>
      </c>
      <c r="B34" s="4">
        <v>1280095</v>
      </c>
      <c r="C34" s="6" t="s">
        <v>390</v>
      </c>
      <c r="D34" s="6">
        <v>1</v>
      </c>
      <c r="E34" s="6" t="str">
        <f t="shared" si="1"/>
        <v>1级怪</v>
      </c>
      <c r="F34" s="6">
        <v>30</v>
      </c>
    </row>
    <row r="35" spans="1:6">
      <c r="A35" s="6">
        <v>32</v>
      </c>
      <c r="B35" s="4">
        <v>1280095</v>
      </c>
      <c r="C35" s="6" t="s">
        <v>390</v>
      </c>
      <c r="D35" s="6">
        <v>2</v>
      </c>
      <c r="E35" s="6" t="str">
        <f t="shared" ref="E35:E48" si="2">D35&amp;"级怪"</f>
        <v>2级怪</v>
      </c>
      <c r="F35" s="6">
        <v>30</v>
      </c>
    </row>
    <row r="36" spans="1:6">
      <c r="A36" s="6">
        <v>33</v>
      </c>
      <c r="B36" s="4">
        <v>1280095</v>
      </c>
      <c r="C36" s="6" t="s">
        <v>390</v>
      </c>
      <c r="D36" s="6">
        <v>3</v>
      </c>
      <c r="E36" s="6" t="str">
        <f t="shared" si="2"/>
        <v>3级怪</v>
      </c>
      <c r="F36" s="6">
        <v>30</v>
      </c>
    </row>
    <row r="37" spans="1:6">
      <c r="A37" s="6">
        <v>34</v>
      </c>
      <c r="B37" s="4">
        <v>1280095</v>
      </c>
      <c r="C37" s="6" t="s">
        <v>390</v>
      </c>
      <c r="D37" s="6">
        <v>4</v>
      </c>
      <c r="E37" s="6" t="str">
        <f t="shared" si="2"/>
        <v>4级怪</v>
      </c>
      <c r="F37" s="6">
        <v>30</v>
      </c>
    </row>
    <row r="38" spans="1:6">
      <c r="A38" s="6">
        <v>35</v>
      </c>
      <c r="B38" s="4">
        <v>1280095</v>
      </c>
      <c r="C38" s="6" t="s">
        <v>390</v>
      </c>
      <c r="D38" s="6">
        <v>5</v>
      </c>
      <c r="E38" s="6" t="str">
        <f t="shared" si="2"/>
        <v>5级怪</v>
      </c>
      <c r="F38" s="6">
        <v>30</v>
      </c>
    </row>
    <row r="39" spans="1:6">
      <c r="A39" s="6">
        <v>36</v>
      </c>
      <c r="B39" s="4">
        <v>1280095</v>
      </c>
      <c r="C39" s="6" t="s">
        <v>390</v>
      </c>
      <c r="D39" s="6">
        <v>6</v>
      </c>
      <c r="E39" s="6" t="str">
        <f t="shared" si="2"/>
        <v>6级怪</v>
      </c>
      <c r="F39" s="6">
        <v>30</v>
      </c>
    </row>
    <row r="40" spans="1:6">
      <c r="A40" s="6">
        <v>37</v>
      </c>
      <c r="B40" s="4">
        <v>1280095</v>
      </c>
      <c r="C40" s="6" t="s">
        <v>390</v>
      </c>
      <c r="D40" s="6">
        <v>7</v>
      </c>
      <c r="E40" s="6" t="str">
        <f t="shared" si="2"/>
        <v>7级怪</v>
      </c>
      <c r="F40" s="6">
        <v>30</v>
      </c>
    </row>
    <row r="41" spans="1:6">
      <c r="A41" s="6">
        <v>38</v>
      </c>
      <c r="B41" s="4">
        <v>1280095</v>
      </c>
      <c r="C41" s="6" t="s">
        <v>390</v>
      </c>
      <c r="D41" s="6">
        <v>8</v>
      </c>
      <c r="E41" s="6" t="str">
        <f t="shared" si="2"/>
        <v>8级怪</v>
      </c>
      <c r="F41" s="6">
        <v>30</v>
      </c>
    </row>
    <row r="42" spans="1:6">
      <c r="A42" s="6">
        <v>39</v>
      </c>
      <c r="B42" s="4">
        <v>1280095</v>
      </c>
      <c r="C42" s="6" t="s">
        <v>390</v>
      </c>
      <c r="D42" s="6">
        <v>9</v>
      </c>
      <c r="E42" s="6" t="str">
        <f t="shared" si="2"/>
        <v>9级怪</v>
      </c>
      <c r="F42" s="6">
        <v>30</v>
      </c>
    </row>
    <row r="43" spans="1:6">
      <c r="A43" s="6">
        <v>40</v>
      </c>
      <c r="B43" s="4">
        <v>1280095</v>
      </c>
      <c r="C43" s="6" t="s">
        <v>390</v>
      </c>
      <c r="D43" s="6">
        <v>10</v>
      </c>
      <c r="E43" s="6" t="str">
        <f t="shared" si="2"/>
        <v>10级怪</v>
      </c>
      <c r="F43" s="6">
        <v>30</v>
      </c>
    </row>
    <row r="44" spans="1:6">
      <c r="A44" s="6">
        <v>41</v>
      </c>
      <c r="B44" s="4">
        <v>1280095</v>
      </c>
      <c r="C44" s="6" t="s">
        <v>390</v>
      </c>
      <c r="D44" s="6">
        <v>11</v>
      </c>
      <c r="E44" s="6" t="str">
        <f t="shared" si="2"/>
        <v>11级怪</v>
      </c>
      <c r="F44" s="6">
        <v>30</v>
      </c>
    </row>
    <row r="45" spans="1:6">
      <c r="A45" s="6">
        <v>42</v>
      </c>
      <c r="B45" s="4">
        <v>1280095</v>
      </c>
      <c r="C45" s="6" t="s">
        <v>390</v>
      </c>
      <c r="D45" s="6">
        <v>12</v>
      </c>
      <c r="E45" s="6" t="str">
        <f t="shared" si="2"/>
        <v>12级怪</v>
      </c>
      <c r="F45" s="6">
        <v>30</v>
      </c>
    </row>
    <row r="46" spans="1:6">
      <c r="A46" s="6">
        <v>43</v>
      </c>
      <c r="B46" s="4">
        <v>1280095</v>
      </c>
      <c r="C46" s="6" t="s">
        <v>390</v>
      </c>
      <c r="D46" s="6">
        <v>13</v>
      </c>
      <c r="E46" s="6" t="str">
        <f t="shared" si="2"/>
        <v>13级怪</v>
      </c>
      <c r="F46" s="6">
        <v>30</v>
      </c>
    </row>
    <row r="47" spans="1:6">
      <c r="A47" s="6">
        <v>44</v>
      </c>
      <c r="B47" s="4">
        <v>1280095</v>
      </c>
      <c r="C47" s="6" t="s">
        <v>390</v>
      </c>
      <c r="D47" s="6">
        <v>14</v>
      </c>
      <c r="E47" s="6" t="str">
        <f t="shared" si="2"/>
        <v>14级怪</v>
      </c>
      <c r="F47" s="6">
        <v>30</v>
      </c>
    </row>
    <row r="48" spans="1:6">
      <c r="A48" s="6">
        <v>45</v>
      </c>
      <c r="B48" s="4">
        <v>1280095</v>
      </c>
      <c r="C48" s="6" t="s">
        <v>390</v>
      </c>
      <c r="D48" s="6">
        <v>15</v>
      </c>
      <c r="E48" s="6" t="str">
        <f t="shared" si="2"/>
        <v>15级怪</v>
      </c>
      <c r="F48" s="6">
        <v>30</v>
      </c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2019-09-21T11:01:26Z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