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SCode\EventRegistryManagement\src\assets\excel\"/>
    </mc:Choice>
  </mc:AlternateContent>
  <xr:revisionPtr revIDLastSave="0" documentId="13_ncr:1_{9ED3DCCD-8C71-4113-AB69-1305E450609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rang tính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4" i="2" l="1"/>
  <c r="AB43" i="2"/>
  <c r="AB42" i="2"/>
  <c r="AB41" i="2"/>
  <c r="AB40" i="2"/>
  <c r="AB39" i="2"/>
  <c r="AB38" i="2"/>
  <c r="AB37" i="2"/>
  <c r="AC18" i="2"/>
  <c r="AB18" i="2"/>
  <c r="Z18" i="2"/>
  <c r="Y18" i="2"/>
  <c r="AC17" i="2"/>
  <c r="AB17" i="2"/>
  <c r="Z17" i="2"/>
  <c r="Y17" i="2"/>
  <c r="AC16" i="2"/>
  <c r="AB16" i="2"/>
  <c r="Z16" i="2"/>
  <c r="Y16" i="2"/>
  <c r="AC15" i="2"/>
  <c r="AB15" i="2"/>
  <c r="Z15" i="2"/>
  <c r="Y15" i="2"/>
  <c r="AC14" i="2"/>
  <c r="AB14" i="2"/>
  <c r="Z14" i="2"/>
  <c r="Y14" i="2"/>
  <c r="AC13" i="2"/>
  <c r="AB13" i="2"/>
  <c r="Z13" i="2"/>
  <c r="Y13" i="2"/>
  <c r="AC12" i="2"/>
  <c r="AB12" i="2"/>
  <c r="Z12" i="2"/>
  <c r="Y12" i="2"/>
  <c r="AC11" i="2"/>
  <c r="AB11" i="2"/>
  <c r="Z11" i="2"/>
  <c r="Y11" i="2"/>
  <c r="AC10" i="2"/>
  <c r="AB10" i="2"/>
  <c r="Z10" i="2"/>
  <c r="Y10" i="2"/>
  <c r="AC9" i="2"/>
  <c r="AB9" i="2"/>
  <c r="Z9" i="2"/>
  <c r="Y9" i="2"/>
  <c r="AC8" i="2"/>
  <c r="AB8" i="2"/>
  <c r="Z8" i="2"/>
  <c r="Y8" i="2"/>
  <c r="AC7" i="2"/>
  <c r="AB7" i="2"/>
  <c r="Z7" i="2"/>
  <c r="Y7" i="2"/>
  <c r="AC6" i="2"/>
  <c r="AB6" i="2"/>
  <c r="Z6" i="2"/>
  <c r="Y6" i="2"/>
  <c r="AC5" i="2"/>
  <c r="AB5" i="2"/>
  <c r="Z5" i="2"/>
  <c r="Y5" i="2"/>
  <c r="AC4" i="2"/>
  <c r="AB4" i="2"/>
  <c r="Z4" i="2"/>
  <c r="Y4" i="2"/>
  <c r="AC3" i="2"/>
  <c r="AB3" i="2"/>
  <c r="Z3" i="2"/>
  <c r="Y3" i="2"/>
  <c r="AC2" i="2"/>
  <c r="AB2" i="2"/>
  <c r="Z2" i="2"/>
  <c r="Y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7" authorId="0" shapeId="0" xr:uid="{00000000-0006-0000-01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7" authorId="0" shapeId="0" xr:uid="{00000000-0006-0000-01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14" authorId="0" shapeId="0" xr:uid="{00000000-0006-0000-0100-000003000000}">
      <text>
        <r>
          <rPr>
            <sz val="10"/>
            <color rgb="FF000000"/>
            <rFont val="Arial"/>
            <scheme val="minor"/>
          </rPr>
          <t>Người trả lời đã cập nhật giá trị này.</t>
        </r>
      </text>
    </comment>
    <comment ref="AJ15" authorId="0" shapeId="0" xr:uid="{00000000-0006-0000-0100-000004000000}">
      <text>
        <r>
          <rPr>
            <sz val="10"/>
            <color rgb="FF000000"/>
            <rFont val="Arial"/>
            <scheme val="minor"/>
          </rPr>
          <t>Người trả lời đã cập nhật giá trị này.</t>
        </r>
      </text>
    </comment>
  </commentList>
</comments>
</file>

<file path=xl/sharedStrings.xml><?xml version="1.0" encoding="utf-8"?>
<sst xmlns="http://schemas.openxmlformats.org/spreadsheetml/2006/main" count="508" uniqueCount="263">
  <si>
    <t>KHU VỰC ĐANG SINH HOẠT</t>
  </si>
  <si>
    <t>HÌNH THỨC ĐĂNG KÍ</t>
  </si>
  <si>
    <t>HỌ VÀ TÊN</t>
  </si>
  <si>
    <t>GIỚI TÍNH</t>
  </si>
  <si>
    <t>SỐ ĐIỆN THOẠI</t>
  </si>
  <si>
    <t>NĂM SINH</t>
  </si>
  <si>
    <t>KỸ NĂNG, SỞ TRƯỜNG</t>
  </si>
  <si>
    <t>THỜI GIAN VÀ ĐỊA ĐIỂM NHẬN THẺ</t>
  </si>
  <si>
    <t>PHÁP DANH</t>
  </si>
  <si>
    <t>SỐ CMND/ SỐ CĂN CƯỚC/ HỘ CHIẾU</t>
  </si>
  <si>
    <t>PHẦN TRĂM VỀ CHÙA</t>
  </si>
  <si>
    <t>NGÀY ĐI</t>
  </si>
  <si>
    <t>GIỜ BAY ĐI</t>
  </si>
  <si>
    <t>MÃ VÉ CHIỀU ĐI</t>
  </si>
  <si>
    <t>NGÀY VỀ</t>
  </si>
  <si>
    <t>GIỜ BAY VỀ</t>
  </si>
  <si>
    <t>MÃ VÉ CHIỀU VỀ</t>
  </si>
  <si>
    <t>ĐĂNG KÝ Ô TÔ</t>
  </si>
  <si>
    <t>ẢNH THẺ CÔNG QUẢ</t>
  </si>
  <si>
    <t>ĐỊA ĐIỂM XUẤT PHÁT</t>
  </si>
  <si>
    <t xml:space="preserve">SIZE ÁO </t>
  </si>
  <si>
    <t>EMAIL</t>
  </si>
  <si>
    <t>CƠ QUAN</t>
  </si>
  <si>
    <t>WORK</t>
  </si>
  <si>
    <t>THỜI GIAN VỀ CHÙA</t>
  </si>
  <si>
    <t>SỐ LẦN CÔNG QUẢ</t>
  </si>
  <si>
    <t>BAN KINH NGHIỆM</t>
  </si>
  <si>
    <t>BAN NGUYỆN VỌNG</t>
  </si>
  <si>
    <t>ĐỊA CHỈ THƯỜNG TRÚ</t>
  </si>
  <si>
    <t>ĐỊA CHỈ TẠM TRÚ</t>
  </si>
  <si>
    <t>LINK CMND</t>
  </si>
  <si>
    <t>NHẬN CHỨNG NHẬN</t>
  </si>
  <si>
    <t>BAN ĐÃ PHÂN</t>
  </si>
  <si>
    <t>ĐÃ TIÊM HAI MŨI</t>
  </si>
  <si>
    <t>THẮC MẮC</t>
  </si>
  <si>
    <t>Nam</t>
  </si>
  <si>
    <t>Nữ</t>
  </si>
  <si>
    <t>Cắm hoa</t>
  </si>
  <si>
    <t>M</t>
  </si>
  <si>
    <t>Chiều đi</t>
  </si>
  <si>
    <t>Chiều về</t>
  </si>
  <si>
    <t>Cả 2 chiều</t>
  </si>
  <si>
    <t>CTN T.HCM</t>
  </si>
  <si>
    <t xml:space="preserve">Nguyễn Quốc Toàn </t>
  </si>
  <si>
    <t xml:space="preserve">Huy Cần Pháp </t>
  </si>
  <si>
    <t>0393074766</t>
  </si>
  <si>
    <t>huycanphap@gmail.com</t>
  </si>
  <si>
    <t>Trường Đại Học Nông Lâm</t>
  </si>
  <si>
    <t>University of Agriculture and Forestry</t>
  </si>
  <si>
    <t>Cầu Bùi Đình Túy, số 47 Bùi Đình Túy, P.24, Q. Bình Thạnh, Tp.HCM</t>
  </si>
  <si>
    <t>Đợt 2: 19h45 Thứ ba, ngày 27/12/2022 (Đợt chính thức)</t>
  </si>
  <si>
    <t>Đợt 2: 18h00 Chủ nhật, ngày 01/01/2023</t>
  </si>
  <si>
    <t>Trên 3 lần</t>
  </si>
  <si>
    <t>Nhân sự đại lễ</t>
  </si>
  <si>
    <t xml:space="preserve">Tân Thuận, Tân Bình, Mỏ Cày Bắc, Bến Tre </t>
  </si>
  <si>
    <t xml:space="preserve">53/5c Lý Thường Kiệt p7 Q11 TP HCM </t>
  </si>
  <si>
    <t>083200003873</t>
  </si>
  <si>
    <r>
      <rPr>
        <sz val="10"/>
        <rFont val="Arial"/>
      </rPr>
      <t xml:space="preserve">https://drive.google.com/open?id=1O5TESsHDSgOsCCCRakmQ_mK4WftjH0Vf, </t>
    </r>
    <r>
      <rPr>
        <u/>
        <sz val="10"/>
        <color rgb="FF1155CC"/>
        <rFont val="Arial"/>
      </rPr>
      <t>https://drive.google.com/open?id=1U2NTxudaytTqbuAf1ts0QGSH71WMGElH</t>
    </r>
  </si>
  <si>
    <t>Không</t>
  </si>
  <si>
    <t>NA</t>
  </si>
  <si>
    <t>https://drive.google.com/open?id=107ntFE4D7jPTgUSZ8dyHonFeBn6j1a5z</t>
  </si>
  <si>
    <t>9h00 - 20h30, Thứ Sáu - Thứ Hai (23-26/12/2022) tại 47/96 Bùi Đình Túy, Q.Bình Thạnh, TP.HCM</t>
  </si>
  <si>
    <t>NSĐL</t>
  </si>
  <si>
    <t>17h 26/12/2022	31/12/2022</t>
  </si>
  <si>
    <t>Hồ Kim Ngân</t>
  </si>
  <si>
    <t>Hòa Huy Hưng</t>
  </si>
  <si>
    <t>0982247576</t>
  </si>
  <si>
    <t>hoahuyhungpq@gmail.com</t>
  </si>
  <si>
    <t>Trường Ngoại Ngữ Tin Học Thành Phố Hồ Chí Minh</t>
  </si>
  <si>
    <t>Ho Chi Minh City University of Foreign Languages and Information Technology</t>
  </si>
  <si>
    <t>Đợt 1: 18h00 Thứ sáu, ngày 30/12/2022</t>
  </si>
  <si>
    <t>Bảo Vệ</t>
  </si>
  <si>
    <t>Thạnh Lợi, Thạnh Bình, Tân Biên, Tây Ninh</t>
  </si>
  <si>
    <t>28, Đường số 1, Phường 26, Bình Thạnh</t>
  </si>
  <si>
    <t>https://drive.google.com/open?id=1CAD0lfmLQ9n_JkcWTbJaCk-ITU1SzVtc, https://drive.google.com/open?id=1F2ggJMtqk-fMTHQEFuElc4E3YkgvTcrH</t>
  </si>
  <si>
    <t>Có</t>
  </si>
  <si>
    <t>L</t>
  </si>
  <si>
    <t>CGAVJT</t>
  </si>
  <si>
    <t>con chưa rõ ạ</t>
  </si>
  <si>
    <t>https://drive.google.com/open?id=19Y365_uPqqZyfgTJ_zyUevLyMV-Sf9Dp</t>
  </si>
  <si>
    <t>18h00 - 20h30, Thứ Năm (22/12/2022) tại Chùa Định Phước Di Đà, Gần khu chợ nhỏ ĐH.Nông Lâm, Q.Thủ Đức</t>
  </si>
  <si>
    <t>CTN TT.HCM</t>
  </si>
  <si>
    <t>Võ Thị Phương Loan</t>
  </si>
  <si>
    <t>Huệ Khiêm Tuệ</t>
  </si>
  <si>
    <t>0375525853</t>
  </si>
  <si>
    <t>huekhiemtue@gmail.com</t>
  </si>
  <si>
    <t>Chưa có kinh nghiệm</t>
  </si>
  <si>
    <t>Theo sự sắp xếp của CTN</t>
  </si>
  <si>
    <t>149/10/16 Lũy Bán Bích, P Tân Thới Hòa, Quận Tân Phú</t>
  </si>
  <si>
    <t>025479327</t>
  </si>
  <si>
    <t>https://drive.google.com/open?id=1sBoypk4S6HdzahS0DcQT7WO4XfaraiUm</t>
  </si>
  <si>
    <t>VN267</t>
  </si>
  <si>
    <t>Chưa có ạ</t>
  </si>
  <si>
    <t>https://drive.google.com/open?id=1sWpUynrH4U-wXtg5V1Zvmji_kbAhB2E1</t>
  </si>
  <si>
    <t xml:space="preserve">Con về Chùa nhận ạ </t>
  </si>
  <si>
    <t>TKY</t>
  </si>
  <si>
    <t>Nguyễn Thị Ngọc Trâm</t>
  </si>
  <si>
    <t>Thanh Phúc Tú</t>
  </si>
  <si>
    <t>0971633871</t>
  </si>
  <si>
    <t>thanhphuctu07@gmail.com</t>
  </si>
  <si>
    <t>Đại Học Gia Định</t>
  </si>
  <si>
    <t>Gia Dinh University</t>
  </si>
  <si>
    <t>Đợt 1: 19h45 Thứ hai, ngày 26/12/2022</t>
  </si>
  <si>
    <t>Truyền thông</t>
  </si>
  <si>
    <t>Quảng Phú, Cư M'gar, Đắk Lắk</t>
  </si>
  <si>
    <t>47/96 Bùi Đình Tuý, P. 24, Q. Bình Thạnh, TP. HCM</t>
  </si>
  <si>
    <t>https://drive.google.com/open?id=1TOne-TL3ZhOykqf3GlOzeuAFOudREEjT, https://drive.google.com/open?id=1progUZpAqyFdIQd2IDRDEGizIQ8GeoTW</t>
  </si>
  <si>
    <t>S</t>
  </si>
  <si>
    <t xml:space="preserve">Con chưa book vé ạ </t>
  </si>
  <si>
    <t>Con chưa book vé ạ</t>
  </si>
  <si>
    <t>B2T</t>
  </si>
  <si>
    <t>CTN Đ.HCM</t>
  </si>
  <si>
    <t>Tạ Việt Chương</t>
  </si>
  <si>
    <t>Trí Ngộ Tín</t>
  </si>
  <si>
    <t>0368207725</t>
  </si>
  <si>
    <t>tavietchuong@gmail.com</t>
  </si>
  <si>
    <t>Hướng dẫn</t>
  </si>
  <si>
    <t>Ấp 1, Hộ Phòng, Giá Rai, Bạc Liêu</t>
  </si>
  <si>
    <t>CC New Sai Gon, Nguyễn Hữu Thọ, Phước Kiển, Nhà Bè</t>
  </si>
  <si>
    <t>https://drive.google.com/open?id=1lxfY5NFtoksz9kYm-sM4vDQpCTlXviLW, https://drive.google.com/open?id=1f3FbcbdqZE2xtVkbCrTuA8xQWtXLXQV6</t>
  </si>
  <si>
    <t>XL</t>
  </si>
  <si>
    <t>Vj 123</t>
  </si>
  <si>
    <t>Vj123</t>
  </si>
  <si>
    <t>https://drive.google.com/open?id=1sWpUynrH4U-wXtg5V1Zvmji_kbAhB2E0</t>
  </si>
  <si>
    <t>HD</t>
  </si>
  <si>
    <t>16h, 28/12/2022 	Về lại TP cùng CTN, 18h, 30/12/2022</t>
  </si>
  <si>
    <t>Phạm Huỳnh Văn</t>
  </si>
  <si>
    <t>Thiện Phát Hiền</t>
  </si>
  <si>
    <t>0372399824</t>
  </si>
  <si>
    <t>thienphathienpq@gmail.com</t>
  </si>
  <si>
    <t>Học Viện Công Nghệ Bưu Chính Viễn Thông</t>
  </si>
  <si>
    <t>Posts Telecomunications Institute of Technology</t>
  </si>
  <si>
    <t>Bến xe buýt Trường Đại học Nông Lâm</t>
  </si>
  <si>
    <t>Đợt 1: 19h00 Thứ hai, ngày 26/12/2022</t>
  </si>
  <si>
    <t>Hành đường 1</t>
  </si>
  <si>
    <t>Bình Chánh, TP.HCM</t>
  </si>
  <si>
    <t>025344312</t>
  </si>
  <si>
    <t>https://drive.google.com/open?id=1XzPTE5ry3QC5uPTFBKirDTKDIGtWR1XL</t>
  </si>
  <si>
    <t>VN215</t>
  </si>
  <si>
    <t>VN216</t>
  </si>
  <si>
    <t>18h00 - 20h30, Thứ Tư (21/12/2022) tại Chùa Xá Lợi, 89 Bà Huyện Thanh Quan, P.7, Q.3, TP.HCM</t>
  </si>
  <si>
    <t>HĐ2</t>
  </si>
  <si>
    <t>Dương Hồng Thủy</t>
  </si>
  <si>
    <t>Viên Phương Minh</t>
  </si>
  <si>
    <t>0967741715</t>
  </si>
  <si>
    <t>phuongminh.pq@gmail.com</t>
  </si>
  <si>
    <t>Cầu Bùi Đình Túy, số 47 Bùi Đình Túy, P.24, Q.Bình Thạnh, Tp.HCM</t>
  </si>
  <si>
    <t>KP3, P. Tân Thiện, Tx. Lagi, Bình Thuận</t>
  </si>
  <si>
    <t>293/30 Bạch Đằng, P.15, Q.Bình Thạnh</t>
  </si>
  <si>
    <t>https://drive.google.com/open?id=141x-RWtbnDUPiWBxTF1ewglin7w0fJsB, https://drive.google.com/open?id=1XQ_leAt4U9DMZahkOZZbq7Ufp1RU2Ijg</t>
  </si>
  <si>
    <t>Nguyễn Thị Hoài Thương</t>
  </si>
  <si>
    <t>Tâm Thanh Lễ</t>
  </si>
  <si>
    <t>0966491141</t>
  </si>
  <si>
    <t>tamthanhleto3@gmail.com</t>
  </si>
  <si>
    <t>Bình Phước</t>
  </si>
  <si>
    <t>Quận 11, TPHCM</t>
  </si>
  <si>
    <t>070196008658</t>
  </si>
  <si>
    <t>https://drive.google.com/open?id=1fhY_jbpaJTNVn7lROgFpgo-IlFziAZ11, https://drive.google.com/open?id=17OPBDZj_wTlursPDVOtn31nNu17K_hFZ</t>
  </si>
  <si>
    <t>g</t>
  </si>
  <si>
    <t>hh</t>
  </si>
  <si>
    <t>Không có ạ</t>
  </si>
  <si>
    <t xml:space="preserve">Nguyễn Trọng Thêm </t>
  </si>
  <si>
    <t xml:space="preserve">Trung Thái Hiển </t>
  </si>
  <si>
    <t>0705913516</t>
  </si>
  <si>
    <t>giakhanhnguyenhoang224@gmail.com</t>
  </si>
  <si>
    <t>Xã Bình An, An Lộc, Lộc Hà, Hà Tĩnh</t>
  </si>
  <si>
    <t>Đường 18, Linh Trung, Thủ Đức</t>
  </si>
  <si>
    <t>https://drive.google.com/open?id=181HKCE0U8_4lAMazgu5tZwvXNKArcdd5</t>
  </si>
  <si>
    <t>chưa đặt vé</t>
  </si>
  <si>
    <t>https://drive.google.com/open?id=1sWpUynrH4U-wXtg5V1Zvmji_kbAhB2E2</t>
  </si>
  <si>
    <t xml:space="preserve">Con có giấy tình nguyện viên rồi ạ </t>
  </si>
  <si>
    <t>Nguyễn Bá Hưng</t>
  </si>
  <si>
    <t>Trí Pháp Nguyện</t>
  </si>
  <si>
    <t>0355408898</t>
  </si>
  <si>
    <t>hungnguyen0794@gmail.com</t>
  </si>
  <si>
    <t>tt Kbang - H Kbang - Gia Lai</t>
  </si>
  <si>
    <t>74/1 Bạch Đằng - p2 - Tân Bình - HCM</t>
  </si>
  <si>
    <t>https://drive.google.com/open?id=1Re2XhRgTEP7fvQ7LemOnB50BtVB_mKLm</t>
  </si>
  <si>
    <t>...</t>
  </si>
  <si>
    <t>Nguyễn Khánh Hoàng</t>
  </si>
  <si>
    <t>Huy Nguyên Lâm</t>
  </si>
  <si>
    <t>0338719403</t>
  </si>
  <si>
    <t>hoangnk.bku14@gmail.com</t>
  </si>
  <si>
    <t>Kiểm soát đồng phục</t>
  </si>
  <si>
    <t>103/2/3/8 Trần Thị Thơm, P9, Mỹ Tho, Tiền Giang</t>
  </si>
  <si>
    <t>302/20 Phan Huy Ích, P12, Q. Gò Vấp, HCM</t>
  </si>
  <si>
    <t>https://drive.google.com/open?id=1TQZ6Tx_1zW48K5nrJRieQdduCcoruptC, https://drive.google.com/open?id=1rYyyRfXaPMptSuQBG36-MezJrV5bCfRn</t>
  </si>
  <si>
    <t>VJ156</t>
  </si>
  <si>
    <t>VJ141</t>
  </si>
  <si>
    <t>https://drive.google.com/open?id=1sWpUynrH4U-wXtg5V1Zvmji_kbAhB2E3</t>
  </si>
  <si>
    <t>KSĐ</t>
  </si>
  <si>
    <t>CTN N.HCM</t>
  </si>
  <si>
    <t>Dương Thị Công Nương</t>
  </si>
  <si>
    <t>Hòa Phước Thịnh</t>
  </si>
  <si>
    <t>0376963275</t>
  </si>
  <si>
    <t>hoaphuocthinh@gmail.com</t>
  </si>
  <si>
    <t>CÔNG TY TNHH GO AHEAD VIỆT NAM</t>
  </si>
  <si>
    <t>GO AHEAD VIET NAM COMPANY LIMITED</t>
  </si>
  <si>
    <t>Tự túc</t>
  </si>
  <si>
    <t>17h</t>
  </si>
  <si>
    <t>Khóm Sở Thượng, p. An Lạc, Tp. Hồng Ngự , Đồng Tháp</t>
  </si>
  <si>
    <t>76/7 Nguyễn Thị Thập, P. Bình Thuận, Quận 7</t>
  </si>
  <si>
    <t>087199008771</t>
  </si>
  <si>
    <t>https://drive.google.com/open?id=1i0jAgvHjIORXp9Boeo_JYP_-s0EFe61X, https://drive.google.com/open?id=1fJ8UMY08oFAY8YI4g7499HFrrW6yO1pu</t>
  </si>
  <si>
    <t>Chưa Có ạ</t>
  </si>
  <si>
    <t>Nguyễn Thị Huyền</t>
  </si>
  <si>
    <t>Huệ Liễu Chung</t>
  </si>
  <si>
    <t>0388477476</t>
  </si>
  <si>
    <t>huelieuchung@gmail.com</t>
  </si>
  <si>
    <t>Trường học</t>
  </si>
  <si>
    <t>Hutech</t>
  </si>
  <si>
    <t>Lưu Vĩnh Sơn - Thạch Hà- Hà Tính</t>
  </si>
  <si>
    <t>Quận Bình Thạnh, TP HCM</t>
  </si>
  <si>
    <t>https://drive.google.com/open?id=1awc7mbDp-Abs--Rk_zVV0DrDeW30-JRv, https://drive.google.com/open?id=11HiJXESGTiIuQVSimldcK0vpPUA6B6-Q</t>
  </si>
  <si>
    <t>VNA</t>
  </si>
  <si>
    <t>con chưa mua vé về ạ</t>
  </si>
  <si>
    <t>https://drive.google.com/open?id=1sWpUynrH4U-wXtg5V1Zvmji_kbAhB2E4</t>
  </si>
  <si>
    <t>em có nguyện vọng làm ở Tượng Phật lộ thiên ạ</t>
  </si>
  <si>
    <t>Nguyễn Thị Bích</t>
  </si>
  <si>
    <t>Huệ Minh Châu</t>
  </si>
  <si>
    <t>0336279670</t>
  </si>
  <si>
    <t>hueminhchau93@gmail.com</t>
  </si>
  <si>
    <t>Thư ký</t>
  </si>
  <si>
    <t>Lương Sơn - Bắc Bình - Bình Thuận</t>
  </si>
  <si>
    <t>Bình Thạnh</t>
  </si>
  <si>
    <t>https://drive.google.com/open?id=1KdhSyNItlREHJHnOjex6AGGgUMDnzflO, https://drive.google.com/open?id=1kAf0yk_UxKnDb2O3fezOk0dahpw6taTb</t>
  </si>
  <si>
    <t>VN243</t>
  </si>
  <si>
    <t>VJ150</t>
  </si>
  <si>
    <t xml:space="preserve">em có nguyện vọng làm ở Tượng Phật lộ thiên ạ. </t>
  </si>
  <si>
    <t>Tăng Thị Hồng Nhung</t>
  </si>
  <si>
    <t>Hòa Huy Tín</t>
  </si>
  <si>
    <t>0377613093</t>
  </si>
  <si>
    <t>hoahuytin3093@gmail.com</t>
  </si>
  <si>
    <t>Hỗ Trợ Văn nghệ</t>
  </si>
  <si>
    <t>Phù Mỹ - Bình Định</t>
  </si>
  <si>
    <t>47/96 Bùi Đình Túy, phường 24, quận Bình Thạnh, TPHCM</t>
  </si>
  <si>
    <t>052300003608</t>
  </si>
  <si>
    <t>https://drive.google.com/open?id=1YXFV3hoBy6v1CdPpI1OPIk3Fw0rEa6IQ</t>
  </si>
  <si>
    <t>chưa có ạ</t>
  </si>
  <si>
    <t>https://drive.google.com/open?id=1sWpUynrH4U-wXtg5V1Zvmji_kbAhB2E5</t>
  </si>
  <si>
    <t>HTVN</t>
  </si>
  <si>
    <t>Mình có nguyện vọng đc làm ở tượng Phật Lộ Thiên</t>
  </si>
  <si>
    <t>Lê Phạm Tuyết Nhung</t>
  </si>
  <si>
    <t>Thể Nguyện Giải</t>
  </si>
  <si>
    <t>0345922685</t>
  </si>
  <si>
    <t>nhungle.ar@gmail.com</t>
  </si>
  <si>
    <t>Đak Lak</t>
  </si>
  <si>
    <t>Q.Phú Nhuận, HCM</t>
  </si>
  <si>
    <t>066196000236</t>
  </si>
  <si>
    <t>https://drive.google.com/open?id=1TqxgJxHn_wfIaH4FP1hIAACUnEN8DUia</t>
  </si>
  <si>
    <t>con chưa đặt vé ạ</t>
  </si>
  <si>
    <t>Con chưa đặt vé ạ</t>
  </si>
  <si>
    <t>Mình hi vọng được làm tại tượng phật lộ thiên</t>
  </si>
  <si>
    <t>Bùi Thị Tú Diệp</t>
  </si>
  <si>
    <t>Thể Thanh Đạm</t>
  </si>
  <si>
    <t>0353472187</t>
  </si>
  <si>
    <t>buithitudiep048@gmail.com</t>
  </si>
  <si>
    <t>An Nhơn - Bình Định</t>
  </si>
  <si>
    <t>49 Thân Nhân Trung, p13, q. Tân Bình, tp HCM</t>
  </si>
  <si>
    <t>052302002989</t>
  </si>
  <si>
    <t>https://drive.google.com/open?id=1IAbQjuAffEszAb8Eq6f3ZB_8XQ0lzSLm, https://drive.google.com/open?id=1nQBw1Nlqul9w8tyDD1vbFQ09414_x-vb</t>
  </si>
  <si>
    <t>https://drive.google.com/open?id=1sWpUynrH4U-wXtg5V1Zvmji_kbAhB2E6</t>
  </si>
  <si>
    <t>THỜI GIAN TRỞ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</si>
</sst>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4" borderId="0" xfId="0" applyFont="1" applyFill="1" applyAlignment="1"/>
    <xf numFmtId="0" fontId="4" fillId="0" borderId="0" xfId="0" applyFont="1" applyAlignme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quotePrefix="1" applyFont="1" applyAlignment="1"/>
    <xf numFmtId="0" fontId="5" fillId="0" borderId="0" xfId="0" applyFont="1"/>
    <xf numFmtId="0" fontId="4" fillId="0" borderId="0" xfId="0" applyFont="1"/>
    <xf numFmtId="0" fontId="6" fillId="0" borderId="0" xfId="0" applyFont="1" applyAlignment="1"/>
    <xf numFmtId="0" fontId="4" fillId="3" borderId="0" xfId="0" applyFont="1" applyFill="1" applyAlignment="1">
      <alignment horizontal="center"/>
    </xf>
    <xf numFmtId="0" fontId="7" fillId="0" borderId="0" xfId="0" applyFont="1"/>
    <xf numFmtId="0" fontId="4" fillId="4" borderId="0" xfId="0" applyFont="1" applyFill="1" applyAlignment="1"/>
    <xf numFmtId="0" fontId="4" fillId="4" borderId="0" xfId="0" quotePrefix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9Y365_uPqqZyfgTJ_zyUevLyMV-Sf9Dp" TargetMode="External"/><Relationship Id="rId13" Type="http://schemas.openxmlformats.org/officeDocument/2006/relationships/hyperlink" Target="https://drive.google.com/open?id=19Y365_uPqqZyfgTJ_zyUevLyMV-Sf9Dp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drive.google.com/open?id=19Y365_uPqqZyfgTJ_zyUevLyMV-Sf9Dp" TargetMode="External"/><Relationship Id="rId7" Type="http://schemas.openxmlformats.org/officeDocument/2006/relationships/hyperlink" Target="https://drive.google.com/open?id=19Y365_uPqqZyfgTJ_zyUevLyMV-Sf9Dp" TargetMode="External"/><Relationship Id="rId12" Type="http://schemas.openxmlformats.org/officeDocument/2006/relationships/hyperlink" Target="https://drive.google.com/open?id=19Y365_uPqqZyfgTJ_zyUevLyMV-Sf9Dp" TargetMode="External"/><Relationship Id="rId17" Type="http://schemas.openxmlformats.org/officeDocument/2006/relationships/hyperlink" Target="https://drive.google.com/open?id=1sWpUynrH4U-wXtg5V1Zvmji_kbAhB2E6" TargetMode="External"/><Relationship Id="rId2" Type="http://schemas.openxmlformats.org/officeDocument/2006/relationships/hyperlink" Target="https://drive.google.com/open?id=107ntFE4D7jPTgUSZ8dyHonFeBn6j1a5z" TargetMode="External"/><Relationship Id="rId16" Type="http://schemas.openxmlformats.org/officeDocument/2006/relationships/hyperlink" Target="https://drive.google.com/open?id=19Y365_uPqqZyfgTJ_zyUevLyMV-Sf9Dp" TargetMode="External"/><Relationship Id="rId1" Type="http://schemas.openxmlformats.org/officeDocument/2006/relationships/hyperlink" Target="https://drive.google.com/open?id=1U2NTxudaytTqbuAf1ts0QGSH71WMGElH" TargetMode="External"/><Relationship Id="rId6" Type="http://schemas.openxmlformats.org/officeDocument/2006/relationships/hyperlink" Target="https://drive.google.com/open?id=1XzPTE5ry3QC5uPTFBKirDTKDIGtWR1XL" TargetMode="External"/><Relationship Id="rId11" Type="http://schemas.openxmlformats.org/officeDocument/2006/relationships/hyperlink" Target="https://drive.google.com/open?id=19Y365_uPqqZyfgTJ_zyUevLyMV-Sf9Dp" TargetMode="External"/><Relationship Id="rId5" Type="http://schemas.openxmlformats.org/officeDocument/2006/relationships/hyperlink" Target="https://drive.google.com/open?id=19Y365_uPqqZyfgTJ_zyUevLyMV-Sf9Dp" TargetMode="External"/><Relationship Id="rId15" Type="http://schemas.openxmlformats.org/officeDocument/2006/relationships/hyperlink" Target="https://drive.google.com/open?id=1TqxgJxHn_wfIaH4FP1hIAACUnEN8DUia" TargetMode="External"/><Relationship Id="rId10" Type="http://schemas.openxmlformats.org/officeDocument/2006/relationships/hyperlink" Target="https://drive.google.com/open?id=1Re2XhRgTEP7fvQ7LemOnB50BtVB_mKLm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drive.google.com/open?id=1sBoypk4S6HdzahS0DcQT7WO4XfaraiUm" TargetMode="External"/><Relationship Id="rId9" Type="http://schemas.openxmlformats.org/officeDocument/2006/relationships/hyperlink" Target="https://drive.google.com/open?id=181HKCE0U8_4lAMazgu5tZwvXNKArcdd5" TargetMode="External"/><Relationship Id="rId14" Type="http://schemas.openxmlformats.org/officeDocument/2006/relationships/hyperlink" Target="https://drive.google.com/open?id=1YXFV3hoBy6v1CdPpI1OPIk3Fw0rEa6I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2"/>
  <sheetViews>
    <sheetView tabSelected="1" topLeftCell="I1" workbookViewId="0">
      <selection activeCell="M1" sqref="M1"/>
    </sheetView>
  </sheetViews>
  <sheetFormatPr defaultColWidth="12.5703125" defaultRowHeight="15.75" customHeight="1" x14ac:dyDescent="0.2"/>
  <cols>
    <col min="28" max="28" width="31.28515625" customWidth="1"/>
  </cols>
  <sheetData>
    <row r="1" spans="1:36" ht="12.7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21</v>
      </c>
      <c r="I1" s="2" t="s">
        <v>22</v>
      </c>
      <c r="J1" s="2" t="s">
        <v>23</v>
      </c>
      <c r="K1" s="1" t="s">
        <v>19</v>
      </c>
      <c r="L1" s="1" t="s">
        <v>24</v>
      </c>
      <c r="M1" s="1" t="s">
        <v>262</v>
      </c>
      <c r="N1" s="1" t="s">
        <v>6</v>
      </c>
      <c r="O1" s="1" t="s">
        <v>25</v>
      </c>
      <c r="P1" s="1" t="s">
        <v>26</v>
      </c>
      <c r="Q1" s="1" t="s">
        <v>27</v>
      </c>
      <c r="R1" s="1" t="s">
        <v>10</v>
      </c>
      <c r="S1" s="1" t="s">
        <v>28</v>
      </c>
      <c r="T1" s="1" t="s">
        <v>29</v>
      </c>
      <c r="U1" s="1" t="s">
        <v>9</v>
      </c>
      <c r="V1" s="2" t="s">
        <v>30</v>
      </c>
      <c r="W1" s="2" t="s">
        <v>31</v>
      </c>
      <c r="X1" s="1" t="s">
        <v>20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2" t="s">
        <v>18</v>
      </c>
      <c r="AG1" s="1" t="s">
        <v>7</v>
      </c>
      <c r="AH1" s="3" t="s">
        <v>32</v>
      </c>
      <c r="AI1" s="3" t="s">
        <v>33</v>
      </c>
      <c r="AJ1" s="3" t="s">
        <v>34</v>
      </c>
    </row>
    <row r="2" spans="1:36" ht="15.75" customHeight="1" x14ac:dyDescent="0.4">
      <c r="A2" s="7" t="s">
        <v>42</v>
      </c>
      <c r="B2" s="7"/>
      <c r="C2" s="7" t="s">
        <v>43</v>
      </c>
      <c r="D2" s="7" t="s">
        <v>44</v>
      </c>
      <c r="E2" s="7" t="s">
        <v>35</v>
      </c>
      <c r="F2" s="8" t="s">
        <v>45</v>
      </c>
      <c r="G2" s="9">
        <v>2000</v>
      </c>
      <c r="H2" s="7" t="s">
        <v>46</v>
      </c>
      <c r="I2" s="10" t="s">
        <v>47</v>
      </c>
      <c r="J2" s="10" t="s">
        <v>48</v>
      </c>
      <c r="K2" s="7" t="s">
        <v>49</v>
      </c>
      <c r="L2" s="7" t="s">
        <v>50</v>
      </c>
      <c r="M2" s="7" t="s">
        <v>51</v>
      </c>
      <c r="N2" s="5" t="s">
        <v>37</v>
      </c>
      <c r="O2" s="7" t="s">
        <v>52</v>
      </c>
      <c r="P2" s="7" t="s">
        <v>53</v>
      </c>
      <c r="Q2" s="7" t="s">
        <v>53</v>
      </c>
      <c r="R2" s="4"/>
      <c r="S2" s="4" t="s">
        <v>54</v>
      </c>
      <c r="T2" s="4" t="s">
        <v>55</v>
      </c>
      <c r="U2" s="11" t="s">
        <v>56</v>
      </c>
      <c r="V2" s="12" t="s">
        <v>57</v>
      </c>
      <c r="W2" s="10" t="s">
        <v>58</v>
      </c>
      <c r="X2" s="13" t="s">
        <v>38</v>
      </c>
      <c r="Y2" s="4" t="str">
        <f ca="1">IFERROR(__xludf.DUMMYFUNCTION(" CONCAT( CONCAT(REGEXREPLACE(REGEXEXTRACT(Y26,""\d{2}h?\d{2}""), ""\D"","":""),"" "") , REGEXEXTRACT(Y26,""\d{1,2}/\d{1,2}/\d{2,4}""))"),"19:45 27/12/2022")</f>
        <v>19:45 27/12/2022</v>
      </c>
      <c r="Z2" s="6" t="str">
        <f ca="1">IFERROR(__xludf.DUMMYFUNCTION("REGEXREPLACE(REGEXEXTRACT(Y26,""\d{2}h?\d{2}""), ""\D"","":"")"),"19:45")</f>
        <v>19:45</v>
      </c>
      <c r="AA2" s="13" t="s">
        <v>59</v>
      </c>
      <c r="AB2" s="4" t="str">
        <f ca="1">IFERROR(__xludf.DUMMYFUNCTION(" CONCAT( CONCAT(REGEXREPLACE(REGEXEXTRACT(AB26,""\d{2}h?\d{2}""), ""\D"","":""),"" "") , REGEXEXTRACT(AB26,""\d{1,2}/\d{1,2}/\d{2,4}""))"),"18:00 01/01/2023")</f>
        <v>18:00 01/01/2023</v>
      </c>
      <c r="AC2" s="6" t="str">
        <f ca="1">IFERROR(__xludf.DUMMYFUNCTION("REGEXREPLACE(REGEXEXTRACT(AB26,""\d{2}h?\d{2}""), ""\D"","":"")"),"18:00")</f>
        <v>18:00</v>
      </c>
      <c r="AD2" s="13" t="s">
        <v>59</v>
      </c>
      <c r="AE2" s="5" t="s">
        <v>39</v>
      </c>
      <c r="AF2" s="14" t="s">
        <v>60</v>
      </c>
      <c r="AG2" s="7" t="s">
        <v>61</v>
      </c>
      <c r="AH2" s="15" t="s">
        <v>62</v>
      </c>
      <c r="AI2" s="4"/>
      <c r="AJ2" s="10" t="s">
        <v>63</v>
      </c>
    </row>
    <row r="3" spans="1:36" ht="15.75" customHeight="1" x14ac:dyDescent="0.4">
      <c r="A3" s="7" t="s">
        <v>42</v>
      </c>
      <c r="B3" s="7"/>
      <c r="C3" s="7" t="s">
        <v>64</v>
      </c>
      <c r="D3" s="7" t="s">
        <v>65</v>
      </c>
      <c r="E3" s="7" t="s">
        <v>36</v>
      </c>
      <c r="F3" s="8" t="s">
        <v>66</v>
      </c>
      <c r="G3" s="9">
        <v>1990</v>
      </c>
      <c r="H3" s="7" t="s">
        <v>67</v>
      </c>
      <c r="I3" s="10" t="s">
        <v>68</v>
      </c>
      <c r="J3" s="10" t="s">
        <v>69</v>
      </c>
      <c r="K3" s="7" t="s">
        <v>49</v>
      </c>
      <c r="L3" s="7" t="s">
        <v>50</v>
      </c>
      <c r="M3" s="7" t="s">
        <v>70</v>
      </c>
      <c r="N3" s="5" t="s">
        <v>37</v>
      </c>
      <c r="O3" s="7" t="s">
        <v>52</v>
      </c>
      <c r="P3" s="7" t="s">
        <v>71</v>
      </c>
      <c r="Q3" s="7" t="s">
        <v>71</v>
      </c>
      <c r="R3" s="4"/>
      <c r="S3" s="4" t="s">
        <v>72</v>
      </c>
      <c r="T3" s="4" t="s">
        <v>73</v>
      </c>
      <c r="U3" s="4">
        <v>290949226</v>
      </c>
      <c r="V3" s="13" t="s">
        <v>74</v>
      </c>
      <c r="W3" s="10" t="s">
        <v>75</v>
      </c>
      <c r="X3" s="13" t="s">
        <v>76</v>
      </c>
      <c r="Y3" s="4" t="str">
        <f ca="1">IFERROR(__xludf.DUMMYFUNCTION(" CONCAT( CONCAT(REGEXREPLACE(REGEXEXTRACT(Y27,""\d{2}h?\d{2}""), ""\D"","":""),"" "") , REGEXEXTRACT(Y27,""\d{1,2}/\d{1,2}/\d{2,4}""))"),"19:45 27/12/2022")</f>
        <v>19:45 27/12/2022</v>
      </c>
      <c r="Z3" s="6" t="str">
        <f ca="1">IFERROR(__xludf.DUMMYFUNCTION("REGEXREPLACE(REGEXEXTRACT(Y27,""\d{2}h?\d{2}""), ""\D"","":"")"),"19:45")</f>
        <v>19:45</v>
      </c>
      <c r="AA3" s="13" t="s">
        <v>77</v>
      </c>
      <c r="AB3" s="4" t="str">
        <f ca="1">IFERROR(__xludf.DUMMYFUNCTION(" CONCAT( CONCAT(REGEXREPLACE(REGEXEXTRACT(AB27,""\d{2}h?\d{2}""), ""\D"","":""),"" "") , REGEXEXTRACT(AB27,""\d{1,2}/\d{1,2}/\d{2,4}""))"),"18:00 30/12/2022")</f>
        <v>18:00 30/12/2022</v>
      </c>
      <c r="AC3" s="6" t="str">
        <f ca="1">IFERROR(__xludf.DUMMYFUNCTION("REGEXREPLACE(REGEXEXTRACT(AB27,""\d{2}h?\d{2}""), ""\D"","":"")"),"18:00")</f>
        <v>18:00</v>
      </c>
      <c r="AD3" s="13" t="s">
        <v>78</v>
      </c>
      <c r="AE3" s="5" t="s">
        <v>40</v>
      </c>
      <c r="AF3" s="14" t="s">
        <v>79</v>
      </c>
      <c r="AG3" s="7" t="s">
        <v>80</v>
      </c>
      <c r="AH3" s="15" t="s">
        <v>62</v>
      </c>
      <c r="AI3" s="4"/>
      <c r="AJ3" s="10"/>
    </row>
    <row r="4" spans="1:36" ht="15.75" customHeight="1" x14ac:dyDescent="0.4">
      <c r="A4" s="7" t="s">
        <v>81</v>
      </c>
      <c r="B4" s="7"/>
      <c r="C4" s="7" t="s">
        <v>82</v>
      </c>
      <c r="D4" s="7" t="s">
        <v>83</v>
      </c>
      <c r="E4" s="7" t="s">
        <v>36</v>
      </c>
      <c r="F4" s="8" t="s">
        <v>84</v>
      </c>
      <c r="G4" s="9">
        <v>1995</v>
      </c>
      <c r="H4" s="7" t="s">
        <v>85</v>
      </c>
      <c r="I4" s="10"/>
      <c r="J4" s="10"/>
      <c r="K4" s="7" t="s">
        <v>49</v>
      </c>
      <c r="L4" s="7" t="s">
        <v>50</v>
      </c>
      <c r="M4" s="7" t="s">
        <v>70</v>
      </c>
      <c r="N4" s="5" t="s">
        <v>37</v>
      </c>
      <c r="O4" s="7" t="s">
        <v>52</v>
      </c>
      <c r="P4" s="7" t="s">
        <v>86</v>
      </c>
      <c r="Q4" s="7" t="s">
        <v>87</v>
      </c>
      <c r="R4" s="4"/>
      <c r="S4" s="4" t="s">
        <v>88</v>
      </c>
      <c r="T4" s="4" t="s">
        <v>88</v>
      </c>
      <c r="U4" s="11" t="s">
        <v>89</v>
      </c>
      <c r="V4" s="16" t="s">
        <v>90</v>
      </c>
      <c r="W4" s="10" t="s">
        <v>58</v>
      </c>
      <c r="X4" s="13" t="s">
        <v>76</v>
      </c>
      <c r="Y4" s="4" t="str">
        <f ca="1">IFERROR(__xludf.DUMMYFUNCTION(" CONCAT( CONCAT(REGEXREPLACE(REGEXEXTRACT(Y28,""\d{2}h?\d{2}""), ""\D"","":""),"" "") , REGEXEXTRACT(Y28,""\d{1,2}/\d{1,2}/\d{2,4}""))"),"19:45 27/12/2022")</f>
        <v>19:45 27/12/2022</v>
      </c>
      <c r="Z4" s="6" t="str">
        <f ca="1">IFERROR(__xludf.DUMMYFUNCTION("REGEXREPLACE(REGEXEXTRACT(Y28,""\d{2}h?\d{2}""), ""\D"","":"")"),"19:45")</f>
        <v>19:45</v>
      </c>
      <c r="AA4" s="13" t="s">
        <v>91</v>
      </c>
      <c r="AB4" s="4" t="str">
        <f ca="1">IFERROR(__xludf.DUMMYFUNCTION(" CONCAT( CONCAT(REGEXREPLACE(REGEXEXTRACT(AB28,""\d{2}h?\d{2}""), ""\D"","":""),"" "") , REGEXEXTRACT(AB28,""\d{1,2}/\d{1,2}/\d{2,4}""))"),"18:00 30/12/2022")</f>
        <v>18:00 30/12/2022</v>
      </c>
      <c r="AC4" s="6" t="str">
        <f ca="1">IFERROR(__xludf.DUMMYFUNCTION("REGEXREPLACE(REGEXEXTRACT(AB28,""\d{2}h?\d{2}""), ""\D"","":"")"),"18:00")</f>
        <v>18:00</v>
      </c>
      <c r="AD4" s="13" t="s">
        <v>92</v>
      </c>
      <c r="AE4" s="5" t="s">
        <v>41</v>
      </c>
      <c r="AF4" s="14" t="s">
        <v>93</v>
      </c>
      <c r="AG4" s="7" t="s">
        <v>94</v>
      </c>
      <c r="AH4" s="15" t="s">
        <v>95</v>
      </c>
      <c r="AI4" s="4"/>
      <c r="AJ4" s="10"/>
    </row>
    <row r="5" spans="1:36" ht="15.75" customHeight="1" x14ac:dyDescent="0.4">
      <c r="A5" s="7" t="s">
        <v>81</v>
      </c>
      <c r="B5" s="7"/>
      <c r="C5" s="7" t="s">
        <v>96</v>
      </c>
      <c r="D5" s="7" t="s">
        <v>97</v>
      </c>
      <c r="E5" s="7" t="s">
        <v>36</v>
      </c>
      <c r="F5" s="8" t="s">
        <v>98</v>
      </c>
      <c r="G5" s="9">
        <v>1994</v>
      </c>
      <c r="H5" s="7" t="s">
        <v>99</v>
      </c>
      <c r="I5" s="10" t="s">
        <v>100</v>
      </c>
      <c r="J5" s="10" t="s">
        <v>101</v>
      </c>
      <c r="K5" s="7" t="s">
        <v>49</v>
      </c>
      <c r="L5" s="7" t="s">
        <v>102</v>
      </c>
      <c r="M5" s="7" t="s">
        <v>51</v>
      </c>
      <c r="N5" s="5" t="s">
        <v>37</v>
      </c>
      <c r="O5" s="7" t="s">
        <v>52</v>
      </c>
      <c r="P5" s="7" t="s">
        <v>103</v>
      </c>
      <c r="Q5" s="7" t="s">
        <v>103</v>
      </c>
      <c r="R5" s="4"/>
      <c r="S5" s="4" t="s">
        <v>104</v>
      </c>
      <c r="T5" s="4" t="s">
        <v>105</v>
      </c>
      <c r="U5" s="4">
        <v>241336391</v>
      </c>
      <c r="V5" s="13" t="s">
        <v>106</v>
      </c>
      <c r="W5" s="10" t="s">
        <v>75</v>
      </c>
      <c r="X5" s="13" t="s">
        <v>107</v>
      </c>
      <c r="Y5" s="4" t="str">
        <f ca="1">IFERROR(__xludf.DUMMYFUNCTION(" CONCAT( CONCAT(REGEXREPLACE(REGEXEXTRACT(Y29,""\d{2}h?\d{2}""), ""\D"","":""),"" "") , REGEXEXTRACT(Y29,""\d{1,2}/\d{1,2}/\d{2,4}""))"),"19:45 26/12/2022")</f>
        <v>19:45 26/12/2022</v>
      </c>
      <c r="Z5" s="6" t="str">
        <f ca="1">IFERROR(__xludf.DUMMYFUNCTION("REGEXREPLACE(REGEXEXTRACT(Y29,""\d{2}h?\d{2}""), ""\D"","":"")"),"19:45")</f>
        <v>19:45</v>
      </c>
      <c r="AA5" s="13" t="s">
        <v>108</v>
      </c>
      <c r="AB5" s="4" t="str">
        <f ca="1">IFERROR(__xludf.DUMMYFUNCTION(" CONCAT( CONCAT(REGEXREPLACE(REGEXEXTRACT(AB29,""\d{2}h?\d{2}""), ""\D"","":""),"" "") , REGEXEXTRACT(AB29,""\d{1,2}/\d{1,2}/\d{2,4}""))"),"18:00 01/01/2023")</f>
        <v>18:00 01/01/2023</v>
      </c>
      <c r="AC5" s="6" t="str">
        <f ca="1">IFERROR(__xludf.DUMMYFUNCTION("REGEXREPLACE(REGEXEXTRACT(AB29,""\d{2}h?\d{2}""), ""\D"","":"")"),"18:00")</f>
        <v>18:00</v>
      </c>
      <c r="AD5" s="13" t="s">
        <v>109</v>
      </c>
      <c r="AE5" s="5" t="s">
        <v>39</v>
      </c>
      <c r="AF5" s="14" t="s">
        <v>79</v>
      </c>
      <c r="AG5" s="7" t="s">
        <v>61</v>
      </c>
      <c r="AH5" s="15" t="s">
        <v>110</v>
      </c>
      <c r="AI5" s="4"/>
      <c r="AJ5" s="10"/>
    </row>
    <row r="6" spans="1:36" ht="15.75" customHeight="1" x14ac:dyDescent="0.4">
      <c r="A6" s="7" t="s">
        <v>111</v>
      </c>
      <c r="B6" s="7"/>
      <c r="C6" s="7" t="s">
        <v>112</v>
      </c>
      <c r="D6" s="7" t="s">
        <v>113</v>
      </c>
      <c r="E6" s="7" t="s">
        <v>35</v>
      </c>
      <c r="F6" s="8" t="s">
        <v>114</v>
      </c>
      <c r="G6" s="9">
        <v>1988</v>
      </c>
      <c r="H6" s="7" t="s">
        <v>115</v>
      </c>
      <c r="I6" s="10"/>
      <c r="J6" s="10"/>
      <c r="K6" s="7" t="s">
        <v>49</v>
      </c>
      <c r="L6" s="7" t="s">
        <v>50</v>
      </c>
      <c r="M6" s="7" t="s">
        <v>70</v>
      </c>
      <c r="N6" s="5" t="s">
        <v>37</v>
      </c>
      <c r="O6" s="7" t="s">
        <v>52</v>
      </c>
      <c r="P6" s="7" t="s">
        <v>116</v>
      </c>
      <c r="Q6" s="7" t="s">
        <v>87</v>
      </c>
      <c r="R6" s="4"/>
      <c r="S6" s="4" t="s">
        <v>117</v>
      </c>
      <c r="T6" s="4" t="s">
        <v>118</v>
      </c>
      <c r="U6" s="4">
        <v>385426192</v>
      </c>
      <c r="V6" s="13" t="s">
        <v>119</v>
      </c>
      <c r="W6" s="10" t="s">
        <v>58</v>
      </c>
      <c r="X6" s="13" t="s">
        <v>120</v>
      </c>
      <c r="Y6" s="4" t="str">
        <f ca="1">IFERROR(__xludf.DUMMYFUNCTION(" CONCAT( CONCAT(REGEXREPLACE(REGEXEXTRACT(Y30,""\d{2}h?\d{2}""), ""\D"","":""),"" "") , REGEXEXTRACT(Y30,""\d{1,2}/\d{1,2}/\d{2,4}""))"),"19:45 27/12/2022")</f>
        <v>19:45 27/12/2022</v>
      </c>
      <c r="Z6" s="6" t="str">
        <f ca="1">IFERROR(__xludf.DUMMYFUNCTION("REGEXREPLACE(REGEXEXTRACT(Y30,""\d{2}h?\d{2}""), ""\D"","":"")"),"19:45")</f>
        <v>19:45</v>
      </c>
      <c r="AA6" s="13" t="s">
        <v>121</v>
      </c>
      <c r="AB6" s="4" t="str">
        <f ca="1">IFERROR(__xludf.DUMMYFUNCTION(" CONCAT( CONCAT(REGEXREPLACE(REGEXEXTRACT(AB30,""\d{2}h?\d{2}""), ""\D"","":""),"" "") , REGEXEXTRACT(AB30,""\d{1,2}/\d{1,2}/\d{2,4}""))"),"18:00 30/12/2022")</f>
        <v>18:00 30/12/2022</v>
      </c>
      <c r="AC6" s="6" t="str">
        <f ca="1">IFERROR(__xludf.DUMMYFUNCTION("REGEXREPLACE(REGEXEXTRACT(AB30,""\d{2}h?\d{2}""), ""\D"","":"")"),"18:00")</f>
        <v>18:00</v>
      </c>
      <c r="AD6" s="13" t="s">
        <v>122</v>
      </c>
      <c r="AE6" s="5" t="s">
        <v>40</v>
      </c>
      <c r="AF6" s="14" t="s">
        <v>123</v>
      </c>
      <c r="AG6" s="7" t="s">
        <v>80</v>
      </c>
      <c r="AH6" s="15" t="s">
        <v>124</v>
      </c>
      <c r="AI6" s="4"/>
      <c r="AJ6" s="10" t="s">
        <v>125</v>
      </c>
    </row>
    <row r="7" spans="1:36" ht="15.75" customHeight="1" x14ac:dyDescent="0.4">
      <c r="A7" s="17" t="s">
        <v>81</v>
      </c>
      <c r="B7" s="17"/>
      <c r="C7" s="17" t="s">
        <v>126</v>
      </c>
      <c r="D7" s="17" t="s">
        <v>127</v>
      </c>
      <c r="E7" s="17" t="s">
        <v>35</v>
      </c>
      <c r="F7" s="18" t="s">
        <v>128</v>
      </c>
      <c r="G7" s="19">
        <v>1994</v>
      </c>
      <c r="H7" s="17" t="s">
        <v>129</v>
      </c>
      <c r="I7" s="10" t="s">
        <v>130</v>
      </c>
      <c r="J7" s="10" t="s">
        <v>131</v>
      </c>
      <c r="K7" s="17" t="s">
        <v>132</v>
      </c>
      <c r="L7" s="7" t="s">
        <v>133</v>
      </c>
      <c r="M7" s="7" t="s">
        <v>51</v>
      </c>
      <c r="N7" s="5" t="s">
        <v>37</v>
      </c>
      <c r="O7" s="17" t="s">
        <v>52</v>
      </c>
      <c r="P7" s="17" t="s">
        <v>116</v>
      </c>
      <c r="Q7" s="17" t="s">
        <v>134</v>
      </c>
      <c r="R7" s="4"/>
      <c r="S7" s="4" t="s">
        <v>135</v>
      </c>
      <c r="T7" s="4" t="s">
        <v>135</v>
      </c>
      <c r="U7" s="11" t="s">
        <v>136</v>
      </c>
      <c r="V7" s="16" t="s">
        <v>137</v>
      </c>
      <c r="W7" s="10" t="s">
        <v>58</v>
      </c>
      <c r="X7" s="13" t="s">
        <v>76</v>
      </c>
      <c r="Y7" s="4" t="str">
        <f ca="1">IFERROR(__xludf.DUMMYFUNCTION(" CONCAT( CONCAT(REGEXREPLACE(REGEXEXTRACT(Y31,""\d{2}h?\d{2}""), ""\D"","":""),"" "") , REGEXEXTRACT(Y31,""\d{1,2}/\d{1,2}/\d{2,4}""))"),"#N/A")</f>
        <v>#N/A</v>
      </c>
      <c r="Z7" s="6" t="str">
        <f ca="1">IFERROR(__xludf.DUMMYFUNCTION("REGEXREPLACE(REGEXEXTRACT(Y31,""\d{2}h?\d{2}""), ""\D"","":"")"),"#N/A")</f>
        <v>#N/A</v>
      </c>
      <c r="AA7" s="13" t="s">
        <v>138</v>
      </c>
      <c r="AB7" s="4" t="str">
        <f ca="1">IFERROR(__xludf.DUMMYFUNCTION(" CONCAT( CONCAT(REGEXREPLACE(REGEXEXTRACT(AB31,""\d{2}h?\d{2}""), ""\D"","":""),"" "") , REGEXEXTRACT(AB31,""\d{1,2}/\d{1,2}/\d{2,4}""))"),"18:00 01/01/2023")</f>
        <v>18:00 01/01/2023</v>
      </c>
      <c r="AC7" s="6" t="str">
        <f ca="1">IFERROR(__xludf.DUMMYFUNCTION("REGEXREPLACE(REGEXEXTRACT(AB31,""\d{2}h?\d{2}""), ""\D"","":"")"),"18:00")</f>
        <v>18:00</v>
      </c>
      <c r="AD7" s="13" t="s">
        <v>139</v>
      </c>
      <c r="AE7" s="5" t="s">
        <v>41</v>
      </c>
      <c r="AF7" s="14" t="s">
        <v>79</v>
      </c>
      <c r="AG7" s="7" t="s">
        <v>140</v>
      </c>
      <c r="AH7" s="15" t="s">
        <v>141</v>
      </c>
      <c r="AI7" s="4"/>
      <c r="AJ7" s="10"/>
    </row>
    <row r="8" spans="1:36" ht="15.75" customHeight="1" x14ac:dyDescent="0.4">
      <c r="A8" s="7" t="s">
        <v>81</v>
      </c>
      <c r="B8" s="7"/>
      <c r="C8" s="7" t="s">
        <v>142</v>
      </c>
      <c r="D8" s="7" t="s">
        <v>143</v>
      </c>
      <c r="E8" s="7" t="s">
        <v>36</v>
      </c>
      <c r="F8" s="8" t="s">
        <v>144</v>
      </c>
      <c r="G8" s="9">
        <v>1995</v>
      </c>
      <c r="H8" s="7" t="s">
        <v>145</v>
      </c>
      <c r="I8" s="10"/>
      <c r="J8" s="10"/>
      <c r="K8" s="7" t="s">
        <v>146</v>
      </c>
      <c r="L8" s="7" t="s">
        <v>50</v>
      </c>
      <c r="M8" s="7" t="s">
        <v>70</v>
      </c>
      <c r="N8" s="5" t="s">
        <v>37</v>
      </c>
      <c r="O8" s="7" t="s">
        <v>52</v>
      </c>
      <c r="P8" s="7" t="s">
        <v>116</v>
      </c>
      <c r="Q8" s="7" t="s">
        <v>116</v>
      </c>
      <c r="R8" s="4"/>
      <c r="S8" s="4" t="s">
        <v>147</v>
      </c>
      <c r="T8" s="4" t="s">
        <v>148</v>
      </c>
      <c r="U8" s="4">
        <v>261450180</v>
      </c>
      <c r="V8" s="13" t="s">
        <v>149</v>
      </c>
      <c r="W8" s="10" t="s">
        <v>58</v>
      </c>
      <c r="X8" s="13" t="s">
        <v>107</v>
      </c>
      <c r="Y8" s="4" t="str">
        <f ca="1">IFERROR(__xludf.DUMMYFUNCTION(" CONCAT( CONCAT(REGEXREPLACE(REGEXEXTRACT(Y32,""\d{2}h?\d{2}""), ""\D"","":""),"" "") , REGEXEXTRACT(Y32,""\d{1,2}/\d{1,2}/\d{2,4}""))"),"19:45 27/12/2022")</f>
        <v>19:45 27/12/2022</v>
      </c>
      <c r="Z8" s="6" t="str">
        <f ca="1">IFERROR(__xludf.DUMMYFUNCTION("REGEXREPLACE(REGEXEXTRACT(Y32,""\d{2}h?\d{2}""), ""\D"","":"")"),"19:45")</f>
        <v>19:45</v>
      </c>
      <c r="AA8" s="13" t="s">
        <v>92</v>
      </c>
      <c r="AB8" s="4" t="str">
        <f ca="1">IFERROR(__xludf.DUMMYFUNCTION(" CONCAT( CONCAT(REGEXREPLACE(REGEXEXTRACT(AB32,""\d{2}h?\d{2}""), ""\D"","":""),"" "") , REGEXEXTRACT(AB32,""\d{1,2}/\d{1,2}/\d{2,4}""))"),"18:00 30/12/2022")</f>
        <v>18:00 30/12/2022</v>
      </c>
      <c r="AC8" s="6" t="str">
        <f ca="1">IFERROR(__xludf.DUMMYFUNCTION("REGEXREPLACE(REGEXEXTRACT(AB32,""\d{2}h?\d{2}""), ""\D"","":"")"),"18:00")</f>
        <v>18:00</v>
      </c>
      <c r="AD8" s="13" t="s">
        <v>92</v>
      </c>
      <c r="AE8" s="5" t="s">
        <v>39</v>
      </c>
      <c r="AF8" s="14" t="s">
        <v>93</v>
      </c>
      <c r="AG8" s="7" t="s">
        <v>80</v>
      </c>
      <c r="AH8" s="15" t="s">
        <v>124</v>
      </c>
      <c r="AI8" s="4"/>
      <c r="AJ8" s="10"/>
    </row>
    <row r="9" spans="1:36" ht="15.75" customHeight="1" x14ac:dyDescent="0.4">
      <c r="A9" s="7" t="s">
        <v>42</v>
      </c>
      <c r="B9" s="7"/>
      <c r="C9" s="7" t="s">
        <v>150</v>
      </c>
      <c r="D9" s="7" t="s">
        <v>151</v>
      </c>
      <c r="E9" s="7" t="s">
        <v>36</v>
      </c>
      <c r="F9" s="8" t="s">
        <v>152</v>
      </c>
      <c r="G9" s="9">
        <v>1996</v>
      </c>
      <c r="H9" s="7" t="s">
        <v>153</v>
      </c>
      <c r="I9" s="10"/>
      <c r="J9" s="10"/>
      <c r="K9" s="7" t="s">
        <v>146</v>
      </c>
      <c r="L9" s="7" t="s">
        <v>50</v>
      </c>
      <c r="M9" s="7" t="s">
        <v>70</v>
      </c>
      <c r="N9" s="5" t="s">
        <v>37</v>
      </c>
      <c r="O9" s="7" t="s">
        <v>52</v>
      </c>
      <c r="P9" s="7" t="s">
        <v>134</v>
      </c>
      <c r="Q9" s="7" t="s">
        <v>87</v>
      </c>
      <c r="R9" s="4"/>
      <c r="S9" s="4" t="s">
        <v>154</v>
      </c>
      <c r="T9" s="4" t="s">
        <v>155</v>
      </c>
      <c r="U9" s="11" t="s">
        <v>156</v>
      </c>
      <c r="V9" s="13" t="s">
        <v>157</v>
      </c>
      <c r="W9" s="10" t="s">
        <v>58</v>
      </c>
      <c r="X9" s="13" t="s">
        <v>38</v>
      </c>
      <c r="Y9" s="4" t="str">
        <f ca="1">IFERROR(__xludf.DUMMYFUNCTION(" CONCAT( CONCAT(REGEXREPLACE(REGEXEXTRACT(Y33,""\d{2}h?\d{2}""), ""\D"","":""),"" "") , REGEXEXTRACT(Y33,""\d{1,2}/\d{1,2}/\d{2,4}""))"),"19:45 27/12/2022")</f>
        <v>19:45 27/12/2022</v>
      </c>
      <c r="Z9" s="6" t="str">
        <f ca="1">IFERROR(__xludf.DUMMYFUNCTION("REGEXREPLACE(REGEXEXTRACT(Y33,""\d{2}h?\d{2}""), ""\D"","":"")"),"19:45")</f>
        <v>19:45</v>
      </c>
      <c r="AA9" s="13" t="s">
        <v>158</v>
      </c>
      <c r="AB9" s="4" t="str">
        <f ca="1">IFERROR(__xludf.DUMMYFUNCTION(" CONCAT( CONCAT(REGEXREPLACE(REGEXEXTRACT(AB33,""\d{2}h?\d{2}""), ""\D"","":""),"" "") , REGEXEXTRACT(AB33,""\d{1,2}/\d{1,2}/\d{2,4}""))"),"18:00 30/12/2022")</f>
        <v>18:00 30/12/2022</v>
      </c>
      <c r="AC9" s="6" t="str">
        <f ca="1">IFERROR(__xludf.DUMMYFUNCTION("REGEXREPLACE(REGEXEXTRACT(AB33,""\d{2}h?\d{2}""), ""\D"","":"")"),"18:00")</f>
        <v>18:00</v>
      </c>
      <c r="AD9" s="13" t="s">
        <v>159</v>
      </c>
      <c r="AE9" s="5" t="s">
        <v>40</v>
      </c>
      <c r="AF9" s="14" t="s">
        <v>79</v>
      </c>
      <c r="AG9" s="7" t="s">
        <v>140</v>
      </c>
      <c r="AH9" s="15" t="s">
        <v>62</v>
      </c>
      <c r="AI9" s="4"/>
      <c r="AJ9" s="10" t="s">
        <v>160</v>
      </c>
    </row>
    <row r="10" spans="1:36" ht="15.75" customHeight="1" x14ac:dyDescent="0.4">
      <c r="A10" s="7" t="s">
        <v>111</v>
      </c>
      <c r="B10" s="7"/>
      <c r="C10" s="7" t="s">
        <v>161</v>
      </c>
      <c r="D10" s="7" t="s">
        <v>162</v>
      </c>
      <c r="E10" s="7" t="s">
        <v>35</v>
      </c>
      <c r="F10" s="8" t="s">
        <v>163</v>
      </c>
      <c r="G10" s="9">
        <v>2002</v>
      </c>
      <c r="H10" s="7" t="s">
        <v>164</v>
      </c>
      <c r="I10" s="10"/>
      <c r="J10" s="10"/>
      <c r="K10" s="7" t="s">
        <v>132</v>
      </c>
      <c r="L10" s="7" t="s">
        <v>133</v>
      </c>
      <c r="M10" s="7" t="s">
        <v>70</v>
      </c>
      <c r="N10" s="5" t="s">
        <v>37</v>
      </c>
      <c r="O10" s="7" t="s">
        <v>52</v>
      </c>
      <c r="P10" s="7" t="s">
        <v>116</v>
      </c>
      <c r="Q10" s="7" t="s">
        <v>116</v>
      </c>
      <c r="R10" s="4"/>
      <c r="S10" s="4" t="s">
        <v>165</v>
      </c>
      <c r="T10" s="4" t="s">
        <v>166</v>
      </c>
      <c r="U10" s="4">
        <v>184433792</v>
      </c>
      <c r="V10" s="16" t="s">
        <v>167</v>
      </c>
      <c r="W10" s="10" t="s">
        <v>75</v>
      </c>
      <c r="X10" s="13" t="s">
        <v>38</v>
      </c>
      <c r="Y10" s="4" t="str">
        <f ca="1">IFERROR(__xludf.DUMMYFUNCTION(" CONCAT( CONCAT(REGEXREPLACE(REGEXEXTRACT(Y34,""\d{2}h?\d{2}""), ""\D"","":""),"" "") , REGEXEXTRACT(Y34,""\d{1,2}/\d{1,2}/\d{2,4}""))"),"#N/A")</f>
        <v>#N/A</v>
      </c>
      <c r="Z10" s="6" t="str">
        <f ca="1">IFERROR(__xludf.DUMMYFUNCTION("REGEXREPLACE(REGEXEXTRACT(Y34,""\d{2}h?\d{2}""), ""\D"","":"")"),"#N/A")</f>
        <v>#N/A</v>
      </c>
      <c r="AA10" s="13" t="s">
        <v>168</v>
      </c>
      <c r="AB10" s="4" t="str">
        <f ca="1">IFERROR(__xludf.DUMMYFUNCTION(" CONCAT( CONCAT(REGEXREPLACE(REGEXEXTRACT(AB34,""\d{2}h?\d{2}""), ""\D"","":""),"" "") , REGEXEXTRACT(AB34,""\d{1,2}/\d{1,2}/\d{2,4}""))"),"18:00 30/12/2022")</f>
        <v>18:00 30/12/2022</v>
      </c>
      <c r="AC10" s="6" t="str">
        <f ca="1">IFERROR(__xludf.DUMMYFUNCTION("REGEXREPLACE(REGEXEXTRACT(AB34,""\d{2}h?\d{2}""), ""\D"","":"")"),"18:00")</f>
        <v>18:00</v>
      </c>
      <c r="AD10" s="13" t="s">
        <v>168</v>
      </c>
      <c r="AE10" s="5" t="s">
        <v>41</v>
      </c>
      <c r="AF10" s="14" t="s">
        <v>169</v>
      </c>
      <c r="AG10" s="7" t="s">
        <v>61</v>
      </c>
      <c r="AH10" s="15" t="s">
        <v>124</v>
      </c>
      <c r="AI10" s="4"/>
      <c r="AJ10" s="10" t="s">
        <v>170</v>
      </c>
    </row>
    <row r="11" spans="1:36" ht="15.75" customHeight="1" x14ac:dyDescent="0.4">
      <c r="A11" s="7" t="s">
        <v>81</v>
      </c>
      <c r="B11" s="7"/>
      <c r="C11" s="7" t="s">
        <v>171</v>
      </c>
      <c r="D11" s="7" t="s">
        <v>172</v>
      </c>
      <c r="E11" s="7" t="s">
        <v>35</v>
      </c>
      <c r="F11" s="8" t="s">
        <v>173</v>
      </c>
      <c r="G11" s="9">
        <v>1994</v>
      </c>
      <c r="H11" s="7" t="s">
        <v>174</v>
      </c>
      <c r="I11" s="10"/>
      <c r="J11" s="10"/>
      <c r="K11" s="7" t="s">
        <v>146</v>
      </c>
      <c r="L11" s="7" t="s">
        <v>50</v>
      </c>
      <c r="M11" s="7" t="s">
        <v>70</v>
      </c>
      <c r="N11" s="5" t="s">
        <v>37</v>
      </c>
      <c r="O11" s="7" t="s">
        <v>52</v>
      </c>
      <c r="P11" s="7" t="s">
        <v>103</v>
      </c>
      <c r="Q11" s="7" t="s">
        <v>103</v>
      </c>
      <c r="R11" s="4"/>
      <c r="S11" s="4" t="s">
        <v>175</v>
      </c>
      <c r="T11" s="4" t="s">
        <v>176</v>
      </c>
      <c r="U11" s="4">
        <v>230897030</v>
      </c>
      <c r="V11" s="16" t="s">
        <v>177</v>
      </c>
      <c r="W11" s="10" t="s">
        <v>75</v>
      </c>
      <c r="X11" s="13" t="s">
        <v>107</v>
      </c>
      <c r="Y11" s="4" t="str">
        <f ca="1">IFERROR(__xludf.DUMMYFUNCTION(" CONCAT( CONCAT(REGEXREPLACE(REGEXEXTRACT(Y35,""\d{2}h?\d{2}""), ""\D"","":""),"" "") , REGEXEXTRACT(Y35,""\d{1,2}/\d{1,2}/\d{2,4}""))"),"19:45 27/12/2022")</f>
        <v>19:45 27/12/2022</v>
      </c>
      <c r="Z11" s="6" t="str">
        <f ca="1">IFERROR(__xludf.DUMMYFUNCTION("REGEXREPLACE(REGEXEXTRACT(Y35,""\d{2}h?\d{2}""), ""\D"","":"")"),"19:45")</f>
        <v>19:45</v>
      </c>
      <c r="AA11" s="13" t="s">
        <v>178</v>
      </c>
      <c r="AB11" s="4" t="str">
        <f ca="1">IFERROR(__xludf.DUMMYFUNCTION(" CONCAT( CONCAT(REGEXREPLACE(REGEXEXTRACT(AB35,""\d{2}h?\d{2}""), ""\D"","":""),"" "") , REGEXEXTRACT(AB35,""\d{1,2}/\d{1,2}/\d{2,4}""))"),"18:00 30/12/2022")</f>
        <v>18:00 30/12/2022</v>
      </c>
      <c r="AC11" s="6" t="str">
        <f ca="1">IFERROR(__xludf.DUMMYFUNCTION("REGEXREPLACE(REGEXEXTRACT(AB35,""\d{2}h?\d{2}""), ""\D"","":"")"),"18:00")</f>
        <v>18:00</v>
      </c>
      <c r="AD11" s="13" t="s">
        <v>178</v>
      </c>
      <c r="AE11" s="5" t="s">
        <v>39</v>
      </c>
      <c r="AF11" s="14" t="s">
        <v>79</v>
      </c>
      <c r="AG11" s="7" t="s">
        <v>61</v>
      </c>
      <c r="AH11" s="15" t="s">
        <v>110</v>
      </c>
      <c r="AI11" s="4"/>
      <c r="AJ11" s="10"/>
    </row>
    <row r="12" spans="1:36" ht="15.75" customHeight="1" x14ac:dyDescent="0.4">
      <c r="A12" s="7" t="s">
        <v>81</v>
      </c>
      <c r="B12" s="7"/>
      <c r="C12" s="7" t="s">
        <v>179</v>
      </c>
      <c r="D12" s="7" t="s">
        <v>180</v>
      </c>
      <c r="E12" s="7" t="s">
        <v>35</v>
      </c>
      <c r="F12" s="8" t="s">
        <v>181</v>
      </c>
      <c r="G12" s="9">
        <v>1996</v>
      </c>
      <c r="H12" s="7" t="s">
        <v>182</v>
      </c>
      <c r="I12" s="10"/>
      <c r="J12" s="10"/>
      <c r="K12" s="7" t="s">
        <v>146</v>
      </c>
      <c r="L12" s="7" t="s">
        <v>50</v>
      </c>
      <c r="M12" s="7" t="s">
        <v>51</v>
      </c>
      <c r="N12" s="5" t="s">
        <v>37</v>
      </c>
      <c r="O12" s="7" t="s">
        <v>52</v>
      </c>
      <c r="P12" s="7" t="s">
        <v>183</v>
      </c>
      <c r="Q12" s="7" t="s">
        <v>183</v>
      </c>
      <c r="R12" s="4"/>
      <c r="S12" s="4" t="s">
        <v>184</v>
      </c>
      <c r="T12" s="4" t="s">
        <v>185</v>
      </c>
      <c r="U12" s="4">
        <v>312269935</v>
      </c>
      <c r="V12" s="13" t="s">
        <v>186</v>
      </c>
      <c r="W12" s="10" t="s">
        <v>75</v>
      </c>
      <c r="X12" s="13" t="s">
        <v>76</v>
      </c>
      <c r="Y12" s="4" t="str">
        <f ca="1">IFERROR(__xludf.DUMMYFUNCTION(" CONCAT( CONCAT(REGEXREPLACE(REGEXEXTRACT(Y36,""\d{2}h?\d{2}""), ""\D"","":""),"" "") , REGEXEXTRACT(Y36,""\d{1,2}/\d{1,2}/\d{2,4}""))"),"19:45 27/12/2022")</f>
        <v>19:45 27/12/2022</v>
      </c>
      <c r="Z12" s="6" t="str">
        <f ca="1">IFERROR(__xludf.DUMMYFUNCTION("REGEXREPLACE(REGEXEXTRACT(Y36,""\d{2}h?\d{2}""), ""\D"","":"")"),"19:45")</f>
        <v>19:45</v>
      </c>
      <c r="AA12" s="13" t="s">
        <v>187</v>
      </c>
      <c r="AB12" s="4" t="str">
        <f ca="1">IFERROR(__xludf.DUMMYFUNCTION(" CONCAT( CONCAT(REGEXREPLACE(REGEXEXTRACT(AB36,""\d{2}h?\d{2}""), ""\D"","":""),"" "") , REGEXEXTRACT(AB36,""\d{1,2}/\d{1,2}/\d{2,4}""))"),"18:00 01/01/2023")</f>
        <v>18:00 01/01/2023</v>
      </c>
      <c r="AC12" s="6" t="str">
        <f ca="1">IFERROR(__xludf.DUMMYFUNCTION("REGEXREPLACE(REGEXEXTRACT(AB36,""\d{2}h?\d{2}""), ""\D"","":"")"),"18:00")</f>
        <v>18:00</v>
      </c>
      <c r="AD12" s="13" t="s">
        <v>188</v>
      </c>
      <c r="AE12" s="5" t="s">
        <v>40</v>
      </c>
      <c r="AF12" s="14" t="s">
        <v>189</v>
      </c>
      <c r="AG12" s="7" t="s">
        <v>61</v>
      </c>
      <c r="AH12" s="15" t="s">
        <v>190</v>
      </c>
      <c r="AI12" s="4"/>
      <c r="AJ12" s="10"/>
    </row>
    <row r="13" spans="1:36" ht="15.75" customHeight="1" x14ac:dyDescent="0.4">
      <c r="A13" s="7" t="s">
        <v>191</v>
      </c>
      <c r="B13" s="7"/>
      <c r="C13" s="7" t="s">
        <v>192</v>
      </c>
      <c r="D13" s="7" t="s">
        <v>193</v>
      </c>
      <c r="E13" s="7" t="s">
        <v>36</v>
      </c>
      <c r="F13" s="8" t="s">
        <v>194</v>
      </c>
      <c r="G13" s="9">
        <v>1999</v>
      </c>
      <c r="H13" s="7" t="s">
        <v>195</v>
      </c>
      <c r="I13" s="10" t="s">
        <v>196</v>
      </c>
      <c r="J13" s="10" t="s">
        <v>197</v>
      </c>
      <c r="K13" s="7" t="s">
        <v>198</v>
      </c>
      <c r="L13" s="7" t="s">
        <v>199</v>
      </c>
      <c r="M13" s="20">
        <v>44927</v>
      </c>
      <c r="N13" s="5" t="s">
        <v>37</v>
      </c>
      <c r="O13" s="7" t="s">
        <v>52</v>
      </c>
      <c r="P13" s="7" t="s">
        <v>103</v>
      </c>
      <c r="Q13" s="7" t="s">
        <v>87</v>
      </c>
      <c r="R13" s="4"/>
      <c r="S13" s="4" t="s">
        <v>200</v>
      </c>
      <c r="T13" s="4" t="s">
        <v>201</v>
      </c>
      <c r="U13" s="11" t="s">
        <v>202</v>
      </c>
      <c r="V13" s="13" t="s">
        <v>203</v>
      </c>
      <c r="W13" s="10" t="s">
        <v>75</v>
      </c>
      <c r="X13" s="13" t="s">
        <v>38</v>
      </c>
      <c r="Y13" s="4" t="str">
        <f ca="1">IFERROR(__xludf.DUMMYFUNCTION(" CONCAT( CONCAT(REGEXREPLACE(REGEXEXTRACT(Y37,""\d{2}h?\d{2}""), ""\D"","":""),"" "") , REGEXEXTRACT(Y37,""\d{1,2}/\d{1,2}/\d{2,4}""))"),"#N/A")</f>
        <v>#N/A</v>
      </c>
      <c r="Z13" s="6" t="str">
        <f ca="1">IFERROR(__xludf.DUMMYFUNCTION("REGEXREPLACE(REGEXEXTRACT(Y37,""\d{2}h?\d{2}""), ""\D"","":"")"),"#N/A")</f>
        <v>#N/A</v>
      </c>
      <c r="AA13" s="13" t="s">
        <v>92</v>
      </c>
      <c r="AB13" s="4" t="str">
        <f ca="1">IFERROR(__xludf.DUMMYFUNCTION(" CONCAT( CONCAT(REGEXREPLACE(REGEXEXTRACT(AB37,""\d{2}h?\d{2}""), ""\D"","":""),"" "") , REGEXEXTRACT(AB37,""\d{1,2}/\d{1,2}/\d{2,4}""))"),"18:00 30/12/2022")</f>
        <v>18:00 30/12/2022</v>
      </c>
      <c r="AC13" s="6" t="str">
        <f ca="1">IFERROR(__xludf.DUMMYFUNCTION("REGEXREPLACE(REGEXEXTRACT(AB37,""\d{2}h?\d{2}""), ""\D"","":"")"),"18:00")</f>
        <v>18:00</v>
      </c>
      <c r="AD13" s="13" t="s">
        <v>204</v>
      </c>
      <c r="AE13" s="5" t="s">
        <v>41</v>
      </c>
      <c r="AF13" s="14" t="s">
        <v>79</v>
      </c>
      <c r="AG13" s="7" t="s">
        <v>140</v>
      </c>
      <c r="AH13" s="15" t="s">
        <v>110</v>
      </c>
      <c r="AI13" s="4"/>
      <c r="AJ13" s="10"/>
    </row>
    <row r="14" spans="1:36" ht="15.75" customHeight="1" x14ac:dyDescent="0.4">
      <c r="A14" s="7" t="s">
        <v>81</v>
      </c>
      <c r="B14" s="7"/>
      <c r="C14" s="7" t="s">
        <v>205</v>
      </c>
      <c r="D14" s="7" t="s">
        <v>206</v>
      </c>
      <c r="E14" s="7" t="s">
        <v>36</v>
      </c>
      <c r="F14" s="8" t="s">
        <v>207</v>
      </c>
      <c r="G14" s="9">
        <v>1993</v>
      </c>
      <c r="H14" s="7" t="s">
        <v>208</v>
      </c>
      <c r="I14" s="10" t="s">
        <v>209</v>
      </c>
      <c r="J14" s="10" t="s">
        <v>210</v>
      </c>
      <c r="K14" s="7" t="s">
        <v>146</v>
      </c>
      <c r="L14" s="7" t="s">
        <v>50</v>
      </c>
      <c r="M14" s="7" t="s">
        <v>70</v>
      </c>
      <c r="N14" s="5" t="s">
        <v>37</v>
      </c>
      <c r="O14" s="7" t="s">
        <v>52</v>
      </c>
      <c r="P14" s="7" t="s">
        <v>116</v>
      </c>
      <c r="Q14" s="7" t="s">
        <v>116</v>
      </c>
      <c r="R14" s="4"/>
      <c r="S14" s="4" t="s">
        <v>211</v>
      </c>
      <c r="T14" s="4" t="s">
        <v>212</v>
      </c>
      <c r="U14" s="4">
        <v>184052359</v>
      </c>
      <c r="V14" s="13" t="s">
        <v>213</v>
      </c>
      <c r="W14" s="10" t="s">
        <v>58</v>
      </c>
      <c r="X14" s="13" t="s">
        <v>107</v>
      </c>
      <c r="Y14" s="4" t="str">
        <f ca="1">IFERROR(__xludf.DUMMYFUNCTION(" CONCAT( CONCAT(REGEXREPLACE(REGEXEXTRACT(Y38,""\d{2}h?\d{2}""), ""\D"","":""),"" "") , REGEXEXTRACT(Y38,""\d{1,2}/\d{1,2}/\d{2,4}""))"),"19:45 27/12/2022")</f>
        <v>19:45 27/12/2022</v>
      </c>
      <c r="Z14" s="6" t="str">
        <f ca="1">IFERROR(__xludf.DUMMYFUNCTION("REGEXREPLACE(REGEXEXTRACT(Y38,""\d{2}h?\d{2}""), ""\D"","":"")"),"19:45")</f>
        <v>19:45</v>
      </c>
      <c r="AA14" s="13" t="s">
        <v>214</v>
      </c>
      <c r="AB14" s="4" t="str">
        <f ca="1">IFERROR(__xludf.DUMMYFUNCTION(" CONCAT( CONCAT(REGEXREPLACE(REGEXEXTRACT(AB38,""\d{2}h?\d{2}""), ""\D"","":""),"" "") , REGEXEXTRACT(AB38,""\d{1,2}/\d{1,2}/\d{2,4}""))"),"18:00 30/12/2022")</f>
        <v>18:00 30/12/2022</v>
      </c>
      <c r="AC14" s="6" t="str">
        <f ca="1">IFERROR(__xludf.DUMMYFUNCTION("REGEXREPLACE(REGEXEXTRACT(AB38,""\d{2}h?\d{2}""), ""\D"","":"")"),"18:00")</f>
        <v>18:00</v>
      </c>
      <c r="AD14" s="13" t="s">
        <v>215</v>
      </c>
      <c r="AE14" s="5" t="s">
        <v>39</v>
      </c>
      <c r="AF14" s="14" t="s">
        <v>216</v>
      </c>
      <c r="AG14" s="7" t="s">
        <v>140</v>
      </c>
      <c r="AH14" s="15" t="s">
        <v>124</v>
      </c>
      <c r="AI14" s="4"/>
      <c r="AJ14" s="10" t="s">
        <v>217</v>
      </c>
    </row>
    <row r="15" spans="1:36" ht="15.75" customHeight="1" x14ac:dyDescent="0.4">
      <c r="A15" s="7" t="s">
        <v>81</v>
      </c>
      <c r="B15" s="7"/>
      <c r="C15" s="7" t="s">
        <v>218</v>
      </c>
      <c r="D15" s="7" t="s">
        <v>219</v>
      </c>
      <c r="E15" s="7" t="s">
        <v>36</v>
      </c>
      <c r="F15" s="8" t="s">
        <v>220</v>
      </c>
      <c r="G15" s="9">
        <v>1993</v>
      </c>
      <c r="H15" s="7" t="s">
        <v>221</v>
      </c>
      <c r="I15" s="10" t="s">
        <v>47</v>
      </c>
      <c r="J15" s="10" t="s">
        <v>48</v>
      </c>
      <c r="K15" s="7" t="s">
        <v>146</v>
      </c>
      <c r="L15" s="7" t="s">
        <v>50</v>
      </c>
      <c r="M15" s="7" t="s">
        <v>70</v>
      </c>
      <c r="N15" s="5" t="s">
        <v>37</v>
      </c>
      <c r="O15" s="7" t="s">
        <v>52</v>
      </c>
      <c r="P15" s="7" t="s">
        <v>222</v>
      </c>
      <c r="Q15" s="7" t="s">
        <v>222</v>
      </c>
      <c r="R15" s="4"/>
      <c r="S15" s="4" t="s">
        <v>223</v>
      </c>
      <c r="T15" s="4" t="s">
        <v>224</v>
      </c>
      <c r="U15" s="4">
        <v>261271641</v>
      </c>
      <c r="V15" s="13" t="s">
        <v>225</v>
      </c>
      <c r="W15" s="10" t="s">
        <v>58</v>
      </c>
      <c r="X15" s="13" t="s">
        <v>76</v>
      </c>
      <c r="Y15" s="4" t="str">
        <f ca="1">IFERROR(__xludf.DUMMYFUNCTION(" CONCAT( CONCAT(REGEXREPLACE(REGEXEXTRACT(Y39,""\d{2}h?\d{2}""), ""\D"","":""),"" "") , REGEXEXTRACT(Y39,""\d{1,2}/\d{1,2}/\d{2,4}""))"),"19:45 27/12/2022")</f>
        <v>19:45 27/12/2022</v>
      </c>
      <c r="Z15" s="6" t="str">
        <f ca="1">IFERROR(__xludf.DUMMYFUNCTION("REGEXREPLACE(REGEXEXTRACT(Y39,""\d{2}h?\d{2}""), ""\D"","":"")"),"19:45")</f>
        <v>19:45</v>
      </c>
      <c r="AA15" s="13" t="s">
        <v>226</v>
      </c>
      <c r="AB15" s="4" t="str">
        <f ca="1">IFERROR(__xludf.DUMMYFUNCTION(" CONCAT( CONCAT(REGEXREPLACE(REGEXEXTRACT(AB39,""\d{2}h?\d{2}""), ""\D"","":""),"" "") , REGEXEXTRACT(AB39,""\d{1,2}/\d{1,2}/\d{2,4}""))"),"18:00 30/12/2022")</f>
        <v>18:00 30/12/2022</v>
      </c>
      <c r="AC15" s="6" t="str">
        <f ca="1">IFERROR(__xludf.DUMMYFUNCTION("REGEXREPLACE(REGEXEXTRACT(AB39,""\d{2}h?\d{2}""), ""\D"","":"")"),"18:00")</f>
        <v>18:00</v>
      </c>
      <c r="AD15" s="13" t="s">
        <v>227</v>
      </c>
      <c r="AE15" s="5" t="s">
        <v>40</v>
      </c>
      <c r="AF15" s="14" t="s">
        <v>79</v>
      </c>
      <c r="AG15" s="7" t="s">
        <v>140</v>
      </c>
      <c r="AH15" s="15" t="s">
        <v>95</v>
      </c>
      <c r="AI15" s="4"/>
      <c r="AJ15" s="10" t="s">
        <v>228</v>
      </c>
    </row>
    <row r="16" spans="1:36" ht="15.75" customHeight="1" x14ac:dyDescent="0.4">
      <c r="A16" s="7" t="s">
        <v>81</v>
      </c>
      <c r="B16" s="7"/>
      <c r="C16" s="7" t="s">
        <v>229</v>
      </c>
      <c r="D16" s="7" t="s">
        <v>230</v>
      </c>
      <c r="E16" s="7" t="s">
        <v>36</v>
      </c>
      <c r="F16" s="8" t="s">
        <v>231</v>
      </c>
      <c r="G16" s="9">
        <v>2000</v>
      </c>
      <c r="H16" s="7" t="s">
        <v>232</v>
      </c>
      <c r="I16" s="10" t="s">
        <v>68</v>
      </c>
      <c r="J16" s="10" t="s">
        <v>69</v>
      </c>
      <c r="K16" s="7" t="s">
        <v>146</v>
      </c>
      <c r="L16" s="7" t="s">
        <v>50</v>
      </c>
      <c r="M16" s="7" t="s">
        <v>70</v>
      </c>
      <c r="N16" s="5" t="s">
        <v>37</v>
      </c>
      <c r="O16" s="7" t="s">
        <v>52</v>
      </c>
      <c r="P16" s="7" t="s">
        <v>116</v>
      </c>
      <c r="Q16" s="7" t="s">
        <v>233</v>
      </c>
      <c r="R16" s="4"/>
      <c r="S16" s="4" t="s">
        <v>234</v>
      </c>
      <c r="T16" s="4" t="s">
        <v>235</v>
      </c>
      <c r="U16" s="11" t="s">
        <v>236</v>
      </c>
      <c r="V16" s="16" t="s">
        <v>237</v>
      </c>
      <c r="W16" s="10" t="s">
        <v>58</v>
      </c>
      <c r="X16" s="13" t="s">
        <v>38</v>
      </c>
      <c r="Y16" s="4" t="str">
        <f ca="1">IFERROR(__xludf.DUMMYFUNCTION(" CONCAT( CONCAT(REGEXREPLACE(REGEXEXTRACT(Y40,""\d{2}h?\d{2}""), ""\D"","":""),"" "") , REGEXEXTRACT(Y40,""\d{1,2}/\d{1,2}/\d{2,4}""))"),"19:45 27/12/2022")</f>
        <v>19:45 27/12/2022</v>
      </c>
      <c r="Z16" s="6" t="str">
        <f ca="1">IFERROR(__xludf.DUMMYFUNCTION("REGEXREPLACE(REGEXEXTRACT(Y40,""\d{2}h?\d{2}""), ""\D"","":"")"),"19:45")</f>
        <v>19:45</v>
      </c>
      <c r="AA16" s="13" t="s">
        <v>238</v>
      </c>
      <c r="AB16" s="4" t="str">
        <f ca="1">IFERROR(__xludf.DUMMYFUNCTION(" CONCAT( CONCAT(REGEXREPLACE(REGEXEXTRACT(AB40,""\d{2}h?\d{2}""), ""\D"","":""),"" "") , REGEXEXTRACT(AB40,""\d{1,2}/\d{1,2}/\d{2,4}""))"),"18:00 01/01/2023")</f>
        <v>18:00 01/01/2023</v>
      </c>
      <c r="AC16" s="6" t="str">
        <f ca="1">IFERROR(__xludf.DUMMYFUNCTION("REGEXREPLACE(REGEXEXTRACT(AB40,""\d{2}h?\d{2}""), ""\D"","":"")"),"18:00")</f>
        <v>18:00</v>
      </c>
      <c r="AD16" s="13" t="s">
        <v>238</v>
      </c>
      <c r="AE16" s="5" t="s">
        <v>41</v>
      </c>
      <c r="AF16" s="14" t="s">
        <v>239</v>
      </c>
      <c r="AG16" s="7" t="s">
        <v>140</v>
      </c>
      <c r="AH16" s="15" t="s">
        <v>240</v>
      </c>
      <c r="AI16" s="4"/>
      <c r="AJ16" s="10" t="s">
        <v>241</v>
      </c>
    </row>
    <row r="17" spans="1:36" ht="15.75" customHeight="1" x14ac:dyDescent="0.4">
      <c r="A17" s="7" t="s">
        <v>81</v>
      </c>
      <c r="B17" s="7"/>
      <c r="C17" s="7" t="s">
        <v>242</v>
      </c>
      <c r="D17" s="7" t="s">
        <v>243</v>
      </c>
      <c r="E17" s="7" t="s">
        <v>36</v>
      </c>
      <c r="F17" s="8" t="s">
        <v>244</v>
      </c>
      <c r="G17" s="9">
        <v>1996</v>
      </c>
      <c r="H17" s="7" t="s">
        <v>245</v>
      </c>
      <c r="I17" s="10"/>
      <c r="J17" s="10"/>
      <c r="K17" s="7" t="s">
        <v>146</v>
      </c>
      <c r="L17" s="7" t="s">
        <v>50</v>
      </c>
      <c r="M17" s="7" t="s">
        <v>51</v>
      </c>
      <c r="N17" s="5" t="s">
        <v>37</v>
      </c>
      <c r="O17" s="7" t="s">
        <v>52</v>
      </c>
      <c r="P17" s="7" t="s">
        <v>183</v>
      </c>
      <c r="Q17" s="7" t="s">
        <v>183</v>
      </c>
      <c r="R17" s="4"/>
      <c r="S17" s="4" t="s">
        <v>246</v>
      </c>
      <c r="T17" s="4" t="s">
        <v>247</v>
      </c>
      <c r="U17" s="11" t="s">
        <v>248</v>
      </c>
      <c r="V17" s="16" t="s">
        <v>249</v>
      </c>
      <c r="W17" s="10" t="s">
        <v>75</v>
      </c>
      <c r="X17" s="13" t="s">
        <v>38</v>
      </c>
      <c r="Y17" s="4" t="str">
        <f ca="1">IFERROR(__xludf.DUMMYFUNCTION(" CONCAT( CONCAT(REGEXREPLACE(REGEXEXTRACT(Y41,""\d{2}h?\d{2}""), ""\D"","":""),"" "") , REGEXEXTRACT(Y41,""\d{1,2}/\d{1,2}/\d{2,4}""))"),"19:45 27/12/2022")</f>
        <v>19:45 27/12/2022</v>
      </c>
      <c r="Z17" s="6" t="str">
        <f ca="1">IFERROR(__xludf.DUMMYFUNCTION("REGEXREPLACE(REGEXEXTRACT(Y41,""\d{2}h?\d{2}""), ""\D"","":"")"),"19:45")</f>
        <v>19:45</v>
      </c>
      <c r="AA17" s="13" t="s">
        <v>250</v>
      </c>
      <c r="AB17" s="4" t="str">
        <f ca="1">IFERROR(__xludf.DUMMYFUNCTION(" CONCAT( CONCAT(REGEXREPLACE(REGEXEXTRACT(AB41,""\d{2}h?\d{2}""), ""\D"","":""),"" "") , REGEXEXTRACT(AB41,""\d{1,2}/\d{1,2}/\d{2,4}""))"),"18:00 01/01/2023")</f>
        <v>18:00 01/01/2023</v>
      </c>
      <c r="AC17" s="6" t="str">
        <f ca="1">IFERROR(__xludf.DUMMYFUNCTION("REGEXREPLACE(REGEXEXTRACT(AB41,""\d{2}h?\d{2}""), ""\D"","":"")"),"18:00")</f>
        <v>18:00</v>
      </c>
      <c r="AD17" s="13" t="s">
        <v>251</v>
      </c>
      <c r="AE17" s="5" t="s">
        <v>39</v>
      </c>
      <c r="AF17" s="14" t="s">
        <v>79</v>
      </c>
      <c r="AG17" s="7" t="s">
        <v>140</v>
      </c>
      <c r="AH17" s="15" t="s">
        <v>190</v>
      </c>
      <c r="AI17" s="4"/>
      <c r="AJ17" s="10" t="s">
        <v>252</v>
      </c>
    </row>
    <row r="18" spans="1:36" ht="15.75" customHeight="1" x14ac:dyDescent="0.4">
      <c r="A18" s="7" t="s">
        <v>81</v>
      </c>
      <c r="B18" s="7"/>
      <c r="C18" s="7" t="s">
        <v>253</v>
      </c>
      <c r="D18" s="7" t="s">
        <v>254</v>
      </c>
      <c r="E18" s="7" t="s">
        <v>36</v>
      </c>
      <c r="F18" s="8" t="s">
        <v>255</v>
      </c>
      <c r="G18" s="9">
        <v>2002</v>
      </c>
      <c r="H18" s="7" t="s">
        <v>256</v>
      </c>
      <c r="I18" s="10" t="s">
        <v>100</v>
      </c>
      <c r="J18" s="10" t="s">
        <v>101</v>
      </c>
      <c r="K18" s="7" t="s">
        <v>146</v>
      </c>
      <c r="L18" s="7" t="s">
        <v>102</v>
      </c>
      <c r="M18" s="7" t="s">
        <v>51</v>
      </c>
      <c r="N18" s="5" t="s">
        <v>37</v>
      </c>
      <c r="O18" s="7" t="s">
        <v>52</v>
      </c>
      <c r="P18" s="7" t="s">
        <v>116</v>
      </c>
      <c r="Q18" s="7" t="s">
        <v>116</v>
      </c>
      <c r="R18" s="4"/>
      <c r="S18" s="4" t="s">
        <v>257</v>
      </c>
      <c r="T18" s="4" t="s">
        <v>258</v>
      </c>
      <c r="U18" s="11" t="s">
        <v>259</v>
      </c>
      <c r="V18" s="13" t="s">
        <v>260</v>
      </c>
      <c r="W18" s="10" t="s">
        <v>75</v>
      </c>
      <c r="X18" s="13" t="s">
        <v>38</v>
      </c>
      <c r="Y18" s="4" t="str">
        <f ca="1">IFERROR(__xludf.DUMMYFUNCTION(" CONCAT( CONCAT(REGEXREPLACE(REGEXEXTRACT(Y42,""\d{2}h?\d{2}""), ""\D"","":""),"" "") , REGEXEXTRACT(Y42,""\d{1,2}/\d{1,2}/\d{2,4}""))"),"19:45 26/12/2022")</f>
        <v>19:45 26/12/2022</v>
      </c>
      <c r="Z18" s="6" t="str">
        <f ca="1">IFERROR(__xludf.DUMMYFUNCTION("REGEXREPLACE(REGEXEXTRACT(Y42,""\d{2}h?\d{2}""), ""\D"","":"")"),"19:45")</f>
        <v>19:45</v>
      </c>
      <c r="AA18" s="13" t="s">
        <v>92</v>
      </c>
      <c r="AB18" s="4" t="str">
        <f ca="1">IFERROR(__xludf.DUMMYFUNCTION(" CONCAT( CONCAT(REGEXREPLACE(REGEXEXTRACT(AB42,""\d{2}h?\d{2}""), ""\D"","":""),"" "") , REGEXEXTRACT(AB42,""\d{1,2}/\d{1,2}/\d{2,4}""))"),"18:00 01/01/2023")</f>
        <v>18:00 01/01/2023</v>
      </c>
      <c r="AC18" s="6" t="str">
        <f ca="1">IFERROR(__xludf.DUMMYFUNCTION("REGEXREPLACE(REGEXEXTRACT(AB42,""\d{2}h?\d{2}""), ""\D"","":"")"),"18:00")</f>
        <v>18:00</v>
      </c>
      <c r="AD18" s="13" t="s">
        <v>92</v>
      </c>
      <c r="AE18" s="5" t="s">
        <v>40</v>
      </c>
      <c r="AF18" s="14" t="s">
        <v>261</v>
      </c>
      <c r="AG18" s="7" t="s">
        <v>140</v>
      </c>
      <c r="AH18" s="15" t="s">
        <v>124</v>
      </c>
      <c r="AI18" s="4"/>
    </row>
    <row r="19" spans="1:36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0"/>
      <c r="X19" s="4"/>
      <c r="Y19" s="4"/>
      <c r="Z19" s="4"/>
      <c r="AA19" s="4"/>
      <c r="AC19" s="4"/>
      <c r="AD19" s="4"/>
      <c r="AE19" s="4"/>
      <c r="AF19" s="4"/>
      <c r="AG19" s="4"/>
      <c r="AH19" s="4"/>
      <c r="AI19" s="4"/>
    </row>
    <row r="20" spans="1:36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0"/>
      <c r="X20" s="4"/>
      <c r="Y20" s="10" t="s">
        <v>50</v>
      </c>
      <c r="Z20" s="4"/>
      <c r="AA20" s="4"/>
      <c r="AB20" s="10" t="s">
        <v>51</v>
      </c>
      <c r="AC20" s="4"/>
      <c r="AD20" s="4"/>
      <c r="AE20" s="4"/>
      <c r="AF20" s="4"/>
      <c r="AG20" s="4"/>
      <c r="AH20" s="4"/>
      <c r="AI20" s="4"/>
    </row>
    <row r="21" spans="1:36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 t="s">
        <v>50</v>
      </c>
      <c r="Z21" s="4"/>
      <c r="AA21" s="4"/>
      <c r="AB21" s="10" t="s">
        <v>70</v>
      </c>
      <c r="AC21" s="4"/>
      <c r="AD21" s="4"/>
      <c r="AE21" s="4"/>
      <c r="AF21" s="4"/>
      <c r="AG21" s="4"/>
      <c r="AH21" s="4"/>
      <c r="AI21" s="4"/>
      <c r="AJ21" s="4"/>
    </row>
    <row r="22" spans="1:36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 t="s">
        <v>50</v>
      </c>
      <c r="Z22" s="4"/>
      <c r="AA22" s="4"/>
      <c r="AB22" s="10" t="s">
        <v>70</v>
      </c>
      <c r="AC22" s="4"/>
      <c r="AD22" s="4"/>
      <c r="AE22" s="4"/>
      <c r="AF22" s="4"/>
      <c r="AG22" s="4"/>
      <c r="AH22" s="4"/>
      <c r="AI22" s="4"/>
      <c r="AJ22" s="4"/>
    </row>
    <row r="23" spans="1:36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 t="s">
        <v>102</v>
      </c>
      <c r="Z23" s="4"/>
      <c r="AA23" s="4"/>
      <c r="AB23" s="10" t="s">
        <v>51</v>
      </c>
      <c r="AC23" s="4"/>
      <c r="AD23" s="4"/>
      <c r="AE23" s="4"/>
      <c r="AF23" s="4"/>
      <c r="AG23" s="4"/>
      <c r="AH23" s="4"/>
      <c r="AI23" s="4"/>
      <c r="AJ23" s="4"/>
    </row>
    <row r="24" spans="1:36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0" t="s">
        <v>50</v>
      </c>
      <c r="Z24" s="4"/>
      <c r="AA24" s="4"/>
      <c r="AB24" s="10" t="s">
        <v>70</v>
      </c>
      <c r="AC24" s="4"/>
      <c r="AD24" s="4"/>
      <c r="AE24" s="4"/>
      <c r="AF24" s="4"/>
      <c r="AG24" s="4"/>
      <c r="AH24" s="4"/>
      <c r="AI24" s="4"/>
      <c r="AJ24" s="4"/>
    </row>
    <row r="25" spans="1:36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1"/>
      <c r="Z25" s="4"/>
      <c r="AA25" s="4"/>
      <c r="AB25" s="21" t="s">
        <v>51</v>
      </c>
      <c r="AC25" s="4"/>
      <c r="AD25" s="4"/>
      <c r="AE25" s="4"/>
      <c r="AF25" s="4"/>
      <c r="AG25" s="4"/>
      <c r="AH25" s="4"/>
      <c r="AI25" s="4"/>
      <c r="AJ25" s="4"/>
    </row>
    <row r="26" spans="1:36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 t="s">
        <v>50</v>
      </c>
      <c r="Z26" s="4"/>
      <c r="AA26" s="4"/>
      <c r="AB26" s="10" t="s">
        <v>70</v>
      </c>
      <c r="AC26" s="4"/>
      <c r="AD26" s="4"/>
      <c r="AE26" s="4"/>
      <c r="AF26" s="4"/>
      <c r="AG26" s="4"/>
      <c r="AH26" s="4"/>
      <c r="AI26" s="4"/>
      <c r="AJ26" s="4"/>
    </row>
    <row r="27" spans="1:36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 t="s">
        <v>50</v>
      </c>
      <c r="Z27" s="4"/>
      <c r="AA27" s="4"/>
      <c r="AB27" s="10" t="s">
        <v>70</v>
      </c>
      <c r="AC27" s="4"/>
      <c r="AD27" s="4"/>
      <c r="AE27" s="4"/>
      <c r="AF27" s="4"/>
      <c r="AG27" s="4"/>
      <c r="AH27" s="4"/>
      <c r="AI27" s="4"/>
      <c r="AJ27" s="4"/>
    </row>
    <row r="28" spans="1:36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  <c r="AB28" s="10" t="s">
        <v>70</v>
      </c>
      <c r="AC28" s="4"/>
      <c r="AD28" s="4"/>
      <c r="AE28" s="4"/>
      <c r="AF28" s="4"/>
      <c r="AG28" s="4"/>
      <c r="AH28" s="4"/>
      <c r="AI28" s="4"/>
      <c r="AJ28" s="4"/>
    </row>
    <row r="29" spans="1:36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 t="s">
        <v>50</v>
      </c>
      <c r="Z29" s="4"/>
      <c r="AA29" s="4"/>
      <c r="AB29" s="10" t="s">
        <v>70</v>
      </c>
      <c r="AC29" s="4"/>
      <c r="AD29" s="4"/>
      <c r="AE29" s="4"/>
      <c r="AF29" s="4"/>
      <c r="AG29" s="4"/>
      <c r="AH29" s="4"/>
      <c r="AI29" s="4"/>
      <c r="AJ29" s="4"/>
    </row>
    <row r="30" spans="1:36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 t="s">
        <v>50</v>
      </c>
      <c r="Z30" s="4"/>
      <c r="AA30" s="4"/>
      <c r="AB30" s="10" t="s">
        <v>51</v>
      </c>
      <c r="AC30" s="4"/>
      <c r="AD30" s="4"/>
      <c r="AE30" s="4"/>
      <c r="AF30" s="4"/>
      <c r="AG30" s="4"/>
      <c r="AH30" s="4"/>
      <c r="AI30" s="4"/>
      <c r="AJ30" s="4"/>
    </row>
    <row r="31" spans="1:36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4"/>
      <c r="AA31" s="4"/>
      <c r="AB31" s="10" t="s">
        <v>70</v>
      </c>
      <c r="AC31" s="4"/>
      <c r="AD31" s="4"/>
      <c r="AE31" s="4"/>
      <c r="AF31" s="4"/>
      <c r="AG31" s="4"/>
      <c r="AH31" s="4"/>
      <c r="AI31" s="4"/>
      <c r="AJ31" s="4"/>
    </row>
    <row r="32" spans="1:36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 t="s">
        <v>50</v>
      </c>
      <c r="Z32" s="4"/>
      <c r="AA32" s="4"/>
      <c r="AB32" s="10" t="s">
        <v>70</v>
      </c>
      <c r="AC32" s="4"/>
      <c r="AD32" s="4"/>
      <c r="AE32" s="4"/>
      <c r="AF32" s="4"/>
      <c r="AG32" s="4"/>
      <c r="AH32" s="4"/>
      <c r="AI32" s="4"/>
      <c r="AJ32" s="4"/>
    </row>
    <row r="33" spans="1:36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 t="s">
        <v>50</v>
      </c>
      <c r="Z33" s="4"/>
      <c r="AA33" s="4"/>
      <c r="AB33" s="10" t="s">
        <v>70</v>
      </c>
      <c r="AC33" s="4"/>
      <c r="AD33" s="4"/>
      <c r="AE33" s="4"/>
      <c r="AF33" s="4"/>
      <c r="AG33" s="4"/>
      <c r="AH33" s="4"/>
      <c r="AI33" s="4"/>
      <c r="AJ33" s="4"/>
    </row>
    <row r="34" spans="1:36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 t="s">
        <v>50</v>
      </c>
      <c r="Z34" s="4"/>
      <c r="AA34" s="4"/>
      <c r="AB34" s="10" t="s">
        <v>51</v>
      </c>
      <c r="AC34" s="4"/>
      <c r="AD34" s="4"/>
      <c r="AE34" s="4"/>
      <c r="AF34" s="4"/>
      <c r="AG34" s="4"/>
      <c r="AH34" s="4"/>
      <c r="AI34" s="4"/>
      <c r="AJ34" s="4"/>
    </row>
    <row r="35" spans="1:36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 t="s">
        <v>50</v>
      </c>
      <c r="Z35" s="4"/>
      <c r="AA35" s="4"/>
      <c r="AB35" s="10" t="s">
        <v>51</v>
      </c>
      <c r="AC35" s="4"/>
      <c r="AD35" s="4"/>
      <c r="AE35" s="4"/>
      <c r="AF35" s="4"/>
      <c r="AG35" s="4"/>
      <c r="AH35" s="4"/>
      <c r="AI35" s="4"/>
      <c r="AJ35" s="4"/>
    </row>
    <row r="36" spans="1:36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 t="s">
        <v>102</v>
      </c>
      <c r="Z36" s="4"/>
      <c r="AA36" s="4"/>
      <c r="AB36" s="10" t="s">
        <v>51</v>
      </c>
      <c r="AC36" s="4"/>
      <c r="AD36" s="4"/>
      <c r="AE36" s="4"/>
      <c r="AF36" s="4"/>
      <c r="AG36" s="4"/>
      <c r="AH36" s="4"/>
      <c r="AI36" s="4"/>
      <c r="AJ36" s="4"/>
    </row>
    <row r="37" spans="1:36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 t="str">
        <f ca="1">IFERROR(__xludf.DUMMYFUNCTION(" CONCAT( CONCAT(REGEXEXTRACT(AB26,$AB$7),"" "") , REGEXEXTRACT(AB26,$AB$6))")," ")</f>
        <v xml:space="preserve"> </v>
      </c>
      <c r="AC37" s="4"/>
      <c r="AD37" s="4"/>
      <c r="AE37" s="4"/>
      <c r="AF37" s="4"/>
      <c r="AG37" s="4"/>
      <c r="AH37" s="4"/>
      <c r="AI37" s="4"/>
      <c r="AJ37" s="4"/>
    </row>
    <row r="38" spans="1:36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 t="str">
        <f ca="1">IFERROR(__xludf.DUMMYFUNCTION(" CONCAT( CONCAT(REGEXEXTRACT(AB27,$AB$7),"" "") , REGEXEXTRACT(AB27,$AB$6))")," ")</f>
        <v xml:space="preserve"> </v>
      </c>
      <c r="AC38" s="4"/>
      <c r="AD38" s="4"/>
      <c r="AE38" s="4"/>
      <c r="AF38" s="4"/>
      <c r="AG38" s="4"/>
      <c r="AH38" s="4"/>
      <c r="AI38" s="4"/>
      <c r="AJ38" s="4"/>
    </row>
    <row r="39" spans="1:36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 t="str">
        <f ca="1">IFERROR(__xludf.DUMMYFUNCTION(" CONCAT( CONCAT(REGEXEXTRACT(AB28,$AB$7),"" "") , REGEXEXTRACT(AB28,$AB$6))")," ")</f>
        <v xml:space="preserve"> </v>
      </c>
      <c r="AC39" s="4"/>
      <c r="AD39" s="4"/>
      <c r="AE39" s="4"/>
      <c r="AF39" s="4"/>
      <c r="AG39" s="4"/>
      <c r="AH39" s="4"/>
      <c r="AI39" s="4"/>
      <c r="AJ39" s="4"/>
    </row>
    <row r="40" spans="1:36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 t="str">
        <f ca="1">IFERROR(__xludf.DUMMYFUNCTION(" CONCAT( CONCAT(REGEXEXTRACT(AB29,$AB$7),"" "") , REGEXEXTRACT(AB29,$AB$6))")," ")</f>
        <v xml:space="preserve"> </v>
      </c>
      <c r="AC40" s="4"/>
      <c r="AD40" s="4"/>
      <c r="AE40" s="4"/>
      <c r="AF40" s="4"/>
      <c r="AG40" s="4"/>
      <c r="AH40" s="4"/>
      <c r="AI40" s="4"/>
      <c r="AJ40" s="4"/>
    </row>
    <row r="41" spans="1:36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 t="str">
        <f ca="1">IFERROR(__xludf.DUMMYFUNCTION(" CONCAT( CONCAT(REGEXEXTRACT(AB30,$AB$7),"" "") , REGEXEXTRACT(AB30,$AB$6))")," ")</f>
        <v xml:space="preserve"> </v>
      </c>
      <c r="AC41" s="4"/>
      <c r="AD41" s="4"/>
      <c r="AE41" s="4"/>
      <c r="AF41" s="4"/>
      <c r="AG41" s="4"/>
      <c r="AH41" s="4"/>
      <c r="AI41" s="4"/>
      <c r="AJ41" s="4"/>
    </row>
    <row r="42" spans="1:36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 t="str">
        <f ca="1">IFERROR(__xludf.DUMMYFUNCTION(" CONCAT( CONCAT(REGEXEXTRACT(AB31,$AB$7),"" "") , REGEXEXTRACT(AB31,$AB$6))")," ")</f>
        <v xml:space="preserve"> </v>
      </c>
      <c r="AC42" s="4"/>
      <c r="AD42" s="4"/>
      <c r="AE42" s="4"/>
      <c r="AF42" s="4"/>
      <c r="AG42" s="4"/>
      <c r="AH42" s="4"/>
      <c r="AI42" s="4"/>
      <c r="AJ42" s="4"/>
    </row>
    <row r="43" spans="1:36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 t="str">
        <f ca="1">IFERROR(__xludf.DUMMYFUNCTION(" CONCAT( CONCAT(REGEXEXTRACT(AB32,$AB$7),"" "") , REGEXEXTRACT(AB32,$AB$6))")," ")</f>
        <v xml:space="preserve"> </v>
      </c>
      <c r="AC43" s="4"/>
      <c r="AD43" s="4"/>
      <c r="AE43" s="4"/>
      <c r="AF43" s="4"/>
      <c r="AG43" s="4"/>
      <c r="AH43" s="4"/>
      <c r="AI43" s="4"/>
      <c r="AJ43" s="4"/>
    </row>
    <row r="44" spans="1:36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 t="str">
        <f ca="1">IFERROR(__xludf.DUMMYFUNCTION(" CONCAT( CONCAT(REGEXEXTRACT(AB33,$AB$7),"" "") , REGEXEXTRACT(AB33,$AB$6))")," ")</f>
        <v xml:space="preserve"> </v>
      </c>
      <c r="AC44" s="4"/>
      <c r="AD44" s="4"/>
      <c r="AE44" s="4"/>
      <c r="AF44" s="4"/>
      <c r="AG44" s="4"/>
      <c r="AH44" s="4"/>
      <c r="AI44" s="4"/>
      <c r="AJ44" s="4"/>
    </row>
    <row r="45" spans="1:36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</sheetData>
  <hyperlinks>
    <hyperlink ref="V2" r:id="rId1" xr:uid="{00000000-0004-0000-0100-000000000000}"/>
    <hyperlink ref="AF2" r:id="rId2" xr:uid="{00000000-0004-0000-0100-000001000000}"/>
    <hyperlink ref="AF3" r:id="rId3" xr:uid="{00000000-0004-0000-0100-000002000000}"/>
    <hyperlink ref="V4" r:id="rId4" xr:uid="{00000000-0004-0000-0100-000003000000}"/>
    <hyperlink ref="AF5" r:id="rId5" xr:uid="{00000000-0004-0000-0100-000004000000}"/>
    <hyperlink ref="V7" r:id="rId6" xr:uid="{00000000-0004-0000-0100-000005000000}"/>
    <hyperlink ref="AF7" r:id="rId7" xr:uid="{00000000-0004-0000-0100-000006000000}"/>
    <hyperlink ref="AF9" r:id="rId8" xr:uid="{00000000-0004-0000-0100-000007000000}"/>
    <hyperlink ref="V10" r:id="rId9" xr:uid="{00000000-0004-0000-0100-000008000000}"/>
    <hyperlink ref="V11" r:id="rId10" xr:uid="{00000000-0004-0000-0100-000009000000}"/>
    <hyperlink ref="AF11" r:id="rId11" xr:uid="{00000000-0004-0000-0100-00000A000000}"/>
    <hyperlink ref="AF13" r:id="rId12" xr:uid="{00000000-0004-0000-0100-00000B000000}"/>
    <hyperlink ref="AF15" r:id="rId13" xr:uid="{00000000-0004-0000-0100-00000C000000}"/>
    <hyperlink ref="V16" r:id="rId14" xr:uid="{00000000-0004-0000-0100-00000D000000}"/>
    <hyperlink ref="V17" r:id="rId15" xr:uid="{00000000-0004-0000-0100-00000E000000}"/>
    <hyperlink ref="AF17" r:id="rId16" xr:uid="{00000000-0004-0000-0100-00000F000000}"/>
    <hyperlink ref="AF18" r:id="rId17" xr:uid="{00000000-0004-0000-0100-000010000000}"/>
  </hyperlinks>
  <pageMargins left="0.7" right="0.7" top="0.75" bottom="0.75" header="0.3" footer="0.3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ppdserver</dc:creator>
  <cp:lastModifiedBy>Administrator</cp:lastModifiedBy>
  <dcterms:created xsi:type="dcterms:W3CDTF">2022-12-08T20:02:52Z</dcterms:created>
  <dcterms:modified xsi:type="dcterms:W3CDTF">2022-12-09T16:56:33Z</dcterms:modified>
</cp:coreProperties>
</file>