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neel/Git/sprinkle-safari-3/"/>
    </mc:Choice>
  </mc:AlternateContent>
  <bookViews>
    <workbookView xWindow="640" yWindow="480" windowWidth="28160" windowHeight="15940" tabRatio="500" activeTab="1" xr2:uid="{00000000-000D-0000-FFFF-FFFF00000000}"/>
  </bookViews>
  <sheets>
    <sheet name="Stats" sheetId="1" r:id="rId1"/>
    <sheet name="Calculator" sheetId="2" r:id="rId2"/>
    <sheet name="Old Stats" sheetId="5" r:id="rId3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E3" i="2"/>
  <c r="F3" i="2"/>
  <c r="K3" i="2" s="1"/>
  <c r="G3" i="2"/>
  <c r="L3" i="2" s="1"/>
  <c r="I3" i="2"/>
  <c r="J3" i="2"/>
  <c r="E21" i="2"/>
  <c r="D21" i="2"/>
  <c r="C21" i="2"/>
  <c r="D13" i="2"/>
  <c r="D14" i="2"/>
  <c r="D12" i="2"/>
  <c r="D15" i="2"/>
  <c r="D16" i="2" s="1"/>
  <c r="F15" i="2"/>
  <c r="F16" i="2" s="1"/>
  <c r="G2" i="2"/>
  <c r="L2" i="2" s="1"/>
  <c r="F2" i="2"/>
  <c r="K2" i="2" s="1"/>
  <c r="E2" i="2"/>
  <c r="J2" i="2" s="1"/>
  <c r="D2" i="2"/>
  <c r="I2" i="2" s="1"/>
  <c r="I76" i="1"/>
  <c r="G78" i="1"/>
  <c r="G77" i="1"/>
  <c r="J78" i="5"/>
  <c r="F78" i="5"/>
  <c r="E78" i="5"/>
  <c r="D78" i="5"/>
  <c r="C78" i="5"/>
  <c r="B78" i="5"/>
  <c r="J77" i="5"/>
  <c r="F77" i="5"/>
  <c r="E77" i="5"/>
  <c r="D77" i="5"/>
  <c r="C77" i="5"/>
  <c r="B77" i="5"/>
  <c r="J76" i="5"/>
  <c r="F76" i="5"/>
  <c r="E76" i="5"/>
  <c r="D76" i="5"/>
  <c r="C76" i="5"/>
  <c r="B76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I78" i="1" l="1"/>
  <c r="I77" i="1"/>
  <c r="H76" i="5"/>
  <c r="G42" i="1"/>
  <c r="C78" i="1"/>
  <c r="D78" i="1"/>
  <c r="E78" i="1"/>
  <c r="B78" i="1"/>
  <c r="C77" i="1"/>
  <c r="D77" i="1"/>
  <c r="E77" i="1"/>
  <c r="B77" i="1"/>
  <c r="C76" i="1"/>
  <c r="D76" i="1"/>
  <c r="E76" i="1"/>
  <c r="B76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2" i="1"/>
  <c r="G76" i="1" l="1"/>
</calcChain>
</file>

<file path=xl/sharedStrings.xml><?xml version="1.0" encoding="utf-8"?>
<sst xmlns="http://schemas.openxmlformats.org/spreadsheetml/2006/main" count="353" uniqueCount="177">
  <si>
    <t>Name</t>
  </si>
  <si>
    <t>Alligator</t>
  </si>
  <si>
    <t>Ant</t>
  </si>
  <si>
    <t>Bat</t>
  </si>
  <si>
    <t>Bear</t>
  </si>
  <si>
    <t>Bee</t>
  </si>
  <si>
    <t>Bird</t>
  </si>
  <si>
    <t>Boar</t>
  </si>
  <si>
    <t>Brontosaurus</t>
  </si>
  <si>
    <t>Bunny</t>
  </si>
  <si>
    <t>Butterfly</t>
  </si>
  <si>
    <t>Camel</t>
  </si>
  <si>
    <t>Cat</t>
  </si>
  <si>
    <t>Caterpillar</t>
  </si>
  <si>
    <t>Chick</t>
  </si>
  <si>
    <t>Chicken</t>
  </si>
  <si>
    <t>Cow</t>
  </si>
  <si>
    <t>Crab</t>
  </si>
  <si>
    <t>Dog</t>
  </si>
  <si>
    <t>Dolphin</t>
  </si>
  <si>
    <t>Dove</t>
  </si>
  <si>
    <t>Dragon</t>
  </si>
  <si>
    <t>Duck</t>
  </si>
  <si>
    <t>Eagle</t>
  </si>
  <si>
    <t>Elephant</t>
  </si>
  <si>
    <t>Fish</t>
  </si>
  <si>
    <t>Fox</t>
  </si>
  <si>
    <t>Frog</t>
  </si>
  <si>
    <t>Giraffe</t>
  </si>
  <si>
    <t>Goat</t>
  </si>
  <si>
    <t>Gorilla</t>
  </si>
  <si>
    <t>Grasshopper</t>
  </si>
  <si>
    <t>Hamster</t>
  </si>
  <si>
    <t>Horse</t>
  </si>
  <si>
    <t>Koala</t>
  </si>
  <si>
    <t>Ladybug</t>
  </si>
  <si>
    <t>Leopard</t>
  </si>
  <si>
    <t>Lion</t>
  </si>
  <si>
    <t>Lizard</t>
  </si>
  <si>
    <t>Monkey</t>
  </si>
  <si>
    <t>Mouse</t>
  </si>
  <si>
    <t>Octopus</t>
  </si>
  <si>
    <t>Owl</t>
  </si>
  <si>
    <t>Ox</t>
  </si>
  <si>
    <t>Panda</t>
  </si>
  <si>
    <t>Penguin</t>
  </si>
  <si>
    <t>Pig</t>
  </si>
  <si>
    <t>Poodle</t>
  </si>
  <si>
    <t>Porcupine</t>
  </si>
  <si>
    <t>Pufferfish</t>
  </si>
  <si>
    <t>Rat</t>
  </si>
  <si>
    <t>Reindeer</t>
  </si>
  <si>
    <t>Rhino</t>
  </si>
  <si>
    <t>Scorpion</t>
  </si>
  <si>
    <t>Shark</t>
  </si>
  <si>
    <t>Sheep</t>
  </si>
  <si>
    <t>Shrimp</t>
  </si>
  <si>
    <t>Snail</t>
  </si>
  <si>
    <t>Snake</t>
  </si>
  <si>
    <t>Spider</t>
  </si>
  <si>
    <t>Squid</t>
  </si>
  <si>
    <t>Squirrel</t>
  </si>
  <si>
    <t>T. Rex</t>
  </si>
  <si>
    <t>Tiger</t>
  </si>
  <si>
    <t>Tropical Fish</t>
  </si>
  <si>
    <t>Turkey</t>
  </si>
  <si>
    <t>Turtle</t>
  </si>
  <si>
    <t>Unicorn</t>
  </si>
  <si>
    <t>Water Buffalo</t>
  </si>
  <si>
    <t>Whale</t>
  </si>
  <si>
    <t>Wolf</t>
  </si>
  <si>
    <t>Zebra</t>
  </si>
  <si>
    <t>Attack</t>
  </si>
  <si>
    <t>Defense</t>
  </si>
  <si>
    <t>HP</t>
  </si>
  <si>
    <t>Ability Desc</t>
  </si>
  <si>
    <t>Spiky Skin</t>
  </si>
  <si>
    <t>Ability Name</t>
  </si>
  <si>
    <t>All attacking foes take damage</t>
  </si>
  <si>
    <t>Long Tongue</t>
  </si>
  <si>
    <t>Clutch</t>
  </si>
  <si>
    <t>Does more damage in a pinch.</t>
  </si>
  <si>
    <t>Spreads acorns that damage any animal tht wlks on them.</t>
  </si>
  <si>
    <t>Vampire</t>
  </si>
  <si>
    <t>Attacks drain some HP from targets.</t>
  </si>
  <si>
    <t>Quack</t>
  </si>
  <si>
    <t>Egg Hurl</t>
  </si>
  <si>
    <t>Damages a faraway foe in a straight line (N/E/S/W).</t>
  </si>
  <si>
    <t>Knight</t>
  </si>
  <si>
    <t>Activated?</t>
  </si>
  <si>
    <t>Can leap over obstacles in an L shape for flat move cost of 3.</t>
  </si>
  <si>
    <t>Olive Branch</t>
  </si>
  <si>
    <t>Pride</t>
  </si>
  <si>
    <t>Attack increases after every kill.</t>
  </si>
  <si>
    <t>Ink Blast</t>
  </si>
  <si>
    <t>Deals a small amount of damage but has a high chance of stunning target.</t>
  </si>
  <si>
    <t>Puff Up</t>
  </si>
  <si>
    <t>1x a round, damage and knock back all nearby enemies; reduces own speed but boosts defense</t>
  </si>
  <si>
    <t>Can attack foes at a distance.</t>
  </si>
  <si>
    <t>Drought</t>
  </si>
  <si>
    <t>Causes the Sun weather effect for several turns.</t>
  </si>
  <si>
    <t>Generator</t>
  </si>
  <si>
    <t>Regains some HP with every step.</t>
  </si>
  <si>
    <t>Leaf Munch</t>
  </si>
  <si>
    <t>Regains some HP.</t>
  </si>
  <si>
    <t>Bananarama</t>
  </si>
  <si>
    <t>A powerful attack with recoil.</t>
  </si>
  <si>
    <t>Lockdown</t>
  </si>
  <si>
    <t>Sharply raises defense for a few turns, but leaves unable to move or attack.</t>
  </si>
  <si>
    <t>Reflex</t>
  </si>
  <si>
    <t>Opponents' attacks may rebound.</t>
  </si>
  <si>
    <t>Flame Blast</t>
  </si>
  <si>
    <t>Damages all enemies in a straight line, up to a certain distance.</t>
  </si>
  <si>
    <t>Movement</t>
  </si>
  <si>
    <t>Skill (Crit)</t>
  </si>
  <si>
    <t>Speed (Avo)</t>
  </si>
  <si>
    <t>BST</t>
  </si>
  <si>
    <t>Makes the target unable to attack for a turn.</t>
  </si>
  <si>
    <t>Molt</t>
  </si>
  <si>
    <t>Temporarily swaps Attack and Defense.</t>
  </si>
  <si>
    <t>Cocoon</t>
  </si>
  <si>
    <t xml:space="preserve"> </t>
  </si>
  <si>
    <t>Blizzard</t>
  </si>
  <si>
    <t>Causes the Snow weather effect for several turns.</t>
  </si>
  <si>
    <t>Average</t>
  </si>
  <si>
    <t>Night Vision</t>
  </si>
  <si>
    <t>Boosts movement and speed at night.</t>
  </si>
  <si>
    <t>Long Neck</t>
  </si>
  <si>
    <t>Never misses.</t>
  </si>
  <si>
    <t>Swarm</t>
  </si>
  <si>
    <t>Gains power when friends nearby.</t>
  </si>
  <si>
    <t>Max</t>
  </si>
  <si>
    <t>Min</t>
  </si>
  <si>
    <t></t>
  </si>
  <si>
    <t>Aura</t>
  </si>
  <si>
    <t>All nearby friends automatically gain HP.</t>
  </si>
  <si>
    <t>Cold Blooded</t>
  </si>
  <si>
    <t>Boosts movement and speed in the sun.</t>
  </si>
  <si>
    <t>Miasma</t>
  </si>
  <si>
    <t>Deals damage to all nearby enemies.</t>
  </si>
  <si>
    <t>Rehydrate</t>
  </si>
  <si>
    <t>Boosts attack and skill in water.</t>
  </si>
  <si>
    <t>Medic</t>
  </si>
  <si>
    <t>Heals a nearby friend.</t>
  </si>
  <si>
    <t>Spin Attack</t>
  </si>
  <si>
    <t>Attacks all foes nearby.</t>
  </si>
  <si>
    <t>Warp</t>
  </si>
  <si>
    <t>Teleports an adjacent friend to a nearby location.</t>
  </si>
  <si>
    <t>Acorn Toss</t>
  </si>
  <si>
    <t>Spider Web</t>
  </si>
  <si>
    <t>Places a trap, which instantly stops anyone who walks over it.</t>
  </si>
  <si>
    <t>Poison Sting</t>
  </si>
  <si>
    <t>Attacked enemies lose some HP for the next few turns.</t>
  </si>
  <si>
    <t>Paralyze</t>
  </si>
  <si>
    <t>Attacks may sometimes stun foes.</t>
  </si>
  <si>
    <t>Suction Cups</t>
  </si>
  <si>
    <t>Adjacent enemies can't move.</t>
  </si>
  <si>
    <t>Eagle Eye</t>
  </si>
  <si>
    <t>Slightly damages all enemies nearby.</t>
  </si>
  <si>
    <t>Stampede</t>
  </si>
  <si>
    <t>Can move faster in a straight line.</t>
  </si>
  <si>
    <t>Frolic</t>
  </si>
  <si>
    <t>Boosts skill and speed in snow.</t>
  </si>
  <si>
    <t>Sting</t>
  </si>
  <si>
    <t>Attacks lightly, then moves away.</t>
  </si>
  <si>
    <t>Easter Egg</t>
  </si>
  <si>
    <t>Damages any foe, or heals any friend, nearby.</t>
  </si>
  <si>
    <t>Animal</t>
  </si>
  <si>
    <t>Level</t>
  </si>
  <si>
    <t>Skill</t>
  </si>
  <si>
    <t>Damage</t>
  </si>
  <si>
    <t>HKO</t>
  </si>
  <si>
    <t>Up</t>
  </si>
  <si>
    <t>BaseAttack</t>
  </si>
  <si>
    <t>BaseDefense</t>
  </si>
  <si>
    <t>BaseHP</t>
  </si>
  <si>
    <t>BaseSkill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</si>
</sst>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8"/>
  <sheetViews>
    <sheetView zoomScale="120" zoomScaleNormal="120" workbookViewId="0">
      <pane xSplit="1" ySplit="1" topLeftCell="B33" activePane="bottomRight" state="frozen"/>
      <selection pane="topRight" activeCell="B1" sqref="B1"/>
      <selection pane="bottomLeft" activeCell="A2" sqref="A2"/>
      <selection pane="bottomRight" activeCell="C37" sqref="C37"/>
    </sheetView>
  </sheetViews>
  <sheetFormatPr baseColWidth="10" defaultRowHeight="16" x14ac:dyDescent="0.2"/>
  <cols>
    <col min="1" max="1" width="12.83203125" bestFit="1" customWidth="1"/>
    <col min="6" max="6" width="3.5" customWidth="1"/>
    <col min="8" max="8" width="2.83203125" customWidth="1"/>
    <col min="10" max="10" width="11.83203125" bestFit="1" customWidth="1"/>
    <col min="11" max="11" width="11.83203125" customWidth="1"/>
    <col min="12" max="12" width="78.1640625" customWidth="1"/>
  </cols>
  <sheetData>
    <row r="1" spans="1:12" s="1" customFormat="1" x14ac:dyDescent="0.2">
      <c r="A1" s="1" t="s">
        <v>0</v>
      </c>
      <c r="B1" s="1" t="s">
        <v>72</v>
      </c>
      <c r="C1" s="1" t="s">
        <v>73</v>
      </c>
      <c r="D1" s="1" t="s">
        <v>74</v>
      </c>
      <c r="E1" s="1" t="s">
        <v>114</v>
      </c>
      <c r="G1" s="1" t="s">
        <v>116</v>
      </c>
      <c r="I1" s="1" t="s">
        <v>113</v>
      </c>
      <c r="J1" s="1" t="s">
        <v>77</v>
      </c>
      <c r="K1" s="1" t="s">
        <v>89</v>
      </c>
      <c r="L1" s="1" t="s">
        <v>75</v>
      </c>
    </row>
    <row r="2" spans="1:12" x14ac:dyDescent="0.2">
      <c r="A2" t="s">
        <v>1</v>
      </c>
      <c r="G2" t="str">
        <f>IF(B2&gt;0,SUM(B2:E2),"")</f>
        <v/>
      </c>
    </row>
    <row r="3" spans="1:12" x14ac:dyDescent="0.2">
      <c r="A3" t="s">
        <v>2</v>
      </c>
      <c r="G3" t="str">
        <f>IF(B3&gt;0,SUM(B3:E3),"")</f>
        <v/>
      </c>
    </row>
    <row r="4" spans="1:12" x14ac:dyDescent="0.2">
      <c r="A4" t="s">
        <v>3</v>
      </c>
      <c r="B4">
        <v>80</v>
      </c>
      <c r="C4">
        <v>70</v>
      </c>
      <c r="D4">
        <v>75</v>
      </c>
      <c r="E4">
        <v>110</v>
      </c>
      <c r="G4">
        <f>IF(B4&gt;0,SUM(B4:E4),"")</f>
        <v>335</v>
      </c>
      <c r="I4">
        <v>5</v>
      </c>
      <c r="J4" t="s">
        <v>83</v>
      </c>
      <c r="K4">
        <v>0</v>
      </c>
      <c r="L4" t="s">
        <v>84</v>
      </c>
    </row>
    <row r="5" spans="1:12" x14ac:dyDescent="0.2">
      <c r="A5" t="s">
        <v>4</v>
      </c>
      <c r="G5" t="str">
        <f>IF(B5&gt;0,SUM(B5:E5),"")</f>
        <v/>
      </c>
    </row>
    <row r="6" spans="1:12" x14ac:dyDescent="0.2">
      <c r="A6" t="s">
        <v>5</v>
      </c>
      <c r="B6">
        <v>100</v>
      </c>
      <c r="C6">
        <v>100</v>
      </c>
      <c r="D6">
        <v>80</v>
      </c>
      <c r="E6">
        <v>105</v>
      </c>
      <c r="G6">
        <f>IF(B6&gt;0,SUM(B6:E6),"")</f>
        <v>385</v>
      </c>
      <c r="I6">
        <v>5</v>
      </c>
      <c r="J6" t="s">
        <v>163</v>
      </c>
      <c r="K6">
        <v>1</v>
      </c>
      <c r="L6" t="s">
        <v>164</v>
      </c>
    </row>
    <row r="7" spans="1:12" x14ac:dyDescent="0.2">
      <c r="A7" t="s">
        <v>6</v>
      </c>
      <c r="G7" t="str">
        <f>IF(B7&gt;0,SUM(B7:E7),"")</f>
        <v/>
      </c>
    </row>
    <row r="8" spans="1:12" x14ac:dyDescent="0.2">
      <c r="A8" t="s">
        <v>7</v>
      </c>
      <c r="G8" t="str">
        <f>IF(B8&gt;0,SUM(B8:E8),"")</f>
        <v/>
      </c>
    </row>
    <row r="9" spans="1:12" x14ac:dyDescent="0.2">
      <c r="A9" t="s">
        <v>8</v>
      </c>
      <c r="B9">
        <v>85</v>
      </c>
      <c r="C9">
        <v>110</v>
      </c>
      <c r="D9">
        <v>110</v>
      </c>
      <c r="E9">
        <v>95</v>
      </c>
      <c r="G9">
        <f>IF(B9&gt;0,SUM(B9:E9),"")</f>
        <v>400</v>
      </c>
      <c r="I9">
        <v>4</v>
      </c>
      <c r="J9" t="s">
        <v>127</v>
      </c>
      <c r="K9">
        <v>0</v>
      </c>
      <c r="L9" t="s">
        <v>98</v>
      </c>
    </row>
    <row r="10" spans="1:12" x14ac:dyDescent="0.2">
      <c r="A10" t="s">
        <v>9</v>
      </c>
      <c r="B10">
        <v>55</v>
      </c>
      <c r="C10">
        <v>65</v>
      </c>
      <c r="D10">
        <v>70</v>
      </c>
      <c r="E10">
        <v>90</v>
      </c>
      <c r="G10">
        <f>IF(B10&gt;0,SUM(B10:E10),"")</f>
        <v>280</v>
      </c>
      <c r="I10">
        <v>5</v>
      </c>
      <c r="J10" t="s">
        <v>165</v>
      </c>
      <c r="K10">
        <v>1</v>
      </c>
      <c r="L10" t="s">
        <v>166</v>
      </c>
    </row>
    <row r="11" spans="1:12" x14ac:dyDescent="0.2">
      <c r="A11" t="s">
        <v>10</v>
      </c>
      <c r="G11" t="str">
        <f>IF(B11&gt;0,SUM(B11:E11),"")</f>
        <v/>
      </c>
    </row>
    <row r="12" spans="1:12" x14ac:dyDescent="0.2">
      <c r="A12" t="s">
        <v>11</v>
      </c>
      <c r="B12">
        <v>75</v>
      </c>
      <c r="C12">
        <v>100</v>
      </c>
      <c r="D12">
        <v>130</v>
      </c>
      <c r="E12">
        <v>100</v>
      </c>
      <c r="G12">
        <f>IF(B12&gt;0,SUM(B12:E12),"")</f>
        <v>405</v>
      </c>
      <c r="I12">
        <v>5</v>
      </c>
      <c r="J12" t="s">
        <v>99</v>
      </c>
      <c r="K12">
        <v>1</v>
      </c>
      <c r="L12" t="s">
        <v>100</v>
      </c>
    </row>
    <row r="13" spans="1:12" x14ac:dyDescent="0.2">
      <c r="A13" t="s">
        <v>12</v>
      </c>
      <c r="B13">
        <v>95</v>
      </c>
      <c r="C13">
        <v>75</v>
      </c>
      <c r="D13">
        <v>80</v>
      </c>
      <c r="E13">
        <v>150</v>
      </c>
      <c r="G13">
        <f>IF(B13&gt;0,SUM(B13:E13),"")</f>
        <v>400</v>
      </c>
      <c r="I13">
        <v>6</v>
      </c>
    </row>
    <row r="14" spans="1:12" x14ac:dyDescent="0.2">
      <c r="A14" t="s">
        <v>13</v>
      </c>
      <c r="G14" t="str">
        <f>IF(B14&gt;0,SUM(B14:E14),"")</f>
        <v/>
      </c>
      <c r="J14" t="s">
        <v>120</v>
      </c>
      <c r="K14">
        <v>1</v>
      </c>
      <c r="L14" t="s">
        <v>121</v>
      </c>
    </row>
    <row r="15" spans="1:12" x14ac:dyDescent="0.2">
      <c r="A15" t="s">
        <v>14</v>
      </c>
      <c r="G15" t="str">
        <f>IF(B15&gt;0,SUM(B15:E15),"")</f>
        <v/>
      </c>
    </row>
    <row r="16" spans="1:12" x14ac:dyDescent="0.2">
      <c r="A16" t="s">
        <v>15</v>
      </c>
      <c r="B16">
        <v>95</v>
      </c>
      <c r="C16">
        <v>85</v>
      </c>
      <c r="D16">
        <v>105</v>
      </c>
      <c r="E16">
        <v>80</v>
      </c>
      <c r="G16">
        <f>IF(B16&gt;0,SUM(B16:E16),"")</f>
        <v>365</v>
      </c>
      <c r="I16">
        <v>4</v>
      </c>
      <c r="J16" t="s">
        <v>86</v>
      </c>
      <c r="K16">
        <v>1</v>
      </c>
      <c r="L16" t="s">
        <v>87</v>
      </c>
    </row>
    <row r="17" spans="1:12" x14ac:dyDescent="0.2">
      <c r="A17" t="s">
        <v>16</v>
      </c>
      <c r="B17">
        <v>80</v>
      </c>
      <c r="C17">
        <v>120</v>
      </c>
      <c r="D17">
        <v>140</v>
      </c>
      <c r="E17">
        <v>70</v>
      </c>
      <c r="G17">
        <f>IF(B17&gt;0,SUM(B17:E17),"")</f>
        <v>410</v>
      </c>
      <c r="I17">
        <v>3</v>
      </c>
      <c r="J17" t="s">
        <v>142</v>
      </c>
      <c r="K17">
        <v>1</v>
      </c>
      <c r="L17" t="s">
        <v>143</v>
      </c>
    </row>
    <row r="18" spans="1:12" x14ac:dyDescent="0.2">
      <c r="A18" t="s">
        <v>17</v>
      </c>
      <c r="B18">
        <v>70</v>
      </c>
      <c r="C18">
        <v>120</v>
      </c>
      <c r="D18">
        <v>100</v>
      </c>
      <c r="E18">
        <v>115</v>
      </c>
      <c r="G18">
        <f>IF(B18&gt;0,SUM(B18:E18),"")</f>
        <v>405</v>
      </c>
      <c r="I18">
        <v>4</v>
      </c>
      <c r="J18" t="s">
        <v>118</v>
      </c>
      <c r="K18">
        <v>1</v>
      </c>
      <c r="L18" t="s">
        <v>119</v>
      </c>
    </row>
    <row r="19" spans="1:12" x14ac:dyDescent="0.2">
      <c r="A19" t="s">
        <v>18</v>
      </c>
      <c r="B19">
        <v>130</v>
      </c>
      <c r="C19">
        <v>60</v>
      </c>
      <c r="D19">
        <v>85</v>
      </c>
      <c r="E19">
        <v>110</v>
      </c>
      <c r="G19">
        <f>IF(B19&gt;0,SUM(B19:E19),"")</f>
        <v>385</v>
      </c>
      <c r="I19">
        <v>5</v>
      </c>
    </row>
    <row r="20" spans="1:12" x14ac:dyDescent="0.2">
      <c r="A20" t="s">
        <v>19</v>
      </c>
      <c r="B20">
        <v>105</v>
      </c>
      <c r="C20">
        <v>75</v>
      </c>
      <c r="D20">
        <v>100</v>
      </c>
      <c r="E20">
        <v>140</v>
      </c>
      <c r="G20">
        <f>IF(B20&gt;0,SUM(B20:E20),"")</f>
        <v>420</v>
      </c>
      <c r="I20">
        <v>5</v>
      </c>
    </row>
    <row r="21" spans="1:12" x14ac:dyDescent="0.2">
      <c r="A21" t="s">
        <v>20</v>
      </c>
      <c r="B21">
        <v>50</v>
      </c>
      <c r="C21">
        <v>110</v>
      </c>
      <c r="D21">
        <v>100</v>
      </c>
      <c r="E21">
        <v>75</v>
      </c>
      <c r="G21">
        <f>IF(B21&gt;0,SUM(B21:E21),"")</f>
        <v>335</v>
      </c>
      <c r="I21">
        <v>7</v>
      </c>
      <c r="J21" t="s">
        <v>91</v>
      </c>
      <c r="K21">
        <v>1</v>
      </c>
      <c r="L21" t="s">
        <v>117</v>
      </c>
    </row>
    <row r="22" spans="1:12" x14ac:dyDescent="0.2">
      <c r="A22" t="s">
        <v>21</v>
      </c>
      <c r="B22">
        <v>110</v>
      </c>
      <c r="C22">
        <v>95</v>
      </c>
      <c r="D22">
        <v>115</v>
      </c>
      <c r="E22">
        <v>100</v>
      </c>
      <c r="G22">
        <f>IF(B22&gt;0,SUM(B22:E22),"")</f>
        <v>420</v>
      </c>
      <c r="I22">
        <v>5</v>
      </c>
      <c r="J22" t="s">
        <v>111</v>
      </c>
      <c r="K22">
        <v>1</v>
      </c>
      <c r="L22" t="s">
        <v>112</v>
      </c>
    </row>
    <row r="23" spans="1:12" x14ac:dyDescent="0.2">
      <c r="A23" t="s">
        <v>22</v>
      </c>
      <c r="B23">
        <v>75</v>
      </c>
      <c r="C23">
        <v>70</v>
      </c>
      <c r="D23">
        <v>85</v>
      </c>
      <c r="E23">
        <v>75</v>
      </c>
      <c r="G23">
        <f>IF(B23&gt;0,SUM(B23:E23),"")</f>
        <v>305</v>
      </c>
      <c r="I23">
        <v>4</v>
      </c>
      <c r="J23" t="s">
        <v>85</v>
      </c>
      <c r="K23">
        <v>1</v>
      </c>
      <c r="L23" t="s">
        <v>158</v>
      </c>
    </row>
    <row r="24" spans="1:12" x14ac:dyDescent="0.2">
      <c r="A24" t="s">
        <v>23</v>
      </c>
      <c r="B24">
        <v>110</v>
      </c>
      <c r="C24">
        <v>85</v>
      </c>
      <c r="D24">
        <v>80</v>
      </c>
      <c r="E24">
        <v>110</v>
      </c>
      <c r="G24">
        <f>IF(B24&gt;0,SUM(B24:E24),"")</f>
        <v>385</v>
      </c>
      <c r="I24">
        <v>6</v>
      </c>
      <c r="J24" t="s">
        <v>157</v>
      </c>
      <c r="K24">
        <v>0</v>
      </c>
      <c r="L24" t="s">
        <v>128</v>
      </c>
    </row>
    <row r="25" spans="1:12" x14ac:dyDescent="0.2">
      <c r="A25" t="s">
        <v>24</v>
      </c>
      <c r="B25">
        <v>100</v>
      </c>
      <c r="C25">
        <v>100</v>
      </c>
      <c r="D25">
        <v>100</v>
      </c>
      <c r="E25">
        <v>100</v>
      </c>
      <c r="G25">
        <f>IF(B25&gt;0,SUM(B25:E25),"")</f>
        <v>400</v>
      </c>
      <c r="I25">
        <v>5</v>
      </c>
      <c r="J25" t="s">
        <v>80</v>
      </c>
      <c r="K25">
        <v>0</v>
      </c>
      <c r="L25" t="s">
        <v>81</v>
      </c>
    </row>
    <row r="26" spans="1:12" x14ac:dyDescent="0.2">
      <c r="A26" t="s">
        <v>25</v>
      </c>
      <c r="G26" t="str">
        <f>IF(B26&gt;0,SUM(B26:E26),"")</f>
        <v/>
      </c>
    </row>
    <row r="27" spans="1:12" x14ac:dyDescent="0.2">
      <c r="A27" t="s">
        <v>26</v>
      </c>
      <c r="B27">
        <v>105</v>
      </c>
      <c r="C27">
        <v>75</v>
      </c>
      <c r="D27">
        <v>80</v>
      </c>
      <c r="E27">
        <v>130</v>
      </c>
      <c r="G27">
        <f>IF(B27&gt;0,SUM(B27:E27),"")</f>
        <v>390</v>
      </c>
      <c r="I27">
        <v>6</v>
      </c>
    </row>
    <row r="28" spans="1:12" x14ac:dyDescent="0.2">
      <c r="A28" t="s">
        <v>27</v>
      </c>
      <c r="B28">
        <v>110</v>
      </c>
      <c r="C28">
        <v>70</v>
      </c>
      <c r="D28">
        <v>110</v>
      </c>
      <c r="E28">
        <v>80</v>
      </c>
      <c r="G28">
        <f>IF(B28&gt;0,SUM(B28:E28),"")</f>
        <v>370</v>
      </c>
      <c r="I28">
        <v>5</v>
      </c>
      <c r="J28" t="s">
        <v>79</v>
      </c>
      <c r="K28">
        <v>0</v>
      </c>
      <c r="L28" t="s">
        <v>98</v>
      </c>
    </row>
    <row r="29" spans="1:12" x14ac:dyDescent="0.2">
      <c r="A29" t="s">
        <v>28</v>
      </c>
      <c r="B29">
        <v>100</v>
      </c>
      <c r="C29">
        <v>105</v>
      </c>
      <c r="D29">
        <v>110</v>
      </c>
      <c r="E29">
        <v>65</v>
      </c>
      <c r="G29">
        <f>IF(B29&gt;0,SUM(B29:E29),"")</f>
        <v>380</v>
      </c>
      <c r="I29">
        <v>5</v>
      </c>
    </row>
    <row r="30" spans="1:12" x14ac:dyDescent="0.2">
      <c r="A30" t="s">
        <v>29</v>
      </c>
      <c r="B30">
        <v>110</v>
      </c>
      <c r="C30">
        <v>65</v>
      </c>
      <c r="D30">
        <v>70</v>
      </c>
      <c r="E30">
        <v>135</v>
      </c>
      <c r="G30">
        <f>IF(B30&gt;0,SUM(B30:E30),"")</f>
        <v>380</v>
      </c>
      <c r="I30">
        <v>6</v>
      </c>
      <c r="J30" t="s">
        <v>144</v>
      </c>
      <c r="K30">
        <v>1</v>
      </c>
      <c r="L30" t="s">
        <v>145</v>
      </c>
    </row>
    <row r="31" spans="1:12" x14ac:dyDescent="0.2">
      <c r="A31" t="s">
        <v>30</v>
      </c>
      <c r="B31">
        <v>120</v>
      </c>
      <c r="C31">
        <v>110</v>
      </c>
      <c r="D31">
        <v>130</v>
      </c>
      <c r="E31">
        <v>75</v>
      </c>
      <c r="G31">
        <f>IF(B31&gt;0,SUM(B31:E31),"")</f>
        <v>435</v>
      </c>
      <c r="I31">
        <v>3</v>
      </c>
    </row>
    <row r="32" spans="1:12" x14ac:dyDescent="0.2">
      <c r="A32" t="s">
        <v>31</v>
      </c>
      <c r="B32">
        <v>80</v>
      </c>
      <c r="C32">
        <v>125</v>
      </c>
      <c r="D32">
        <v>100</v>
      </c>
      <c r="E32">
        <v>70</v>
      </c>
      <c r="G32">
        <f>IF(B32&gt;0,SUM(B32:E32),"")</f>
        <v>375</v>
      </c>
      <c r="I32">
        <v>6</v>
      </c>
      <c r="J32" t="s">
        <v>129</v>
      </c>
      <c r="K32">
        <v>0</v>
      </c>
      <c r="L32" t="s">
        <v>130</v>
      </c>
    </row>
    <row r="33" spans="1:12" x14ac:dyDescent="0.2">
      <c r="A33" t="s">
        <v>32</v>
      </c>
      <c r="B33">
        <v>85</v>
      </c>
      <c r="C33">
        <v>75</v>
      </c>
      <c r="D33">
        <v>60</v>
      </c>
      <c r="E33">
        <v>125</v>
      </c>
      <c r="G33">
        <f>IF(B33&gt;0,SUM(B33:E33),"")</f>
        <v>345</v>
      </c>
      <c r="I33">
        <v>7</v>
      </c>
      <c r="J33" t="s">
        <v>101</v>
      </c>
      <c r="K33">
        <v>0</v>
      </c>
      <c r="L33" t="s">
        <v>102</v>
      </c>
    </row>
    <row r="34" spans="1:12" x14ac:dyDescent="0.2">
      <c r="A34" t="s">
        <v>33</v>
      </c>
      <c r="B34">
        <v>105</v>
      </c>
      <c r="C34">
        <v>105</v>
      </c>
      <c r="D34">
        <v>95</v>
      </c>
      <c r="E34">
        <v>85</v>
      </c>
      <c r="G34">
        <f>IF(B34&gt;0,SUM(B34:E34),"")</f>
        <v>390</v>
      </c>
      <c r="I34">
        <v>4</v>
      </c>
      <c r="J34" t="s">
        <v>88</v>
      </c>
      <c r="K34">
        <v>0</v>
      </c>
      <c r="L34" t="s">
        <v>90</v>
      </c>
    </row>
    <row r="35" spans="1:12" x14ac:dyDescent="0.2">
      <c r="A35" t="s">
        <v>34</v>
      </c>
      <c r="B35">
        <v>90</v>
      </c>
      <c r="C35">
        <v>100</v>
      </c>
      <c r="D35">
        <v>120</v>
      </c>
      <c r="E35">
        <v>85</v>
      </c>
      <c r="G35">
        <f>IF(B35&gt;0,SUM(B35:E35),"")</f>
        <v>395</v>
      </c>
      <c r="I35">
        <v>4</v>
      </c>
      <c r="J35" t="s">
        <v>103</v>
      </c>
      <c r="K35">
        <v>1</v>
      </c>
      <c r="L35" t="s">
        <v>104</v>
      </c>
    </row>
    <row r="36" spans="1:12" x14ac:dyDescent="0.2">
      <c r="A36" t="s">
        <v>35</v>
      </c>
      <c r="B36">
        <v>75</v>
      </c>
      <c r="C36">
        <v>120</v>
      </c>
      <c r="D36">
        <v>95</v>
      </c>
      <c r="E36">
        <v>80</v>
      </c>
      <c r="G36">
        <f>IF(B36&gt;0,SUM(B36:E36),"")</f>
        <v>370</v>
      </c>
      <c r="I36">
        <v>5</v>
      </c>
    </row>
    <row r="37" spans="1:12" x14ac:dyDescent="0.2">
      <c r="A37" t="s">
        <v>36</v>
      </c>
      <c r="B37">
        <v>95</v>
      </c>
      <c r="C37">
        <v>70</v>
      </c>
      <c r="D37">
        <v>85</v>
      </c>
      <c r="E37">
        <v>110</v>
      </c>
      <c r="G37">
        <f>IF(B37&gt;0,SUM(B37:E37),"")</f>
        <v>360</v>
      </c>
      <c r="I37">
        <v>7</v>
      </c>
      <c r="J37" t="s">
        <v>109</v>
      </c>
      <c r="K37">
        <v>0</v>
      </c>
      <c r="L37" t="s">
        <v>110</v>
      </c>
    </row>
    <row r="38" spans="1:12" x14ac:dyDescent="0.2">
      <c r="A38" t="s">
        <v>37</v>
      </c>
      <c r="B38">
        <v>120</v>
      </c>
      <c r="C38">
        <v>80</v>
      </c>
      <c r="D38">
        <v>80</v>
      </c>
      <c r="E38">
        <v>105</v>
      </c>
      <c r="G38">
        <f>IF(B38&gt;0,SUM(B38:E38),"")</f>
        <v>385</v>
      </c>
      <c r="I38">
        <v>6</v>
      </c>
      <c r="J38" t="s">
        <v>92</v>
      </c>
      <c r="K38">
        <v>0</v>
      </c>
      <c r="L38" t="s">
        <v>93</v>
      </c>
    </row>
    <row r="39" spans="1:12" x14ac:dyDescent="0.2">
      <c r="A39" t="s">
        <v>38</v>
      </c>
      <c r="B39">
        <v>95</v>
      </c>
      <c r="C39">
        <v>100</v>
      </c>
      <c r="D39">
        <v>100</v>
      </c>
      <c r="E39">
        <v>85</v>
      </c>
      <c r="G39">
        <f>IF(B39&gt;0,SUM(B39:E39),"")</f>
        <v>380</v>
      </c>
      <c r="I39">
        <v>3</v>
      </c>
      <c r="J39" t="s">
        <v>136</v>
      </c>
      <c r="K39">
        <v>0</v>
      </c>
      <c r="L39" t="s">
        <v>137</v>
      </c>
    </row>
    <row r="40" spans="1:12" x14ac:dyDescent="0.2">
      <c r="A40" t="s">
        <v>39</v>
      </c>
      <c r="B40">
        <v>115</v>
      </c>
      <c r="C40">
        <v>75</v>
      </c>
      <c r="D40">
        <v>100</v>
      </c>
      <c r="E40">
        <v>100</v>
      </c>
      <c r="G40">
        <f>IF(B40&gt;0,SUM(B40:E40),"")</f>
        <v>390</v>
      </c>
      <c r="I40">
        <v>5</v>
      </c>
      <c r="J40" t="s">
        <v>105</v>
      </c>
      <c r="K40">
        <v>1</v>
      </c>
      <c r="L40" t="s">
        <v>106</v>
      </c>
    </row>
    <row r="41" spans="1:12" x14ac:dyDescent="0.2">
      <c r="A41" t="s">
        <v>40</v>
      </c>
      <c r="B41">
        <v>130</v>
      </c>
      <c r="C41">
        <v>60</v>
      </c>
      <c r="D41">
        <v>70</v>
      </c>
      <c r="E41">
        <v>110</v>
      </c>
      <c r="G41">
        <f>IF(B41&gt;0,SUM(B41:E41),"")</f>
        <v>370</v>
      </c>
      <c r="I41">
        <v>7</v>
      </c>
    </row>
    <row r="42" spans="1:12" x14ac:dyDescent="0.2">
      <c r="A42" t="s">
        <v>41</v>
      </c>
      <c r="B42">
        <v>70</v>
      </c>
      <c r="C42">
        <v>80</v>
      </c>
      <c r="D42">
        <v>120</v>
      </c>
      <c r="E42">
        <v>80</v>
      </c>
      <c r="G42">
        <f>IF(B42&gt;0,SUM(B42:E42),"")</f>
        <v>350</v>
      </c>
      <c r="I42">
        <v>5</v>
      </c>
      <c r="J42" t="s">
        <v>155</v>
      </c>
      <c r="K42">
        <v>0</v>
      </c>
      <c r="L42" t="s">
        <v>156</v>
      </c>
    </row>
    <row r="43" spans="1:12" x14ac:dyDescent="0.2">
      <c r="A43" t="s">
        <v>42</v>
      </c>
      <c r="B43">
        <v>90</v>
      </c>
      <c r="C43">
        <v>95</v>
      </c>
      <c r="D43">
        <v>90</v>
      </c>
      <c r="E43">
        <v>95</v>
      </c>
      <c r="G43">
        <f>IF(B43&gt;0,SUM(B43:E43),"")</f>
        <v>370</v>
      </c>
      <c r="I43">
        <v>5</v>
      </c>
      <c r="J43" t="s">
        <v>125</v>
      </c>
      <c r="K43">
        <v>0</v>
      </c>
      <c r="L43" t="s">
        <v>126</v>
      </c>
    </row>
    <row r="44" spans="1:12" x14ac:dyDescent="0.2">
      <c r="A44" t="s">
        <v>43</v>
      </c>
      <c r="B44">
        <v>120</v>
      </c>
      <c r="C44">
        <v>120</v>
      </c>
      <c r="D44">
        <v>120</v>
      </c>
      <c r="E44">
        <v>60</v>
      </c>
      <c r="G44">
        <f>IF(B44&gt;0,SUM(B44:E44),"")</f>
        <v>420</v>
      </c>
      <c r="I44">
        <v>3</v>
      </c>
    </row>
    <row r="45" spans="1:12" x14ac:dyDescent="0.2">
      <c r="A45" t="s">
        <v>44</v>
      </c>
      <c r="G45" t="str">
        <f>IF(B45&gt;0,SUM(B45:E45),"")</f>
        <v/>
      </c>
    </row>
    <row r="46" spans="1:12" x14ac:dyDescent="0.2">
      <c r="A46" t="s">
        <v>45</v>
      </c>
      <c r="B46">
        <v>95</v>
      </c>
      <c r="C46">
        <v>100</v>
      </c>
      <c r="D46">
        <v>100</v>
      </c>
      <c r="E46">
        <v>110</v>
      </c>
      <c r="G46">
        <f>IF(B46&gt;0,SUM(B46:E46),"")</f>
        <v>405</v>
      </c>
      <c r="I46">
        <v>5</v>
      </c>
      <c r="J46" t="s">
        <v>161</v>
      </c>
      <c r="K46">
        <v>0</v>
      </c>
      <c r="L46" t="s">
        <v>162</v>
      </c>
    </row>
    <row r="47" spans="1:12" x14ac:dyDescent="0.2">
      <c r="A47" t="s">
        <v>46</v>
      </c>
      <c r="B47">
        <v>95</v>
      </c>
      <c r="C47">
        <v>80</v>
      </c>
      <c r="D47">
        <v>135</v>
      </c>
      <c r="E47">
        <v>90</v>
      </c>
      <c r="G47">
        <f>IF(B47&gt;0,SUM(B47:E47),"")</f>
        <v>400</v>
      </c>
      <c r="I47">
        <v>4</v>
      </c>
    </row>
    <row r="48" spans="1:12" x14ac:dyDescent="0.2">
      <c r="A48" t="s">
        <v>47</v>
      </c>
      <c r="G48" t="str">
        <f>IF(B48&gt;0,SUM(B48:E48),"")</f>
        <v/>
      </c>
    </row>
    <row r="49" spans="1:12" x14ac:dyDescent="0.2">
      <c r="A49" t="s">
        <v>48</v>
      </c>
      <c r="B49">
        <v>85</v>
      </c>
      <c r="C49">
        <v>120</v>
      </c>
      <c r="D49">
        <v>95</v>
      </c>
      <c r="E49">
        <v>115</v>
      </c>
      <c r="G49">
        <f>IF(B49&gt;0,SUM(B49:E49),"")</f>
        <v>415</v>
      </c>
      <c r="I49">
        <v>4</v>
      </c>
      <c r="J49" t="s">
        <v>76</v>
      </c>
      <c r="K49">
        <v>0</v>
      </c>
      <c r="L49" t="s">
        <v>78</v>
      </c>
    </row>
    <row r="50" spans="1:12" x14ac:dyDescent="0.2">
      <c r="A50" t="s">
        <v>49</v>
      </c>
      <c r="B50">
        <v>105</v>
      </c>
      <c r="C50">
        <v>100</v>
      </c>
      <c r="D50">
        <v>90</v>
      </c>
      <c r="E50">
        <v>120</v>
      </c>
      <c r="G50">
        <f>IF(B50&gt;0,SUM(B50:E50),"")</f>
        <v>415</v>
      </c>
      <c r="I50">
        <v>3</v>
      </c>
      <c r="J50" t="s">
        <v>96</v>
      </c>
      <c r="K50">
        <v>1</v>
      </c>
      <c r="L50" t="s">
        <v>97</v>
      </c>
    </row>
    <row r="51" spans="1:12" x14ac:dyDescent="0.2">
      <c r="A51" t="s">
        <v>50</v>
      </c>
      <c r="B51">
        <v>115</v>
      </c>
      <c r="C51">
        <v>75</v>
      </c>
      <c r="D51">
        <v>85</v>
      </c>
      <c r="E51">
        <v>120</v>
      </c>
      <c r="G51">
        <f>IF(B51&gt;0,SUM(B51:E51),"")</f>
        <v>395</v>
      </c>
      <c r="I51">
        <v>5</v>
      </c>
      <c r="J51" t="s">
        <v>138</v>
      </c>
      <c r="K51">
        <v>0</v>
      </c>
      <c r="L51" t="s">
        <v>139</v>
      </c>
    </row>
    <row r="52" spans="1:12" x14ac:dyDescent="0.2">
      <c r="A52" t="s">
        <v>51</v>
      </c>
      <c r="B52">
        <v>100</v>
      </c>
      <c r="C52">
        <v>90</v>
      </c>
      <c r="D52">
        <v>110</v>
      </c>
      <c r="E52">
        <v>90</v>
      </c>
      <c r="G52">
        <f>IF(B52&gt;0,SUM(B52:E52),"")</f>
        <v>390</v>
      </c>
      <c r="I52">
        <v>5</v>
      </c>
      <c r="J52" t="s">
        <v>122</v>
      </c>
      <c r="K52">
        <v>1</v>
      </c>
      <c r="L52" t="s">
        <v>123</v>
      </c>
    </row>
    <row r="53" spans="1:12" x14ac:dyDescent="0.2">
      <c r="A53" t="s">
        <v>52</v>
      </c>
      <c r="B53">
        <v>140</v>
      </c>
      <c r="C53">
        <v>100</v>
      </c>
      <c r="D53">
        <v>80</v>
      </c>
      <c r="E53">
        <v>100</v>
      </c>
      <c r="G53">
        <f>IF(B53&gt;0,SUM(B53:E53),"")</f>
        <v>420</v>
      </c>
      <c r="I53">
        <v>4</v>
      </c>
    </row>
    <row r="54" spans="1:12" x14ac:dyDescent="0.2">
      <c r="A54" t="s">
        <v>53</v>
      </c>
      <c r="B54">
        <v>130</v>
      </c>
      <c r="C54">
        <v>130</v>
      </c>
      <c r="D54">
        <v>75</v>
      </c>
      <c r="E54">
        <v>85</v>
      </c>
      <c r="G54">
        <f>IF(B54&gt;0,SUM(B54:E54),"")</f>
        <v>420</v>
      </c>
      <c r="I54">
        <v>4</v>
      </c>
      <c r="J54" t="s">
        <v>151</v>
      </c>
      <c r="K54">
        <v>0</v>
      </c>
      <c r="L54" t="s">
        <v>152</v>
      </c>
    </row>
    <row r="55" spans="1:12" x14ac:dyDescent="0.2">
      <c r="A55" t="s">
        <v>54</v>
      </c>
      <c r="G55" t="str">
        <f>IF(B55&gt;0,SUM(B55:E55),"")</f>
        <v/>
      </c>
    </row>
    <row r="56" spans="1:12" x14ac:dyDescent="0.2">
      <c r="A56" t="s">
        <v>55</v>
      </c>
      <c r="B56">
        <v>110</v>
      </c>
      <c r="C56">
        <v>85</v>
      </c>
      <c r="D56">
        <v>95</v>
      </c>
      <c r="E56">
        <v>105</v>
      </c>
      <c r="G56">
        <f>IF(B56&gt;0,SUM(B56:E56),"")</f>
        <v>395</v>
      </c>
      <c r="I56">
        <v>5</v>
      </c>
    </row>
    <row r="57" spans="1:12" x14ac:dyDescent="0.2">
      <c r="A57" t="s">
        <v>56</v>
      </c>
      <c r="B57">
        <v>60</v>
      </c>
      <c r="C57">
        <v>125</v>
      </c>
      <c r="D57">
        <v>100</v>
      </c>
      <c r="E57">
        <v>95</v>
      </c>
      <c r="G57">
        <f>IF(B57&gt;0,SUM(B57:E57),"")</f>
        <v>380</v>
      </c>
      <c r="I57">
        <v>5</v>
      </c>
      <c r="J57" t="s">
        <v>140</v>
      </c>
      <c r="K57">
        <v>0</v>
      </c>
      <c r="L57" t="s">
        <v>141</v>
      </c>
    </row>
    <row r="58" spans="1:12" x14ac:dyDescent="0.2">
      <c r="A58" t="s">
        <v>57</v>
      </c>
      <c r="B58">
        <v>50</v>
      </c>
      <c r="C58">
        <v>150</v>
      </c>
      <c r="D58">
        <v>140</v>
      </c>
      <c r="E58">
        <v>55</v>
      </c>
      <c r="G58">
        <f>IF(B58&gt;0,SUM(B58:E58),"")</f>
        <v>395</v>
      </c>
      <c r="I58">
        <v>3</v>
      </c>
    </row>
    <row r="59" spans="1:12" x14ac:dyDescent="0.2">
      <c r="A59" t="s">
        <v>58</v>
      </c>
      <c r="G59" t="str">
        <f>IF(B59&gt;0,SUM(B59:E59),"")</f>
        <v/>
      </c>
    </row>
    <row r="60" spans="1:12" x14ac:dyDescent="0.2">
      <c r="A60" t="s">
        <v>59</v>
      </c>
      <c r="B60">
        <v>95</v>
      </c>
      <c r="C60">
        <v>65</v>
      </c>
      <c r="D60">
        <v>75</v>
      </c>
      <c r="E60">
        <v>130</v>
      </c>
      <c r="G60">
        <f>IF(B60&gt;0,SUM(B60:E60),"")</f>
        <v>365</v>
      </c>
      <c r="I60">
        <v>5</v>
      </c>
      <c r="J60" t="s">
        <v>149</v>
      </c>
      <c r="K60">
        <v>1</v>
      </c>
      <c r="L60" t="s">
        <v>150</v>
      </c>
    </row>
    <row r="61" spans="1:12" x14ac:dyDescent="0.2">
      <c r="A61" t="s">
        <v>60</v>
      </c>
      <c r="B61">
        <v>90</v>
      </c>
      <c r="C61">
        <v>110</v>
      </c>
      <c r="D61">
        <v>110</v>
      </c>
      <c r="E61">
        <v>80</v>
      </c>
      <c r="G61">
        <f>IF(B61&gt;0,SUM(B61:E61),"")</f>
        <v>390</v>
      </c>
      <c r="I61">
        <v>4</v>
      </c>
      <c r="J61" t="s">
        <v>94</v>
      </c>
      <c r="K61">
        <v>1</v>
      </c>
      <c r="L61" t="s">
        <v>95</v>
      </c>
    </row>
    <row r="62" spans="1:12" x14ac:dyDescent="0.2">
      <c r="A62" t="s">
        <v>61</v>
      </c>
      <c r="B62">
        <v>85</v>
      </c>
      <c r="C62">
        <v>85</v>
      </c>
      <c r="D62">
        <v>80</v>
      </c>
      <c r="E62">
        <v>120</v>
      </c>
      <c r="G62">
        <f>IF(B62&gt;0,SUM(B62:E62),"")</f>
        <v>370</v>
      </c>
      <c r="I62">
        <v>4</v>
      </c>
      <c r="J62" t="s">
        <v>148</v>
      </c>
      <c r="K62">
        <v>1</v>
      </c>
      <c r="L62" t="s">
        <v>82</v>
      </c>
    </row>
    <row r="63" spans="1:12" x14ac:dyDescent="0.2">
      <c r="A63" t="s">
        <v>62</v>
      </c>
      <c r="B63">
        <v>150</v>
      </c>
      <c r="C63">
        <v>50</v>
      </c>
      <c r="D63">
        <v>70</v>
      </c>
      <c r="E63">
        <v>120</v>
      </c>
      <c r="G63">
        <f>IF(B63&gt;0,SUM(B63:E63),"")</f>
        <v>390</v>
      </c>
      <c r="I63">
        <v>4</v>
      </c>
    </row>
    <row r="64" spans="1:12" x14ac:dyDescent="0.2">
      <c r="A64" t="s">
        <v>63</v>
      </c>
      <c r="B64">
        <v>100</v>
      </c>
      <c r="C64">
        <v>70</v>
      </c>
      <c r="D64">
        <v>80</v>
      </c>
      <c r="E64">
        <v>120</v>
      </c>
      <c r="G64">
        <f>IF(B64&gt;0,SUM(B64:E64),"")</f>
        <v>370</v>
      </c>
      <c r="I64">
        <v>6</v>
      </c>
      <c r="J64" t="s">
        <v>153</v>
      </c>
      <c r="K64">
        <v>0</v>
      </c>
      <c r="L64" t="s">
        <v>154</v>
      </c>
    </row>
    <row r="65" spans="1:12" x14ac:dyDescent="0.2">
      <c r="A65" t="s">
        <v>64</v>
      </c>
      <c r="G65" t="str">
        <f>IF(B65&gt;0,SUM(B65:E65),"")</f>
        <v/>
      </c>
    </row>
    <row r="66" spans="1:12" x14ac:dyDescent="0.2">
      <c r="A66" t="s">
        <v>65</v>
      </c>
      <c r="B66">
        <v>70</v>
      </c>
      <c r="C66">
        <v>95</v>
      </c>
      <c r="D66">
        <v>85</v>
      </c>
      <c r="E66">
        <v>85</v>
      </c>
      <c r="G66">
        <f>IF(B66&gt;0,SUM(B66:E66),"")</f>
        <v>335</v>
      </c>
      <c r="I66">
        <v>6</v>
      </c>
      <c r="J66" t="s">
        <v>146</v>
      </c>
      <c r="K66">
        <v>1</v>
      </c>
      <c r="L66" t="s">
        <v>147</v>
      </c>
    </row>
    <row r="67" spans="1:12" x14ac:dyDescent="0.2">
      <c r="A67" t="s">
        <v>66</v>
      </c>
      <c r="B67">
        <v>60</v>
      </c>
      <c r="C67">
        <v>150</v>
      </c>
      <c r="D67">
        <v>120</v>
      </c>
      <c r="E67">
        <v>80</v>
      </c>
      <c r="G67">
        <f>IF(B67&gt;0,SUM(B67:E67),"")</f>
        <v>410</v>
      </c>
      <c r="I67">
        <v>3</v>
      </c>
      <c r="J67" t="s">
        <v>107</v>
      </c>
      <c r="K67">
        <v>1</v>
      </c>
      <c r="L67" t="s">
        <v>108</v>
      </c>
    </row>
    <row r="68" spans="1:12" x14ac:dyDescent="0.2">
      <c r="A68" t="s">
        <v>67</v>
      </c>
      <c r="B68">
        <v>70</v>
      </c>
      <c r="C68">
        <v>100</v>
      </c>
      <c r="D68">
        <v>100</v>
      </c>
      <c r="E68">
        <v>130</v>
      </c>
      <c r="G68">
        <f>IF(B68&gt;0,SUM(B68:E68),"")</f>
        <v>400</v>
      </c>
      <c r="I68">
        <v>4</v>
      </c>
      <c r="J68" t="s">
        <v>134</v>
      </c>
      <c r="K68">
        <v>0</v>
      </c>
      <c r="L68" t="s">
        <v>135</v>
      </c>
    </row>
    <row r="69" spans="1:12" x14ac:dyDescent="0.2">
      <c r="A69" t="s">
        <v>68</v>
      </c>
      <c r="B69">
        <v>110</v>
      </c>
      <c r="C69">
        <v>80</v>
      </c>
      <c r="D69">
        <v>140</v>
      </c>
      <c r="E69">
        <v>70</v>
      </c>
      <c r="G69">
        <f>IF(B69&gt;0,SUM(B69:E69),"")</f>
        <v>400</v>
      </c>
      <c r="I69">
        <v>4</v>
      </c>
    </row>
    <row r="70" spans="1:12" x14ac:dyDescent="0.2">
      <c r="A70" t="s">
        <v>69</v>
      </c>
      <c r="B70">
        <v>100</v>
      </c>
      <c r="C70">
        <v>100</v>
      </c>
      <c r="D70">
        <v>150</v>
      </c>
      <c r="E70">
        <v>70</v>
      </c>
      <c r="G70">
        <f>IF(B70&gt;0,SUM(B70:E70),"")</f>
        <v>420</v>
      </c>
      <c r="I70">
        <v>3</v>
      </c>
    </row>
    <row r="71" spans="1:12" x14ac:dyDescent="0.2">
      <c r="A71" t="s">
        <v>70</v>
      </c>
      <c r="B71">
        <v>135</v>
      </c>
      <c r="C71">
        <v>60</v>
      </c>
      <c r="D71">
        <v>70</v>
      </c>
      <c r="E71">
        <v>120</v>
      </c>
      <c r="G71">
        <f>IF(B71&gt;0,SUM(B71:E71),"")</f>
        <v>385</v>
      </c>
      <c r="I71">
        <v>5</v>
      </c>
    </row>
    <row r="72" spans="1:12" x14ac:dyDescent="0.2">
      <c r="A72" t="s">
        <v>71</v>
      </c>
      <c r="B72">
        <v>85</v>
      </c>
      <c r="C72">
        <v>80</v>
      </c>
      <c r="D72">
        <v>90</v>
      </c>
      <c r="E72">
        <v>100</v>
      </c>
      <c r="G72">
        <f>IF(B72&gt;0,SUM(B72:E72),"")</f>
        <v>355</v>
      </c>
      <c r="I72">
        <v>7</v>
      </c>
      <c r="J72" t="s">
        <v>159</v>
      </c>
      <c r="K72">
        <v>0</v>
      </c>
      <c r="L72" t="s">
        <v>160</v>
      </c>
    </row>
    <row r="76" spans="1:12" s="1" customFormat="1" x14ac:dyDescent="0.2">
      <c r="A76" s="1" t="s">
        <v>124</v>
      </c>
      <c r="B76" s="2">
        <f>AVERAGE(B2:B72)</f>
        <v>95.877192982456137</v>
      </c>
      <c r="C76" s="2">
        <f t="shared" ref="C76:I76" si="0">AVERAGE(C2:C72)</f>
        <v>92.456140350877192</v>
      </c>
      <c r="D76" s="2">
        <f t="shared" si="0"/>
        <v>97.631578947368425</v>
      </c>
      <c r="E76" s="2">
        <f t="shared" si="0"/>
        <v>98.421052631578945</v>
      </c>
      <c r="F76" s="2"/>
      <c r="G76" s="2">
        <f t="shared" si="0"/>
        <v>384.38596491228071</v>
      </c>
      <c r="H76" s="2"/>
      <c r="I76" s="2">
        <f t="shared" si="0"/>
        <v>4.7719298245614032</v>
      </c>
    </row>
    <row r="77" spans="1:12" x14ac:dyDescent="0.2">
      <c r="A77" s="1" t="s">
        <v>131</v>
      </c>
      <c r="B77">
        <f>MAX(B2:B72)</f>
        <v>150</v>
      </c>
      <c r="C77">
        <f t="shared" ref="C77:E77" si="1">MAX(C2:C72)</f>
        <v>150</v>
      </c>
      <c r="D77">
        <f t="shared" si="1"/>
        <v>150</v>
      </c>
      <c r="E77">
        <f t="shared" si="1"/>
        <v>150</v>
      </c>
      <c r="G77">
        <f>MAX(G2:G72)</f>
        <v>435</v>
      </c>
      <c r="I77">
        <f t="shared" ref="I77" si="2">MAX(I2:I72)</f>
        <v>7</v>
      </c>
    </row>
    <row r="78" spans="1:12" x14ac:dyDescent="0.2">
      <c r="A78" s="1" t="s">
        <v>132</v>
      </c>
      <c r="B78">
        <f>MIN(B2:B72)</f>
        <v>50</v>
      </c>
      <c r="C78">
        <f t="shared" ref="C78:E78" si="3">MIN(C2:C72)</f>
        <v>50</v>
      </c>
      <c r="D78">
        <f t="shared" si="3"/>
        <v>60</v>
      </c>
      <c r="E78">
        <f t="shared" si="3"/>
        <v>55</v>
      </c>
      <c r="G78">
        <f>MIN(G2:G72)</f>
        <v>280</v>
      </c>
      <c r="I78">
        <f t="shared" ref="I78" si="4">MIN(I2:I72)</f>
        <v>3</v>
      </c>
    </row>
  </sheetData>
  <conditionalFormatting sqref="G1:H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78D61-D830-2644-85BF-423D5462D15F}">
  <dimension ref="A1:L21"/>
  <sheetViews>
    <sheetView tabSelected="1" workbookViewId="0">
      <selection activeCell="M4" sqref="M4"/>
    </sheetView>
  </sheetViews>
  <sheetFormatPr baseColWidth="10" defaultRowHeight="16" x14ac:dyDescent="0.2"/>
  <sheetData>
    <row r="1" spans="1:12" s="1" customFormat="1" x14ac:dyDescent="0.2">
      <c r="A1" s="1" t="s">
        <v>167</v>
      </c>
      <c r="B1" s="1" t="s">
        <v>168</v>
      </c>
      <c r="D1" s="1" t="s">
        <v>173</v>
      </c>
      <c r="E1" s="1" t="s">
        <v>174</v>
      </c>
      <c r="F1" s="1" t="s">
        <v>175</v>
      </c>
      <c r="G1" s="1" t="s">
        <v>176</v>
      </c>
      <c r="I1" s="1" t="s">
        <v>72</v>
      </c>
      <c r="J1" s="1" t="s">
        <v>73</v>
      </c>
      <c r="K1" s="1" t="s">
        <v>74</v>
      </c>
      <c r="L1" s="1" t="s">
        <v>169</v>
      </c>
    </row>
    <row r="2" spans="1:12" x14ac:dyDescent="0.2">
      <c r="A2" t="s">
        <v>36</v>
      </c>
      <c r="B2">
        <v>20</v>
      </c>
      <c r="D2">
        <f>VLOOKUP($A2, Stats!$A:$E, 2)</f>
        <v>95</v>
      </c>
      <c r="E2">
        <f>VLOOKUP($A2, Stats!$A:$E, 3)</f>
        <v>70</v>
      </c>
      <c r="F2">
        <f>VLOOKUP($A2, Stats!$A:$E, 4)</f>
        <v>85</v>
      </c>
      <c r="G2">
        <f>VLOOKUP($A2, Stats!$A:$E, 5)</f>
        <v>110</v>
      </c>
      <c r="I2">
        <f>120+(D2-100)*0.8</f>
        <v>116</v>
      </c>
      <c r="J2">
        <f>80+(E2-100)*0.8</f>
        <v>56</v>
      </c>
      <c r="K2">
        <f>160+(F2-100)*0.8</f>
        <v>148</v>
      </c>
      <c r="L2">
        <f>100+(G2-100)*0.8</f>
        <v>108</v>
      </c>
    </row>
    <row r="3" spans="1:12" x14ac:dyDescent="0.2">
      <c r="A3" t="s">
        <v>24</v>
      </c>
      <c r="B3">
        <v>20</v>
      </c>
      <c r="D3">
        <f>VLOOKUP($A3, Stats!$A:$E, 2)</f>
        <v>100</v>
      </c>
      <c r="E3">
        <f>VLOOKUP($A3, Stats!$A:$E, 3)</f>
        <v>100</v>
      </c>
      <c r="F3">
        <f>VLOOKUP($A3, Stats!$A:$E, 4)</f>
        <v>100</v>
      </c>
      <c r="G3">
        <f>VLOOKUP($A3, Stats!$A:$E, 5)</f>
        <v>100</v>
      </c>
      <c r="I3">
        <f>120+(D3-100)*0.8</f>
        <v>120</v>
      </c>
      <c r="J3">
        <f>80+(E3-100)*0.8</f>
        <v>80</v>
      </c>
      <c r="K3">
        <f>160+(F3-100)*0.8</f>
        <v>160</v>
      </c>
      <c r="L3">
        <f>100+(G3-100)*0.8</f>
        <v>100</v>
      </c>
    </row>
    <row r="11" spans="1:12" x14ac:dyDescent="0.2">
      <c r="D11">
        <v>0</v>
      </c>
      <c r="E11" t="s">
        <v>172</v>
      </c>
      <c r="F11">
        <v>20</v>
      </c>
    </row>
    <row r="12" spans="1:12" x14ac:dyDescent="0.2">
      <c r="C12" t="s">
        <v>72</v>
      </c>
      <c r="D12">
        <f>F12-20*E12</f>
        <v>40</v>
      </c>
      <c r="E12">
        <v>4</v>
      </c>
      <c r="F12">
        <v>120</v>
      </c>
    </row>
    <row r="13" spans="1:12" x14ac:dyDescent="0.2">
      <c r="C13" t="s">
        <v>73</v>
      </c>
      <c r="D13">
        <f t="shared" ref="D13:D14" si="0">F13-20*E13</f>
        <v>30</v>
      </c>
      <c r="E13">
        <v>2.5</v>
      </c>
      <c r="F13">
        <v>80</v>
      </c>
    </row>
    <row r="14" spans="1:12" x14ac:dyDescent="0.2">
      <c r="C14" t="s">
        <v>74</v>
      </c>
      <c r="D14">
        <f t="shared" si="0"/>
        <v>40</v>
      </c>
      <c r="E14">
        <v>6</v>
      </c>
      <c r="F14">
        <v>160</v>
      </c>
    </row>
    <row r="15" spans="1:12" x14ac:dyDescent="0.2">
      <c r="C15" t="s">
        <v>170</v>
      </c>
      <c r="D15">
        <f>D12-D13</f>
        <v>10</v>
      </c>
      <c r="F15">
        <f>F12-F13</f>
        <v>40</v>
      </c>
    </row>
    <row r="16" spans="1:12" x14ac:dyDescent="0.2">
      <c r="C16" t="s">
        <v>171</v>
      </c>
      <c r="D16">
        <f>D14/D15</f>
        <v>4</v>
      </c>
      <c r="F16">
        <f>F14/F15</f>
        <v>4</v>
      </c>
    </row>
    <row r="17" spans="3:5" x14ac:dyDescent="0.2">
      <c r="D17" t="s">
        <v>133</v>
      </c>
    </row>
    <row r="19" spans="3:5" x14ac:dyDescent="0.2">
      <c r="C19">
        <v>120</v>
      </c>
      <c r="D19">
        <v>135</v>
      </c>
      <c r="E19">
        <v>105</v>
      </c>
    </row>
    <row r="20" spans="3:5" x14ac:dyDescent="0.2">
      <c r="C20">
        <v>80</v>
      </c>
      <c r="D20">
        <v>70</v>
      </c>
      <c r="E20">
        <v>95</v>
      </c>
    </row>
    <row r="21" spans="3:5" x14ac:dyDescent="0.2">
      <c r="C21">
        <f>C19-C20</f>
        <v>40</v>
      </c>
      <c r="D21">
        <f>D19-D20</f>
        <v>65</v>
      </c>
      <c r="E21">
        <f>E19-E20</f>
        <v>10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0289E-9FC9-A043-87AA-9007B3F5C30C}">
  <dimension ref="A1:M78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:F1048576"/>
    </sheetView>
  </sheetViews>
  <sheetFormatPr baseColWidth="10" defaultRowHeight="16" x14ac:dyDescent="0.2"/>
  <cols>
    <col min="1" max="1" width="12.83203125" bestFit="1" customWidth="1"/>
    <col min="7" max="7" width="3.5" customWidth="1"/>
    <col min="9" max="9" width="2.83203125" customWidth="1"/>
    <col min="11" max="11" width="11.83203125" bestFit="1" customWidth="1"/>
    <col min="12" max="12" width="11.83203125" customWidth="1"/>
    <col min="13" max="13" width="78.1640625" customWidth="1"/>
  </cols>
  <sheetData>
    <row r="1" spans="1:13" s="1" customFormat="1" x14ac:dyDescent="0.2">
      <c r="A1" s="1" t="s">
        <v>0</v>
      </c>
      <c r="B1" s="1" t="s">
        <v>72</v>
      </c>
      <c r="C1" s="1" t="s">
        <v>73</v>
      </c>
      <c r="D1" s="1" t="s">
        <v>74</v>
      </c>
      <c r="E1" s="1" t="s">
        <v>114</v>
      </c>
      <c r="F1" s="1" t="s">
        <v>115</v>
      </c>
      <c r="H1" s="1" t="s">
        <v>116</v>
      </c>
      <c r="J1" s="1" t="s">
        <v>113</v>
      </c>
      <c r="K1" s="1" t="s">
        <v>77</v>
      </c>
      <c r="L1" s="1" t="s">
        <v>89</v>
      </c>
      <c r="M1" s="1" t="s">
        <v>75</v>
      </c>
    </row>
    <row r="2" spans="1:13" x14ac:dyDescent="0.2">
      <c r="A2" t="s">
        <v>1</v>
      </c>
      <c r="H2" t="str">
        <f>IF(B2&gt;0,SUM(B2:F2),"")</f>
        <v/>
      </c>
    </row>
    <row r="3" spans="1:13" x14ac:dyDescent="0.2">
      <c r="A3" t="s">
        <v>2</v>
      </c>
      <c r="H3" t="str">
        <f>IF(B3&gt;0,SUM(B3:F3),"")</f>
        <v/>
      </c>
    </row>
    <row r="4" spans="1:13" x14ac:dyDescent="0.2">
      <c r="A4" t="s">
        <v>3</v>
      </c>
      <c r="B4">
        <v>80</v>
      </c>
      <c r="C4">
        <v>70</v>
      </c>
      <c r="D4">
        <v>75</v>
      </c>
      <c r="E4">
        <v>110</v>
      </c>
      <c r="F4">
        <v>100</v>
      </c>
      <c r="H4">
        <f>IF(B4&gt;0,SUM(B4:F4),"")</f>
        <v>435</v>
      </c>
      <c r="J4">
        <v>6</v>
      </c>
      <c r="K4" t="s">
        <v>83</v>
      </c>
      <c r="L4">
        <v>0</v>
      </c>
      <c r="M4" t="s">
        <v>84</v>
      </c>
    </row>
    <row r="5" spans="1:13" x14ac:dyDescent="0.2">
      <c r="A5" t="s">
        <v>4</v>
      </c>
      <c r="H5" t="str">
        <f>IF(B5&gt;0,SUM(B5:F5),"")</f>
        <v/>
      </c>
    </row>
    <row r="6" spans="1:13" x14ac:dyDescent="0.2">
      <c r="A6" t="s">
        <v>5</v>
      </c>
      <c r="B6">
        <v>100</v>
      </c>
      <c r="C6">
        <v>100</v>
      </c>
      <c r="D6">
        <v>80</v>
      </c>
      <c r="E6">
        <v>105</v>
      </c>
      <c r="F6">
        <v>90</v>
      </c>
      <c r="H6">
        <f>IF(B6&gt;0,SUM(B6:F6),"")</f>
        <v>475</v>
      </c>
      <c r="J6">
        <v>5</v>
      </c>
      <c r="K6" t="s">
        <v>163</v>
      </c>
      <c r="L6">
        <v>1</v>
      </c>
      <c r="M6" t="s">
        <v>164</v>
      </c>
    </row>
    <row r="7" spans="1:13" x14ac:dyDescent="0.2">
      <c r="A7" t="s">
        <v>6</v>
      </c>
      <c r="H7" t="str">
        <f>IF(B7&gt;0,SUM(B7:F7),"")</f>
        <v/>
      </c>
    </row>
    <row r="8" spans="1:13" x14ac:dyDescent="0.2">
      <c r="A8" t="s">
        <v>7</v>
      </c>
      <c r="H8" t="str">
        <f>IF(B8&gt;0,SUM(B8:F8),"")</f>
        <v/>
      </c>
    </row>
    <row r="9" spans="1:13" x14ac:dyDescent="0.2">
      <c r="A9" t="s">
        <v>8</v>
      </c>
      <c r="B9">
        <v>85</v>
      </c>
      <c r="C9">
        <v>110</v>
      </c>
      <c r="D9">
        <v>110</v>
      </c>
      <c r="E9">
        <v>95</v>
      </c>
      <c r="F9">
        <v>80</v>
      </c>
      <c r="H9">
        <f>IF(B9&gt;0,SUM(B9:F9),"")</f>
        <v>480</v>
      </c>
      <c r="J9">
        <v>6</v>
      </c>
      <c r="K9" t="s">
        <v>127</v>
      </c>
      <c r="L9">
        <v>0</v>
      </c>
      <c r="M9" t="s">
        <v>98</v>
      </c>
    </row>
    <row r="10" spans="1:13" x14ac:dyDescent="0.2">
      <c r="A10" t="s">
        <v>9</v>
      </c>
      <c r="B10">
        <v>55</v>
      </c>
      <c r="C10">
        <v>65</v>
      </c>
      <c r="D10">
        <v>70</v>
      </c>
      <c r="E10">
        <v>90</v>
      </c>
      <c r="F10">
        <v>100</v>
      </c>
      <c r="H10">
        <f>IF(B10&gt;0,SUM(B10:F10),"")</f>
        <v>380</v>
      </c>
      <c r="J10">
        <v>5</v>
      </c>
      <c r="K10" t="s">
        <v>165</v>
      </c>
      <c r="L10">
        <v>1</v>
      </c>
      <c r="M10" t="s">
        <v>166</v>
      </c>
    </row>
    <row r="11" spans="1:13" x14ac:dyDescent="0.2">
      <c r="A11" t="s">
        <v>10</v>
      </c>
      <c r="H11" t="str">
        <f>IF(B11&gt;0,SUM(B11:F11),"")</f>
        <v/>
      </c>
    </row>
    <row r="12" spans="1:13" x14ac:dyDescent="0.2">
      <c r="A12" t="s">
        <v>11</v>
      </c>
      <c r="B12">
        <v>75</v>
      </c>
      <c r="C12">
        <v>100</v>
      </c>
      <c r="D12">
        <v>130</v>
      </c>
      <c r="E12">
        <v>100</v>
      </c>
      <c r="F12">
        <v>90</v>
      </c>
      <c r="H12">
        <f>IF(B12&gt;0,SUM(B12:F12),"")</f>
        <v>495</v>
      </c>
      <c r="J12">
        <v>6</v>
      </c>
      <c r="K12" t="s">
        <v>99</v>
      </c>
      <c r="L12">
        <v>1</v>
      </c>
      <c r="M12" t="s">
        <v>100</v>
      </c>
    </row>
    <row r="13" spans="1:13" x14ac:dyDescent="0.2">
      <c r="A13" t="s">
        <v>12</v>
      </c>
      <c r="B13">
        <v>95</v>
      </c>
      <c r="C13">
        <v>75</v>
      </c>
      <c r="D13">
        <v>80</v>
      </c>
      <c r="E13">
        <v>150</v>
      </c>
      <c r="F13">
        <v>110</v>
      </c>
      <c r="H13">
        <f>IF(B13&gt;0,SUM(B13:F13),"")</f>
        <v>510</v>
      </c>
    </row>
    <row r="14" spans="1:13" x14ac:dyDescent="0.2">
      <c r="A14" t="s">
        <v>13</v>
      </c>
      <c r="H14" t="str">
        <f>IF(B14&gt;0,SUM(B14:F14),"")</f>
        <v/>
      </c>
      <c r="K14" t="s">
        <v>120</v>
      </c>
      <c r="L14">
        <v>1</v>
      </c>
      <c r="M14" t="s">
        <v>121</v>
      </c>
    </row>
    <row r="15" spans="1:13" x14ac:dyDescent="0.2">
      <c r="A15" t="s">
        <v>14</v>
      </c>
      <c r="H15" t="str">
        <f>IF(B15&gt;0,SUM(B15:F15),"")</f>
        <v/>
      </c>
    </row>
    <row r="16" spans="1:13" x14ac:dyDescent="0.2">
      <c r="A16" t="s">
        <v>15</v>
      </c>
      <c r="B16">
        <v>95</v>
      </c>
      <c r="C16">
        <v>85</v>
      </c>
      <c r="D16">
        <v>105</v>
      </c>
      <c r="E16">
        <v>80</v>
      </c>
      <c r="F16">
        <v>80</v>
      </c>
      <c r="H16">
        <f>IF(B16&gt;0,SUM(B16:F16),"")</f>
        <v>445</v>
      </c>
      <c r="J16">
        <v>5</v>
      </c>
      <c r="K16" t="s">
        <v>86</v>
      </c>
      <c r="L16">
        <v>1</v>
      </c>
      <c r="M16" t="s">
        <v>87</v>
      </c>
    </row>
    <row r="17" spans="1:13" x14ac:dyDescent="0.2">
      <c r="A17" t="s">
        <v>16</v>
      </c>
      <c r="B17">
        <v>80</v>
      </c>
      <c r="C17">
        <v>120</v>
      </c>
      <c r="D17">
        <v>140</v>
      </c>
      <c r="E17">
        <v>70</v>
      </c>
      <c r="F17">
        <v>65</v>
      </c>
      <c r="H17">
        <f>IF(B17&gt;0,SUM(B17:F17),"")</f>
        <v>475</v>
      </c>
      <c r="J17">
        <v>4</v>
      </c>
      <c r="K17" t="s">
        <v>142</v>
      </c>
      <c r="L17">
        <v>1</v>
      </c>
      <c r="M17" t="s">
        <v>143</v>
      </c>
    </row>
    <row r="18" spans="1:13" x14ac:dyDescent="0.2">
      <c r="A18" t="s">
        <v>17</v>
      </c>
      <c r="B18">
        <v>70</v>
      </c>
      <c r="C18">
        <v>120</v>
      </c>
      <c r="D18">
        <v>100</v>
      </c>
      <c r="E18">
        <v>115</v>
      </c>
      <c r="F18">
        <v>85</v>
      </c>
      <c r="H18">
        <f>IF(B18&gt;0,SUM(B18:F18),"")</f>
        <v>490</v>
      </c>
      <c r="J18">
        <v>5</v>
      </c>
      <c r="K18" t="s">
        <v>118</v>
      </c>
      <c r="L18">
        <v>1</v>
      </c>
      <c r="M18" t="s">
        <v>119</v>
      </c>
    </row>
    <row r="19" spans="1:13" x14ac:dyDescent="0.2">
      <c r="A19" t="s">
        <v>18</v>
      </c>
      <c r="B19">
        <v>130</v>
      </c>
      <c r="C19">
        <v>60</v>
      </c>
      <c r="D19">
        <v>85</v>
      </c>
      <c r="E19">
        <v>110</v>
      </c>
      <c r="F19">
        <v>105</v>
      </c>
      <c r="H19">
        <f>IF(B19&gt;0,SUM(B19:F19),"")</f>
        <v>490</v>
      </c>
      <c r="J19">
        <v>6</v>
      </c>
    </row>
    <row r="20" spans="1:13" x14ac:dyDescent="0.2">
      <c r="A20" t="s">
        <v>19</v>
      </c>
      <c r="B20">
        <v>105</v>
      </c>
      <c r="C20">
        <v>75</v>
      </c>
      <c r="D20">
        <v>100</v>
      </c>
      <c r="E20">
        <v>140</v>
      </c>
      <c r="F20">
        <v>90</v>
      </c>
      <c r="H20">
        <f>IF(B20&gt;0,SUM(B20:F20),"")</f>
        <v>510</v>
      </c>
      <c r="J20">
        <v>5</v>
      </c>
    </row>
    <row r="21" spans="1:13" x14ac:dyDescent="0.2">
      <c r="A21" t="s">
        <v>20</v>
      </c>
      <c r="B21">
        <v>50</v>
      </c>
      <c r="C21">
        <v>110</v>
      </c>
      <c r="D21">
        <v>100</v>
      </c>
      <c r="E21">
        <v>75</v>
      </c>
      <c r="F21">
        <v>130</v>
      </c>
      <c r="H21">
        <f>IF(B21&gt;0,SUM(B21:F21),"")</f>
        <v>465</v>
      </c>
      <c r="K21" t="s">
        <v>91</v>
      </c>
      <c r="L21">
        <v>1</v>
      </c>
      <c r="M21" t="s">
        <v>117</v>
      </c>
    </row>
    <row r="22" spans="1:13" x14ac:dyDescent="0.2">
      <c r="A22" t="s">
        <v>21</v>
      </c>
      <c r="B22">
        <v>110</v>
      </c>
      <c r="C22">
        <v>95</v>
      </c>
      <c r="D22">
        <v>115</v>
      </c>
      <c r="E22">
        <v>100</v>
      </c>
      <c r="F22">
        <v>95</v>
      </c>
      <c r="H22">
        <f>IF(B22&gt;0,SUM(B22:F22),"")</f>
        <v>515</v>
      </c>
      <c r="K22" t="s">
        <v>111</v>
      </c>
      <c r="L22">
        <v>1</v>
      </c>
      <c r="M22" t="s">
        <v>112</v>
      </c>
    </row>
    <row r="23" spans="1:13" x14ac:dyDescent="0.2">
      <c r="A23" t="s">
        <v>22</v>
      </c>
      <c r="B23">
        <v>75</v>
      </c>
      <c r="C23">
        <v>70</v>
      </c>
      <c r="D23">
        <v>85</v>
      </c>
      <c r="E23">
        <v>75</v>
      </c>
      <c r="F23">
        <v>85</v>
      </c>
      <c r="H23">
        <f>IF(B23&gt;0,SUM(B23:F23),"")</f>
        <v>390</v>
      </c>
      <c r="J23">
        <v>4</v>
      </c>
      <c r="K23" t="s">
        <v>85</v>
      </c>
      <c r="L23">
        <v>1</v>
      </c>
      <c r="M23" t="s">
        <v>158</v>
      </c>
    </row>
    <row r="24" spans="1:13" x14ac:dyDescent="0.2">
      <c r="A24" t="s">
        <v>23</v>
      </c>
      <c r="B24">
        <v>110</v>
      </c>
      <c r="C24">
        <v>85</v>
      </c>
      <c r="D24">
        <v>80</v>
      </c>
      <c r="E24">
        <v>110</v>
      </c>
      <c r="F24">
        <v>125</v>
      </c>
      <c r="H24">
        <f>IF(B24&gt;0,SUM(B24:F24),"")</f>
        <v>510</v>
      </c>
      <c r="J24">
        <v>7</v>
      </c>
      <c r="K24" t="s">
        <v>157</v>
      </c>
      <c r="L24">
        <v>0</v>
      </c>
      <c r="M24" t="s">
        <v>128</v>
      </c>
    </row>
    <row r="25" spans="1:13" x14ac:dyDescent="0.2">
      <c r="A25" t="s">
        <v>24</v>
      </c>
      <c r="B25">
        <v>100</v>
      </c>
      <c r="C25">
        <v>100</v>
      </c>
      <c r="D25">
        <v>100</v>
      </c>
      <c r="E25">
        <v>100</v>
      </c>
      <c r="F25">
        <v>100</v>
      </c>
      <c r="H25">
        <f>IF(B25&gt;0,SUM(B25:F25),"")</f>
        <v>500</v>
      </c>
      <c r="J25">
        <v>6</v>
      </c>
      <c r="K25" t="s">
        <v>80</v>
      </c>
      <c r="L25">
        <v>0</v>
      </c>
      <c r="M25" t="s">
        <v>81</v>
      </c>
    </row>
    <row r="26" spans="1:13" x14ac:dyDescent="0.2">
      <c r="A26" t="s">
        <v>25</v>
      </c>
      <c r="H26" t="str">
        <f>IF(B26&gt;0,SUM(B26:F26),"")</f>
        <v/>
      </c>
    </row>
    <row r="27" spans="1:13" x14ac:dyDescent="0.2">
      <c r="A27" t="s">
        <v>26</v>
      </c>
      <c r="B27">
        <v>105</v>
      </c>
      <c r="C27">
        <v>75</v>
      </c>
      <c r="D27">
        <v>80</v>
      </c>
      <c r="E27">
        <v>130</v>
      </c>
      <c r="F27">
        <v>120</v>
      </c>
      <c r="H27">
        <f>IF(B27&gt;0,SUM(B27:F27),"")</f>
        <v>510</v>
      </c>
    </row>
    <row r="28" spans="1:13" x14ac:dyDescent="0.2">
      <c r="A28" t="s">
        <v>27</v>
      </c>
      <c r="B28">
        <v>110</v>
      </c>
      <c r="C28">
        <v>70</v>
      </c>
      <c r="D28">
        <v>110</v>
      </c>
      <c r="E28">
        <v>80</v>
      </c>
      <c r="F28">
        <v>100</v>
      </c>
      <c r="H28">
        <f>IF(B28&gt;0,SUM(B28:F28),"")</f>
        <v>470</v>
      </c>
      <c r="K28" t="s">
        <v>79</v>
      </c>
      <c r="L28">
        <v>0</v>
      </c>
      <c r="M28" t="s">
        <v>98</v>
      </c>
    </row>
    <row r="29" spans="1:13" x14ac:dyDescent="0.2">
      <c r="A29" t="s">
        <v>28</v>
      </c>
      <c r="B29">
        <v>100</v>
      </c>
      <c r="C29">
        <v>105</v>
      </c>
      <c r="D29">
        <v>110</v>
      </c>
      <c r="E29">
        <v>65</v>
      </c>
      <c r="F29">
        <v>95</v>
      </c>
      <c r="H29">
        <f>IF(B29&gt;0,SUM(B29:F29),"")</f>
        <v>475</v>
      </c>
    </row>
    <row r="30" spans="1:13" x14ac:dyDescent="0.2">
      <c r="A30" t="s">
        <v>29</v>
      </c>
      <c r="B30">
        <v>110</v>
      </c>
      <c r="C30">
        <v>65</v>
      </c>
      <c r="D30">
        <v>70</v>
      </c>
      <c r="E30">
        <v>135</v>
      </c>
      <c r="F30">
        <v>110</v>
      </c>
      <c r="H30">
        <f>IF(B30&gt;0,SUM(B30:F30),"")</f>
        <v>490</v>
      </c>
      <c r="K30" t="s">
        <v>144</v>
      </c>
      <c r="L30">
        <v>1</v>
      </c>
      <c r="M30" t="s">
        <v>145</v>
      </c>
    </row>
    <row r="31" spans="1:13" x14ac:dyDescent="0.2">
      <c r="A31" t="s">
        <v>30</v>
      </c>
      <c r="B31">
        <v>120</v>
      </c>
      <c r="C31">
        <v>110</v>
      </c>
      <c r="D31">
        <v>130</v>
      </c>
      <c r="E31">
        <v>75</v>
      </c>
      <c r="F31">
        <v>65</v>
      </c>
      <c r="H31">
        <f>IF(B31&gt;0,SUM(B31:F31),"")</f>
        <v>500</v>
      </c>
    </row>
    <row r="32" spans="1:13" x14ac:dyDescent="0.2">
      <c r="A32" t="s">
        <v>31</v>
      </c>
      <c r="B32">
        <v>80</v>
      </c>
      <c r="C32">
        <v>125</v>
      </c>
      <c r="D32">
        <v>100</v>
      </c>
      <c r="E32">
        <v>70</v>
      </c>
      <c r="F32">
        <v>120</v>
      </c>
      <c r="H32">
        <f>IF(B32&gt;0,SUM(B32:F32),"")</f>
        <v>495</v>
      </c>
      <c r="K32" t="s">
        <v>129</v>
      </c>
      <c r="L32">
        <v>0</v>
      </c>
      <c r="M32" t="s">
        <v>130</v>
      </c>
    </row>
    <row r="33" spans="1:13" x14ac:dyDescent="0.2">
      <c r="A33" t="s">
        <v>32</v>
      </c>
      <c r="B33">
        <v>85</v>
      </c>
      <c r="C33">
        <v>75</v>
      </c>
      <c r="D33">
        <v>60</v>
      </c>
      <c r="E33">
        <v>125</v>
      </c>
      <c r="F33">
        <v>140</v>
      </c>
      <c r="H33">
        <f>IF(B33&gt;0,SUM(B33:F33),"")</f>
        <v>485</v>
      </c>
      <c r="K33" t="s">
        <v>101</v>
      </c>
      <c r="L33">
        <v>0</v>
      </c>
      <c r="M33" t="s">
        <v>102</v>
      </c>
    </row>
    <row r="34" spans="1:13" x14ac:dyDescent="0.2">
      <c r="A34" t="s">
        <v>33</v>
      </c>
      <c r="B34">
        <v>105</v>
      </c>
      <c r="C34">
        <v>105</v>
      </c>
      <c r="D34">
        <v>95</v>
      </c>
      <c r="E34">
        <v>85</v>
      </c>
      <c r="F34">
        <v>85</v>
      </c>
      <c r="H34">
        <f>IF(B34&gt;0,SUM(B34:F34),"")</f>
        <v>475</v>
      </c>
      <c r="K34" t="s">
        <v>88</v>
      </c>
      <c r="L34">
        <v>0</v>
      </c>
      <c r="M34" t="s">
        <v>90</v>
      </c>
    </row>
    <row r="35" spans="1:13" x14ac:dyDescent="0.2">
      <c r="A35" t="s">
        <v>34</v>
      </c>
      <c r="B35">
        <v>90</v>
      </c>
      <c r="C35">
        <v>100</v>
      </c>
      <c r="D35">
        <v>120</v>
      </c>
      <c r="E35">
        <v>85</v>
      </c>
      <c r="F35">
        <v>75</v>
      </c>
      <c r="H35">
        <f>IF(B35&gt;0,SUM(B35:F35),"")</f>
        <v>470</v>
      </c>
      <c r="K35" t="s">
        <v>103</v>
      </c>
      <c r="L35">
        <v>1</v>
      </c>
      <c r="M35" t="s">
        <v>104</v>
      </c>
    </row>
    <row r="36" spans="1:13" x14ac:dyDescent="0.2">
      <c r="A36" t="s">
        <v>35</v>
      </c>
      <c r="B36">
        <v>75</v>
      </c>
      <c r="C36">
        <v>120</v>
      </c>
      <c r="D36">
        <v>95</v>
      </c>
      <c r="E36">
        <v>80</v>
      </c>
      <c r="F36">
        <v>95</v>
      </c>
      <c r="H36">
        <f>IF(B36&gt;0,SUM(B36:F36),"")</f>
        <v>465</v>
      </c>
    </row>
    <row r="37" spans="1:13" x14ac:dyDescent="0.2">
      <c r="A37" t="s">
        <v>36</v>
      </c>
      <c r="B37">
        <v>95</v>
      </c>
      <c r="C37">
        <v>70</v>
      </c>
      <c r="D37">
        <v>85</v>
      </c>
      <c r="E37">
        <v>110</v>
      </c>
      <c r="F37">
        <v>150</v>
      </c>
      <c r="H37">
        <f>IF(B37&gt;0,SUM(B37:F37),"")</f>
        <v>510</v>
      </c>
      <c r="K37" t="s">
        <v>109</v>
      </c>
      <c r="L37">
        <v>0</v>
      </c>
      <c r="M37" t="s">
        <v>110</v>
      </c>
    </row>
    <row r="38" spans="1:13" x14ac:dyDescent="0.2">
      <c r="A38" t="s">
        <v>37</v>
      </c>
      <c r="B38">
        <v>120</v>
      </c>
      <c r="C38">
        <v>80</v>
      </c>
      <c r="D38">
        <v>80</v>
      </c>
      <c r="E38">
        <v>105</v>
      </c>
      <c r="F38">
        <v>110</v>
      </c>
      <c r="H38">
        <f>IF(B38&gt;0,SUM(B38:F38),"")</f>
        <v>495</v>
      </c>
      <c r="K38" t="s">
        <v>92</v>
      </c>
      <c r="L38">
        <v>0</v>
      </c>
      <c r="M38" t="s">
        <v>93</v>
      </c>
    </row>
    <row r="39" spans="1:13" x14ac:dyDescent="0.2">
      <c r="A39" t="s">
        <v>38</v>
      </c>
      <c r="B39">
        <v>95</v>
      </c>
      <c r="C39">
        <v>100</v>
      </c>
      <c r="D39">
        <v>100</v>
      </c>
      <c r="E39">
        <v>85</v>
      </c>
      <c r="F39">
        <v>65</v>
      </c>
      <c r="H39">
        <f>IF(B39&gt;0,SUM(B39:F39),"")</f>
        <v>445</v>
      </c>
      <c r="K39" t="s">
        <v>136</v>
      </c>
      <c r="L39">
        <v>0</v>
      </c>
      <c r="M39" t="s">
        <v>137</v>
      </c>
    </row>
    <row r="40" spans="1:13" x14ac:dyDescent="0.2">
      <c r="A40" t="s">
        <v>39</v>
      </c>
      <c r="B40">
        <v>115</v>
      </c>
      <c r="C40">
        <v>75</v>
      </c>
      <c r="D40">
        <v>100</v>
      </c>
      <c r="E40">
        <v>100</v>
      </c>
      <c r="F40">
        <v>105</v>
      </c>
      <c r="H40">
        <f>IF(B40&gt;0,SUM(B40:F40),"")</f>
        <v>495</v>
      </c>
      <c r="K40" t="s">
        <v>105</v>
      </c>
      <c r="L40">
        <v>1</v>
      </c>
      <c r="M40" t="s">
        <v>106</v>
      </c>
    </row>
    <row r="41" spans="1:13" x14ac:dyDescent="0.2">
      <c r="A41" t="s">
        <v>40</v>
      </c>
      <c r="B41">
        <v>130</v>
      </c>
      <c r="C41">
        <v>60</v>
      </c>
      <c r="D41">
        <v>70</v>
      </c>
      <c r="E41">
        <v>110</v>
      </c>
      <c r="F41">
        <v>140</v>
      </c>
      <c r="H41">
        <f>IF(B41&gt;0,SUM(B41:F41),"")</f>
        <v>510</v>
      </c>
    </row>
    <row r="42" spans="1:13" x14ac:dyDescent="0.2">
      <c r="A42" t="s">
        <v>41</v>
      </c>
      <c r="B42">
        <v>70</v>
      </c>
      <c r="C42">
        <v>80</v>
      </c>
      <c r="D42">
        <v>120</v>
      </c>
      <c r="E42">
        <v>80</v>
      </c>
      <c r="F42">
        <v>90</v>
      </c>
      <c r="H42">
        <f>IF(B42&gt;0,SUM(B42:F42),"")</f>
        <v>440</v>
      </c>
      <c r="J42">
        <v>5</v>
      </c>
      <c r="K42" t="s">
        <v>155</v>
      </c>
      <c r="L42">
        <v>0</v>
      </c>
      <c r="M42" t="s">
        <v>156</v>
      </c>
    </row>
    <row r="43" spans="1:13" x14ac:dyDescent="0.2">
      <c r="A43" t="s">
        <v>42</v>
      </c>
      <c r="B43">
        <v>90</v>
      </c>
      <c r="C43">
        <v>95</v>
      </c>
      <c r="D43">
        <v>90</v>
      </c>
      <c r="E43">
        <v>95</v>
      </c>
      <c r="F43">
        <v>100</v>
      </c>
      <c r="H43">
        <f>IF(B43&gt;0,SUM(B43:F43),"")</f>
        <v>470</v>
      </c>
      <c r="J43">
        <v>5</v>
      </c>
      <c r="K43" t="s">
        <v>125</v>
      </c>
      <c r="L43">
        <v>0</v>
      </c>
      <c r="M43" t="s">
        <v>126</v>
      </c>
    </row>
    <row r="44" spans="1:13" x14ac:dyDescent="0.2">
      <c r="A44" t="s">
        <v>43</v>
      </c>
      <c r="B44">
        <v>120</v>
      </c>
      <c r="C44">
        <v>120</v>
      </c>
      <c r="D44">
        <v>120</v>
      </c>
      <c r="E44">
        <v>60</v>
      </c>
      <c r="F44">
        <v>60</v>
      </c>
      <c r="H44">
        <f>IF(B44&gt;0,SUM(B44:F44),"")</f>
        <v>480</v>
      </c>
      <c r="J44">
        <v>4</v>
      </c>
    </row>
    <row r="45" spans="1:13" x14ac:dyDescent="0.2">
      <c r="A45" t="s">
        <v>44</v>
      </c>
      <c r="H45" t="str">
        <f>IF(B45&gt;0,SUM(B45:F45),"")</f>
        <v/>
      </c>
    </row>
    <row r="46" spans="1:13" x14ac:dyDescent="0.2">
      <c r="A46" t="s">
        <v>45</v>
      </c>
      <c r="B46">
        <v>95</v>
      </c>
      <c r="C46">
        <v>100</v>
      </c>
      <c r="D46">
        <v>100</v>
      </c>
      <c r="E46">
        <v>110</v>
      </c>
      <c r="F46">
        <v>100</v>
      </c>
      <c r="H46">
        <f>IF(B46&gt;0,SUM(B46:F46),"")</f>
        <v>505</v>
      </c>
      <c r="K46" t="s">
        <v>161</v>
      </c>
      <c r="L46">
        <v>0</v>
      </c>
      <c r="M46" t="s">
        <v>162</v>
      </c>
    </row>
    <row r="47" spans="1:13" x14ac:dyDescent="0.2">
      <c r="A47" t="s">
        <v>46</v>
      </c>
      <c r="B47">
        <v>95</v>
      </c>
      <c r="C47">
        <v>80</v>
      </c>
      <c r="D47">
        <v>135</v>
      </c>
      <c r="E47">
        <v>90</v>
      </c>
      <c r="F47">
        <v>70</v>
      </c>
      <c r="H47">
        <f>IF(B47&gt;0,SUM(B47:F47),"")</f>
        <v>470</v>
      </c>
    </row>
    <row r="48" spans="1:13" x14ac:dyDescent="0.2">
      <c r="A48" t="s">
        <v>47</v>
      </c>
      <c r="H48" t="str">
        <f>IF(B48&gt;0,SUM(B48:F48),"")</f>
        <v/>
      </c>
    </row>
    <row r="49" spans="1:13" x14ac:dyDescent="0.2">
      <c r="A49" t="s">
        <v>48</v>
      </c>
      <c r="B49">
        <v>85</v>
      </c>
      <c r="C49">
        <v>120</v>
      </c>
      <c r="D49">
        <v>95</v>
      </c>
      <c r="E49">
        <v>115</v>
      </c>
      <c r="F49">
        <v>85</v>
      </c>
      <c r="H49">
        <f>IF(B49&gt;0,SUM(B49:F49),"")</f>
        <v>500</v>
      </c>
      <c r="K49" t="s">
        <v>76</v>
      </c>
      <c r="L49">
        <v>0</v>
      </c>
      <c r="M49" t="s">
        <v>78</v>
      </c>
    </row>
    <row r="50" spans="1:13" x14ac:dyDescent="0.2">
      <c r="A50" t="s">
        <v>49</v>
      </c>
      <c r="B50">
        <v>105</v>
      </c>
      <c r="C50">
        <v>100</v>
      </c>
      <c r="D50">
        <v>90</v>
      </c>
      <c r="E50">
        <v>120</v>
      </c>
      <c r="F50">
        <v>60</v>
      </c>
      <c r="H50">
        <f>IF(B50&gt;0,SUM(B50:F50),"")</f>
        <v>475</v>
      </c>
      <c r="K50" t="s">
        <v>96</v>
      </c>
      <c r="L50">
        <v>1</v>
      </c>
      <c r="M50" t="s">
        <v>97</v>
      </c>
    </row>
    <row r="51" spans="1:13" x14ac:dyDescent="0.2">
      <c r="A51" t="s">
        <v>50</v>
      </c>
      <c r="B51">
        <v>115</v>
      </c>
      <c r="C51">
        <v>75</v>
      </c>
      <c r="D51">
        <v>85</v>
      </c>
      <c r="E51">
        <v>120</v>
      </c>
      <c r="F51">
        <v>100</v>
      </c>
      <c r="H51">
        <f>IF(B51&gt;0,SUM(B51:F51),"")</f>
        <v>495</v>
      </c>
      <c r="K51" t="s">
        <v>138</v>
      </c>
      <c r="L51">
        <v>0</v>
      </c>
      <c r="M51" t="s">
        <v>139</v>
      </c>
    </row>
    <row r="52" spans="1:13" x14ac:dyDescent="0.2">
      <c r="A52" t="s">
        <v>51</v>
      </c>
      <c r="B52">
        <v>100</v>
      </c>
      <c r="C52">
        <v>90</v>
      </c>
      <c r="D52">
        <v>110</v>
      </c>
      <c r="E52">
        <v>90</v>
      </c>
      <c r="F52">
        <v>100</v>
      </c>
      <c r="H52">
        <f>IF(B52&gt;0,SUM(B52:F52),"")</f>
        <v>490</v>
      </c>
      <c r="J52">
        <v>7</v>
      </c>
      <c r="K52" t="s">
        <v>122</v>
      </c>
      <c r="L52">
        <v>1</v>
      </c>
      <c r="M52" t="s">
        <v>123</v>
      </c>
    </row>
    <row r="53" spans="1:13" x14ac:dyDescent="0.2">
      <c r="A53" t="s">
        <v>52</v>
      </c>
      <c r="B53">
        <v>140</v>
      </c>
      <c r="C53">
        <v>100</v>
      </c>
      <c r="D53">
        <v>80</v>
      </c>
      <c r="E53">
        <v>100</v>
      </c>
      <c r="F53">
        <v>85</v>
      </c>
      <c r="H53">
        <f>IF(B53&gt;0,SUM(B53:F53),"")</f>
        <v>505</v>
      </c>
    </row>
    <row r="54" spans="1:13" x14ac:dyDescent="0.2">
      <c r="A54" t="s">
        <v>53</v>
      </c>
      <c r="B54">
        <v>130</v>
      </c>
      <c r="C54">
        <v>130</v>
      </c>
      <c r="D54">
        <v>75</v>
      </c>
      <c r="E54">
        <v>85</v>
      </c>
      <c r="F54">
        <v>70</v>
      </c>
      <c r="H54">
        <f>IF(B54&gt;0,SUM(B54:F54),"")</f>
        <v>490</v>
      </c>
      <c r="J54">
        <v>5</v>
      </c>
      <c r="K54" t="s">
        <v>151</v>
      </c>
      <c r="L54">
        <v>0</v>
      </c>
      <c r="M54" t="s">
        <v>152</v>
      </c>
    </row>
    <row r="55" spans="1:13" x14ac:dyDescent="0.2">
      <c r="A55" t="s">
        <v>54</v>
      </c>
      <c r="H55" t="str">
        <f>IF(B55&gt;0,SUM(B55:F55),"")</f>
        <v/>
      </c>
      <c r="J55" t="s">
        <v>133</v>
      </c>
    </row>
    <row r="56" spans="1:13" x14ac:dyDescent="0.2">
      <c r="A56" t="s">
        <v>55</v>
      </c>
      <c r="B56">
        <v>110</v>
      </c>
      <c r="C56">
        <v>85</v>
      </c>
      <c r="D56">
        <v>95</v>
      </c>
      <c r="E56">
        <v>105</v>
      </c>
      <c r="F56">
        <v>105</v>
      </c>
      <c r="H56">
        <f>IF(B56&gt;0,SUM(B56:F56),"")</f>
        <v>500</v>
      </c>
    </row>
    <row r="57" spans="1:13" x14ac:dyDescent="0.2">
      <c r="A57" t="s">
        <v>56</v>
      </c>
      <c r="B57">
        <v>60</v>
      </c>
      <c r="C57">
        <v>125</v>
      </c>
      <c r="D57">
        <v>100</v>
      </c>
      <c r="E57">
        <v>95</v>
      </c>
      <c r="F57">
        <v>100</v>
      </c>
      <c r="H57">
        <f>IF(B57&gt;0,SUM(B57:F57),"")</f>
        <v>480</v>
      </c>
      <c r="J57">
        <v>4</v>
      </c>
      <c r="K57" t="s">
        <v>140</v>
      </c>
      <c r="L57">
        <v>0</v>
      </c>
      <c r="M57" t="s">
        <v>141</v>
      </c>
    </row>
    <row r="58" spans="1:13" x14ac:dyDescent="0.2">
      <c r="A58" t="s">
        <v>57</v>
      </c>
      <c r="B58">
        <v>50</v>
      </c>
      <c r="C58">
        <v>150</v>
      </c>
      <c r="D58">
        <v>140</v>
      </c>
      <c r="E58">
        <v>55</v>
      </c>
      <c r="F58">
        <v>50</v>
      </c>
      <c r="H58">
        <f>IF(B58&gt;0,SUM(B58:F58),"")</f>
        <v>445</v>
      </c>
    </row>
    <row r="59" spans="1:13" x14ac:dyDescent="0.2">
      <c r="A59" t="s">
        <v>58</v>
      </c>
      <c r="H59" t="str">
        <f>IF(B59&gt;0,SUM(B59:F59),"")</f>
        <v/>
      </c>
    </row>
    <row r="60" spans="1:13" x14ac:dyDescent="0.2">
      <c r="A60" t="s">
        <v>59</v>
      </c>
      <c r="B60">
        <v>95</v>
      </c>
      <c r="C60">
        <v>65</v>
      </c>
      <c r="D60">
        <v>75</v>
      </c>
      <c r="E60">
        <v>130</v>
      </c>
      <c r="F60">
        <v>100</v>
      </c>
      <c r="H60">
        <f>IF(B60&gt;0,SUM(B60:F60),"")</f>
        <v>465</v>
      </c>
      <c r="J60">
        <v>4</v>
      </c>
      <c r="K60" t="s">
        <v>149</v>
      </c>
      <c r="L60">
        <v>1</v>
      </c>
      <c r="M60" t="s">
        <v>150</v>
      </c>
    </row>
    <row r="61" spans="1:13" x14ac:dyDescent="0.2">
      <c r="A61" t="s">
        <v>60</v>
      </c>
      <c r="B61">
        <v>90</v>
      </c>
      <c r="C61">
        <v>110</v>
      </c>
      <c r="D61">
        <v>110</v>
      </c>
      <c r="E61">
        <v>80</v>
      </c>
      <c r="F61">
        <v>80</v>
      </c>
      <c r="H61">
        <f>IF(B61&gt;0,SUM(B61:F61),"")</f>
        <v>470</v>
      </c>
      <c r="J61">
        <v>5</v>
      </c>
      <c r="K61" t="s">
        <v>94</v>
      </c>
      <c r="L61">
        <v>1</v>
      </c>
      <c r="M61" t="s">
        <v>95</v>
      </c>
    </row>
    <row r="62" spans="1:13" x14ac:dyDescent="0.2">
      <c r="A62" t="s">
        <v>61</v>
      </c>
      <c r="B62">
        <v>85</v>
      </c>
      <c r="C62">
        <v>85</v>
      </c>
      <c r="D62">
        <v>80</v>
      </c>
      <c r="E62">
        <v>120</v>
      </c>
      <c r="F62">
        <v>70</v>
      </c>
      <c r="H62">
        <f>IF(B62&gt;0,SUM(B62:F62),"")</f>
        <v>440</v>
      </c>
      <c r="J62">
        <v>5</v>
      </c>
      <c r="K62" t="s">
        <v>148</v>
      </c>
      <c r="L62">
        <v>1</v>
      </c>
      <c r="M62" t="s">
        <v>82</v>
      </c>
    </row>
    <row r="63" spans="1:13" x14ac:dyDescent="0.2">
      <c r="A63" t="s">
        <v>62</v>
      </c>
      <c r="B63">
        <v>150</v>
      </c>
      <c r="C63">
        <v>50</v>
      </c>
      <c r="D63">
        <v>70</v>
      </c>
      <c r="E63">
        <v>120</v>
      </c>
      <c r="F63">
        <v>80</v>
      </c>
      <c r="H63">
        <f>IF(B63&gt;0,SUM(B63:F63),"")</f>
        <v>470</v>
      </c>
      <c r="J63">
        <v>6</v>
      </c>
    </row>
    <row r="64" spans="1:13" x14ac:dyDescent="0.2">
      <c r="A64" t="s">
        <v>63</v>
      </c>
      <c r="B64">
        <v>100</v>
      </c>
      <c r="C64">
        <v>70</v>
      </c>
      <c r="D64">
        <v>80</v>
      </c>
      <c r="E64">
        <v>120</v>
      </c>
      <c r="F64">
        <v>120</v>
      </c>
      <c r="H64">
        <f>IF(B64&gt;0,SUM(B64:F64),"")</f>
        <v>490</v>
      </c>
      <c r="J64">
        <v>7</v>
      </c>
      <c r="K64" t="s">
        <v>153</v>
      </c>
      <c r="L64">
        <v>0</v>
      </c>
      <c r="M64" t="s">
        <v>154</v>
      </c>
    </row>
    <row r="65" spans="1:13" x14ac:dyDescent="0.2">
      <c r="A65" t="s">
        <v>64</v>
      </c>
      <c r="H65" t="str">
        <f>IF(B65&gt;0,SUM(B65:F65),"")</f>
        <v/>
      </c>
    </row>
    <row r="66" spans="1:13" x14ac:dyDescent="0.2">
      <c r="A66" t="s">
        <v>65</v>
      </c>
      <c r="B66">
        <v>70</v>
      </c>
      <c r="C66">
        <v>95</v>
      </c>
      <c r="D66">
        <v>85</v>
      </c>
      <c r="E66">
        <v>85</v>
      </c>
      <c r="F66">
        <v>110</v>
      </c>
      <c r="H66">
        <f>IF(B66&gt;0,SUM(B66:F66),"")</f>
        <v>445</v>
      </c>
      <c r="J66">
        <v>5</v>
      </c>
      <c r="K66" t="s">
        <v>146</v>
      </c>
      <c r="L66">
        <v>1</v>
      </c>
      <c r="M66" t="s">
        <v>147</v>
      </c>
    </row>
    <row r="67" spans="1:13" x14ac:dyDescent="0.2">
      <c r="A67" t="s">
        <v>66</v>
      </c>
      <c r="B67">
        <v>60</v>
      </c>
      <c r="C67">
        <v>150</v>
      </c>
      <c r="D67">
        <v>120</v>
      </c>
      <c r="E67">
        <v>80</v>
      </c>
      <c r="F67">
        <v>60</v>
      </c>
      <c r="H67">
        <f>IF(B67&gt;0,SUM(B67:F67),"")</f>
        <v>470</v>
      </c>
      <c r="J67">
        <v>3</v>
      </c>
      <c r="K67" t="s">
        <v>107</v>
      </c>
      <c r="L67">
        <v>1</v>
      </c>
      <c r="M67" t="s">
        <v>108</v>
      </c>
    </row>
    <row r="68" spans="1:13" x14ac:dyDescent="0.2">
      <c r="A68" t="s">
        <v>67</v>
      </c>
      <c r="B68">
        <v>70</v>
      </c>
      <c r="C68">
        <v>100</v>
      </c>
      <c r="D68">
        <v>100</v>
      </c>
      <c r="E68">
        <v>130</v>
      </c>
      <c r="F68">
        <v>80</v>
      </c>
      <c r="H68">
        <f>IF(B68&gt;0,SUM(B68:F68),"")</f>
        <v>480</v>
      </c>
      <c r="J68">
        <v>6</v>
      </c>
      <c r="K68" t="s">
        <v>134</v>
      </c>
      <c r="L68">
        <v>0</v>
      </c>
      <c r="M68" t="s">
        <v>135</v>
      </c>
    </row>
    <row r="69" spans="1:13" x14ac:dyDescent="0.2">
      <c r="A69" t="s">
        <v>68</v>
      </c>
      <c r="B69">
        <v>110</v>
      </c>
      <c r="C69">
        <v>80</v>
      </c>
      <c r="D69">
        <v>140</v>
      </c>
      <c r="E69">
        <v>70</v>
      </c>
      <c r="F69">
        <v>85</v>
      </c>
      <c r="H69">
        <f>IF(B69&gt;0,SUM(B69:F69),"")</f>
        <v>485</v>
      </c>
      <c r="J69">
        <v>6</v>
      </c>
    </row>
    <row r="70" spans="1:13" x14ac:dyDescent="0.2">
      <c r="A70" t="s">
        <v>69</v>
      </c>
      <c r="B70">
        <v>100</v>
      </c>
      <c r="C70">
        <v>100</v>
      </c>
      <c r="D70">
        <v>150</v>
      </c>
      <c r="E70">
        <v>70</v>
      </c>
      <c r="F70">
        <v>60</v>
      </c>
      <c r="H70">
        <f>IF(B70&gt;0,SUM(B70:F70),"")</f>
        <v>480</v>
      </c>
    </row>
    <row r="71" spans="1:13" x14ac:dyDescent="0.2">
      <c r="A71" t="s">
        <v>70</v>
      </c>
      <c r="B71">
        <v>135</v>
      </c>
      <c r="C71">
        <v>60</v>
      </c>
      <c r="D71">
        <v>70</v>
      </c>
      <c r="E71">
        <v>120</v>
      </c>
      <c r="F71">
        <v>100</v>
      </c>
      <c r="H71">
        <f>IF(B71&gt;0,SUM(B71:F71),"")</f>
        <v>485</v>
      </c>
    </row>
    <row r="72" spans="1:13" x14ac:dyDescent="0.2">
      <c r="A72" t="s">
        <v>71</v>
      </c>
      <c r="B72">
        <v>85</v>
      </c>
      <c r="C72">
        <v>80</v>
      </c>
      <c r="D72">
        <v>90</v>
      </c>
      <c r="E72">
        <v>100</v>
      </c>
      <c r="F72">
        <v>130</v>
      </c>
      <c r="H72">
        <f>IF(B72&gt;0,SUM(B72:F72),"")</f>
        <v>485</v>
      </c>
      <c r="J72">
        <v>6</v>
      </c>
      <c r="K72" t="s">
        <v>159</v>
      </c>
      <c r="L72">
        <v>0</v>
      </c>
      <c r="M72" t="s">
        <v>160</v>
      </c>
    </row>
    <row r="76" spans="1:13" s="1" customFormat="1" x14ac:dyDescent="0.2">
      <c r="A76" s="1" t="s">
        <v>124</v>
      </c>
      <c r="B76" s="2">
        <f>AVERAGE(B2:B72)</f>
        <v>95.877192982456137</v>
      </c>
      <c r="C76" s="2">
        <f t="shared" ref="C76:J76" si="0">AVERAGE(C2:C72)</f>
        <v>92.456140350877192</v>
      </c>
      <c r="D76" s="2">
        <f t="shared" si="0"/>
        <v>97.631578947368425</v>
      </c>
      <c r="E76" s="2">
        <f t="shared" si="0"/>
        <v>98.421052631578945</v>
      </c>
      <c r="F76" s="2">
        <f t="shared" si="0"/>
        <v>93.94736842105263</v>
      </c>
      <c r="G76" s="2"/>
      <c r="H76" s="2">
        <f t="shared" si="0"/>
        <v>478.33333333333331</v>
      </c>
      <c r="I76" s="2"/>
      <c r="J76" s="2">
        <f t="shared" si="0"/>
        <v>5.2758620689655169</v>
      </c>
    </row>
    <row r="77" spans="1:13" x14ac:dyDescent="0.2">
      <c r="A77" s="1" t="s">
        <v>131</v>
      </c>
      <c r="B77">
        <f>MAX(B2:B72)</f>
        <v>150</v>
      </c>
      <c r="C77">
        <f t="shared" ref="C77:F77" si="1">MAX(C2:C72)</f>
        <v>150</v>
      </c>
      <c r="D77">
        <f t="shared" si="1"/>
        <v>150</v>
      </c>
      <c r="E77">
        <f t="shared" si="1"/>
        <v>150</v>
      </c>
      <c r="F77">
        <f t="shared" si="1"/>
        <v>150</v>
      </c>
      <c r="J77">
        <f t="shared" ref="J77" si="2">MAX(J2:J72)</f>
        <v>7</v>
      </c>
    </row>
    <row r="78" spans="1:13" x14ac:dyDescent="0.2">
      <c r="A78" s="1" t="s">
        <v>132</v>
      </c>
      <c r="B78">
        <f>MIN(B2:B72)</f>
        <v>50</v>
      </c>
      <c r="C78">
        <f t="shared" ref="C78:F78" si="3">MIN(C2:C72)</f>
        <v>50</v>
      </c>
      <c r="D78">
        <f t="shared" si="3"/>
        <v>60</v>
      </c>
      <c r="E78">
        <f t="shared" si="3"/>
        <v>55</v>
      </c>
      <c r="F78">
        <f t="shared" si="3"/>
        <v>50</v>
      </c>
      <c r="J78">
        <f t="shared" ref="J78" si="4">MIN(J2:J72)</f>
        <v>3</v>
      </c>
    </row>
  </sheetData>
  <conditionalFormatting sqref="B1:G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Stats</vt:lpstr>
      <vt:lpstr>Calculator</vt:lpstr>
      <vt:lpstr>Old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</dc:creator>
  <cp:lastModifiedBy>Neel Mehta</cp:lastModifiedBy>
  <dcterms:created xsi:type="dcterms:W3CDTF">2017-12-04T19:17:04Z</dcterms:created>
  <dcterms:modified xsi:type="dcterms:W3CDTF">2018-02-18T15:07:56Z</dcterms:modified>
</cp:coreProperties>
</file>